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<sst xmlns="http://schemas.openxmlformats.org/spreadsheetml/2006/main" count="53" uniqueCount="36">
  <si>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</si>
  <si>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</si>
  <si>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</si>
  <si>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</si>
  <si>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</si>
  <si>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</si>
  <si>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</si>
  <si>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</si>
  <si>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</si>
  <si>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</si>
  <si>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</si>
  <si>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</si>
  <si>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</si>
  <si>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</si>
  <si>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</si>
  <si>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</si>
  <si>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</si>
  <si>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2025 01.01. - 30.08.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</si>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</sst>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 "/>
    <numFmt numFmtId="42" formatCode="_(&quot;$&quot;* #,##0_);_(&quot;$&quot;* \(#,##0\);_(&quot;$&quot;* &quot;-&quot;_);_(@_)"/>
    <numFmt numFmtId="179" formatCode="0.00;[Red]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599993896298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51" applyNumberFormat="0" applyFill="0" applyAlignment="0" applyProtection="0">
      <alignment vertical="center"/>
    </xf>
    <xf numFmtId="0" fontId="18" fillId="14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50" applyNumberFormat="0" applyFont="0" applyAlignment="0" applyProtection="0">
      <alignment vertical="center"/>
    </xf>
    <xf numFmtId="0" fontId="10" fillId="7" borderId="4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4" borderId="49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1" borderId="5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47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8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47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47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47" applyFont="1" applyBorder="1">
      <alignment vertical="center"/>
    </xf>
    <xf numFmtId="178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5"/>
  <sheetViews>
    <sheetView tabSelected="1" workbookViewId="0">
      <selection activeCell="L10" sqref="L10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spans="2:11">
      <c r="B1" s="1" t="s">
        <v>0</v>
      </c>
      <c r="C1" s="1" t="s">
        <v>1</v>
      </c>
      <c r="D1" s="1" t="s">
        <v>2</v>
      </c>
      <c r="E1" s="43" t="s">
        <v>3</v>
      </c>
      <c r="F1" s="44"/>
      <c r="G1" s="44"/>
      <c r="H1" s="45"/>
      <c r="I1" s="64" t="s">
        <v>4</v>
      </c>
      <c r="J1" s="75" t="s">
        <v>5</v>
      </c>
      <c r="K1" s="65" t="s">
        <v>6</v>
      </c>
    </row>
    <row r="2" spans="2:11">
      <c r="B2" s="2"/>
      <c r="C2" s="2"/>
      <c r="D2" s="2"/>
      <c r="E2" s="46" t="s">
        <v>7</v>
      </c>
      <c r="F2" s="1" t="s">
        <v>8</v>
      </c>
      <c r="G2" s="46" t="s">
        <v>9</v>
      </c>
      <c r="H2" s="1" t="s">
        <v>10</v>
      </c>
      <c r="I2" s="66"/>
      <c r="J2" s="76"/>
      <c r="K2" s="67"/>
    </row>
    <row r="3" ht="15.75" spans="2:11">
      <c r="B3" s="3"/>
      <c r="C3" s="3"/>
      <c r="D3" s="3"/>
      <c r="E3" s="47"/>
      <c r="F3" s="3"/>
      <c r="G3" s="47"/>
      <c r="H3" s="3"/>
      <c r="I3" s="47"/>
      <c r="J3" s="77"/>
      <c r="K3" s="78"/>
    </row>
    <row r="4" ht="15.75" spans="2:11">
      <c r="B4" s="4" t="s">
        <v>11</v>
      </c>
      <c r="C4" s="5">
        <v>1</v>
      </c>
      <c r="D4" s="6" t="s">
        <v>12</v>
      </c>
      <c r="E4" s="48" t="s">
        <v>13</v>
      </c>
      <c r="F4" s="6" t="s">
        <v>14</v>
      </c>
      <c r="G4" s="6" t="s">
        <v>15</v>
      </c>
      <c r="H4" s="49" t="s">
        <v>16</v>
      </c>
      <c r="I4" s="79"/>
      <c r="J4" s="80"/>
      <c r="K4" s="79" t="s">
        <v>11</v>
      </c>
    </row>
    <row r="5" ht="21" spans="2:11">
      <c r="B5" s="7" t="s">
        <v>17</v>
      </c>
      <c r="C5" s="8"/>
      <c r="D5" s="8"/>
      <c r="E5" s="8"/>
      <c r="F5" s="8"/>
      <c r="G5" s="8"/>
      <c r="H5" s="8"/>
      <c r="I5" s="8"/>
      <c r="J5" s="8"/>
      <c r="K5" s="81"/>
    </row>
    <row r="6" spans="2:11">
      <c r="B6" s="9" t="s">
        <v>18</v>
      </c>
      <c r="C6" s="10">
        <v>221</v>
      </c>
      <c r="D6" s="11">
        <v>126</v>
      </c>
      <c r="E6" s="50">
        <v>76</v>
      </c>
      <c r="F6" s="51">
        <v>8</v>
      </c>
      <c r="G6" s="10"/>
      <c r="H6" s="51"/>
      <c r="I6" s="82">
        <v>431</v>
      </c>
      <c r="J6" s="83">
        <f>I6/$I$18</f>
        <v>0.51187648456057</v>
      </c>
      <c r="K6" s="84" t="s">
        <v>19</v>
      </c>
    </row>
    <row r="7" spans="2:11">
      <c r="B7" s="12"/>
      <c r="C7" s="13">
        <v>221</v>
      </c>
      <c r="D7" s="14">
        <v>301</v>
      </c>
      <c r="E7" s="52">
        <v>416</v>
      </c>
      <c r="F7" s="53">
        <v>112</v>
      </c>
      <c r="G7" s="13"/>
      <c r="H7" s="53"/>
      <c r="I7" s="85">
        <v>1050</v>
      </c>
      <c r="J7" s="86">
        <f>I7/$I$19</f>
        <v>0.133316404266125</v>
      </c>
      <c r="K7" s="87" t="s">
        <v>20</v>
      </c>
    </row>
    <row r="8" spans="2:11">
      <c r="B8" s="12"/>
      <c r="C8" s="15">
        <v>6196343.4</v>
      </c>
      <c r="D8" s="16">
        <v>7154013.14</v>
      </c>
      <c r="E8" s="54">
        <v>5843113.8</v>
      </c>
      <c r="F8" s="55">
        <v>835091.4</v>
      </c>
      <c r="G8" s="56"/>
      <c r="H8" s="57"/>
      <c r="I8" s="88">
        <v>20028561.74</v>
      </c>
      <c r="J8" s="89">
        <f>I8/$I$20</f>
        <v>0.0344063135540032</v>
      </c>
      <c r="K8" s="87" t="s">
        <v>21</v>
      </c>
    </row>
    <row r="9" spans="2:11">
      <c r="B9" s="12"/>
      <c r="C9" s="17">
        <v>28037.75</v>
      </c>
      <c r="D9" s="16">
        <v>23767.49</v>
      </c>
      <c r="E9" s="54">
        <v>14045.95</v>
      </c>
      <c r="F9" s="55">
        <v>7456.17</v>
      </c>
      <c r="G9" s="56"/>
      <c r="H9" s="57"/>
      <c r="I9" s="88">
        <v>18326.84</v>
      </c>
      <c r="J9" s="89">
        <f>I9/$I$27</f>
        <v>0.0916126578082672</v>
      </c>
      <c r="K9" s="87" t="s">
        <v>22</v>
      </c>
    </row>
    <row r="10" ht="15.75" spans="2:11">
      <c r="B10" s="18"/>
      <c r="C10" s="19">
        <v>30.94</v>
      </c>
      <c r="D10" s="20">
        <v>35.72</v>
      </c>
      <c r="E10" s="58">
        <v>29.17</v>
      </c>
      <c r="F10" s="59">
        <v>4.17</v>
      </c>
      <c r="G10" s="60"/>
      <c r="H10" s="61"/>
      <c r="I10" s="90">
        <v>100</v>
      </c>
      <c r="J10" s="91"/>
      <c r="K10" s="92" t="s">
        <v>23</v>
      </c>
    </row>
    <row r="11" ht="9" customHeight="1" spans="2:11">
      <c r="B11" s="21"/>
      <c r="C11" s="22">
        <v>30.94</v>
      </c>
      <c r="D11" s="22">
        <v>35.72</v>
      </c>
      <c r="E11" s="22">
        <v>29.17</v>
      </c>
      <c r="F11" s="22">
        <v>4.17</v>
      </c>
      <c r="G11" s="22"/>
      <c r="H11" s="22"/>
      <c r="I11" s="22">
        <v>100</v>
      </c>
      <c r="J11" s="22"/>
      <c r="K11" s="93"/>
    </row>
    <row r="12" spans="2:11">
      <c r="B12" s="23" t="s">
        <v>24</v>
      </c>
      <c r="C12" s="10">
        <v>32</v>
      </c>
      <c r="D12" s="11">
        <v>66</v>
      </c>
      <c r="E12" s="10">
        <v>131</v>
      </c>
      <c r="F12" s="11">
        <v>137</v>
      </c>
      <c r="G12" s="50">
        <v>42</v>
      </c>
      <c r="H12" s="51">
        <v>3</v>
      </c>
      <c r="I12" s="82">
        <v>411</v>
      </c>
      <c r="J12" s="83">
        <f>I12/$I$18</f>
        <v>0.48812351543943</v>
      </c>
      <c r="K12" s="84" t="s">
        <v>19</v>
      </c>
    </row>
    <row r="13" spans="2:11">
      <c r="B13" s="24"/>
      <c r="C13" s="13">
        <v>32</v>
      </c>
      <c r="D13" s="14">
        <v>167</v>
      </c>
      <c r="E13" s="13">
        <v>883</v>
      </c>
      <c r="F13" s="14">
        <v>2744</v>
      </c>
      <c r="G13" s="52">
        <v>2456</v>
      </c>
      <c r="H13" s="53">
        <v>544</v>
      </c>
      <c r="I13" s="85">
        <v>6826</v>
      </c>
      <c r="J13" s="86">
        <f>I13/$I$19</f>
        <v>0.866683595733875</v>
      </c>
      <c r="K13" s="87" t="s">
        <v>25</v>
      </c>
    </row>
    <row r="14" spans="2:11">
      <c r="B14" s="24"/>
      <c r="C14" s="15">
        <v>11339106.1</v>
      </c>
      <c r="D14" s="16">
        <v>28707053.1</v>
      </c>
      <c r="E14" s="17">
        <v>101415043.28</v>
      </c>
      <c r="F14" s="16">
        <v>221914959.39</v>
      </c>
      <c r="G14" s="54">
        <v>171835575.34</v>
      </c>
      <c r="H14" s="55">
        <v>26878494.7</v>
      </c>
      <c r="I14" s="88">
        <v>562090231.91</v>
      </c>
      <c r="J14" s="89">
        <f>I14/$I$20</f>
        <v>0.965593686445997</v>
      </c>
      <c r="K14" s="87" t="s">
        <v>21</v>
      </c>
    </row>
    <row r="15" spans="2:11">
      <c r="B15" s="24"/>
      <c r="C15" s="17">
        <v>354347.07</v>
      </c>
      <c r="D15" s="16">
        <v>171898.52</v>
      </c>
      <c r="E15" s="17">
        <v>114852.82</v>
      </c>
      <c r="F15" s="16">
        <v>80872.8</v>
      </c>
      <c r="G15" s="54">
        <v>69965.63</v>
      </c>
      <c r="H15" s="55">
        <v>49409</v>
      </c>
      <c r="I15" s="94">
        <v>140224.31</v>
      </c>
      <c r="J15" s="89">
        <f>I15/$I$27</f>
        <v>0.700956724041372</v>
      </c>
      <c r="K15" s="87" t="s">
        <v>22</v>
      </c>
    </row>
    <row r="16" ht="15.75" spans="2:11">
      <c r="B16" s="25"/>
      <c r="C16" s="19">
        <v>2.02</v>
      </c>
      <c r="D16" s="20">
        <v>5.11</v>
      </c>
      <c r="E16" s="19">
        <v>18.04</v>
      </c>
      <c r="F16" s="20">
        <v>39.48</v>
      </c>
      <c r="G16" s="58">
        <v>30.57</v>
      </c>
      <c r="H16" s="59">
        <v>4.78</v>
      </c>
      <c r="I16" s="90">
        <v>100</v>
      </c>
      <c r="J16" s="91"/>
      <c r="K16" s="92" t="s">
        <v>23</v>
      </c>
    </row>
    <row r="17" ht="9" customHeight="1" spans="2:11">
      <c r="B17" s="21"/>
      <c r="C17" s="22">
        <v>2.02</v>
      </c>
      <c r="D17" s="22">
        <v>5.11</v>
      </c>
      <c r="E17" s="22">
        <v>18.04</v>
      </c>
      <c r="F17" s="22">
        <v>39.48</v>
      </c>
      <c r="G17" s="22">
        <v>30.57</v>
      </c>
      <c r="H17" s="22">
        <v>4.78</v>
      </c>
      <c r="I17" s="22">
        <v>100</v>
      </c>
      <c r="J17" s="22"/>
      <c r="K17" s="93"/>
    </row>
    <row r="18" spans="2:11">
      <c r="B18" s="26" t="s">
        <v>26</v>
      </c>
      <c r="C18" s="10">
        <v>253</v>
      </c>
      <c r="D18" s="11">
        <v>192</v>
      </c>
      <c r="E18" s="50">
        <v>207</v>
      </c>
      <c r="F18" s="51">
        <v>145</v>
      </c>
      <c r="G18" s="10">
        <v>42</v>
      </c>
      <c r="H18" s="11">
        <v>3</v>
      </c>
      <c r="I18" s="95">
        <v>842</v>
      </c>
      <c r="J18" s="96">
        <v>1</v>
      </c>
      <c r="K18" s="97" t="s">
        <v>19</v>
      </c>
    </row>
    <row r="19" spans="2:11">
      <c r="B19" s="27"/>
      <c r="C19" s="13">
        <v>253</v>
      </c>
      <c r="D19" s="14">
        <v>468</v>
      </c>
      <c r="E19" s="52">
        <v>1299</v>
      </c>
      <c r="F19" s="53">
        <v>2856</v>
      </c>
      <c r="G19" s="13">
        <v>2456</v>
      </c>
      <c r="H19" s="14">
        <v>544</v>
      </c>
      <c r="I19" s="98">
        <v>7876</v>
      </c>
      <c r="J19" s="99">
        <v>1</v>
      </c>
      <c r="K19" s="100" t="s">
        <v>25</v>
      </c>
    </row>
    <row r="20" spans="2:11">
      <c r="B20" s="27"/>
      <c r="C20" s="15">
        <v>17535449.5</v>
      </c>
      <c r="D20" s="16">
        <v>35861066.24</v>
      </c>
      <c r="E20" s="54">
        <v>107258157.08</v>
      </c>
      <c r="F20" s="55">
        <v>222750050.79</v>
      </c>
      <c r="G20" s="17">
        <v>171835575.34</v>
      </c>
      <c r="H20" s="16">
        <v>26878494.7</v>
      </c>
      <c r="I20" s="101">
        <v>582118793.65</v>
      </c>
      <c r="J20" s="102">
        <v>1</v>
      </c>
      <c r="K20" s="100" t="s">
        <v>21</v>
      </c>
    </row>
    <row r="21" spans="2:11">
      <c r="B21" s="27"/>
      <c r="C21" s="17">
        <v>69310.08</v>
      </c>
      <c r="D21" s="16">
        <v>76626.21</v>
      </c>
      <c r="E21" s="54">
        <v>82569.79</v>
      </c>
      <c r="F21" s="55">
        <v>77993.72</v>
      </c>
      <c r="G21" s="62">
        <v>69965.63</v>
      </c>
      <c r="H21" s="63">
        <v>49409</v>
      </c>
      <c r="I21" s="103">
        <v>70979.07</v>
      </c>
      <c r="J21" s="89">
        <f>I21/I27</f>
        <v>0.354811918009818</v>
      </c>
      <c r="K21" s="100" t="s">
        <v>22</v>
      </c>
    </row>
    <row r="22" ht="15.75" spans="2:11">
      <c r="B22" s="28"/>
      <c r="C22" s="19">
        <v>3.01</v>
      </c>
      <c r="D22" s="20">
        <v>6.16</v>
      </c>
      <c r="E22" s="58">
        <v>18.43</v>
      </c>
      <c r="F22" s="59">
        <v>38.27</v>
      </c>
      <c r="G22" s="19">
        <v>29.52</v>
      </c>
      <c r="H22" s="20">
        <v>4.62</v>
      </c>
      <c r="I22" s="104">
        <v>100</v>
      </c>
      <c r="J22" s="91"/>
      <c r="K22" s="105" t="s">
        <v>23</v>
      </c>
    </row>
    <row r="23" ht="9" customHeight="1" spans="2:11">
      <c r="B23" s="29"/>
      <c r="C23" s="30">
        <v>3.01</v>
      </c>
      <c r="D23" s="30">
        <v>6.16</v>
      </c>
      <c r="E23" s="30">
        <v>18.43</v>
      </c>
      <c r="F23" s="30">
        <v>38.27</v>
      </c>
      <c r="G23" s="30">
        <v>29.52</v>
      </c>
      <c r="H23" s="30">
        <v>4.62</v>
      </c>
      <c r="I23" s="30">
        <v>100</v>
      </c>
      <c r="J23" s="30"/>
      <c r="K23" s="106"/>
    </row>
    <row r="24" spans="2:11">
      <c r="B24" s="9" t="s">
        <v>27</v>
      </c>
      <c r="C24" s="10">
        <f>C12</f>
        <v>32</v>
      </c>
      <c r="D24" s="11">
        <f>D12</f>
        <v>66</v>
      </c>
      <c r="E24" s="64">
        <f>SUM(E18:H18)</f>
        <v>397</v>
      </c>
      <c r="F24" s="64"/>
      <c r="G24" s="64"/>
      <c r="H24" s="65"/>
      <c r="I24" s="95">
        <f>SUM(C24:H24)</f>
        <v>495</v>
      </c>
      <c r="J24" s="107">
        <f>I24/I18</f>
        <v>0.587885985748218</v>
      </c>
      <c r="K24" s="97" t="s">
        <v>19</v>
      </c>
    </row>
    <row r="25" spans="2:11">
      <c r="B25" s="12"/>
      <c r="C25" s="13">
        <f>C13</f>
        <v>32</v>
      </c>
      <c r="D25" s="14">
        <f>D13</f>
        <v>167</v>
      </c>
      <c r="E25" s="66">
        <f>SUM(E19:H19)</f>
        <v>7155</v>
      </c>
      <c r="F25" s="66"/>
      <c r="G25" s="66"/>
      <c r="H25" s="67"/>
      <c r="I25" s="98">
        <f>SUM(C25:H25)</f>
        <v>7354</v>
      </c>
      <c r="J25" s="86">
        <f>I25/I19</f>
        <v>0.933722701879126</v>
      </c>
      <c r="K25" s="100" t="s">
        <v>25</v>
      </c>
    </row>
    <row r="26" spans="2:11">
      <c r="B26" s="12"/>
      <c r="C26" s="17">
        <f>C14</f>
        <v>11339106.1</v>
      </c>
      <c r="D26" s="16">
        <f>D14</f>
        <v>28707053.1</v>
      </c>
      <c r="E26" s="68">
        <f>SUM(E20:H20)</f>
        <v>528722277.91</v>
      </c>
      <c r="F26" s="68"/>
      <c r="G26" s="68"/>
      <c r="H26" s="69"/>
      <c r="I26" s="101">
        <f>SUM(C26:H26)</f>
        <v>568768437.11</v>
      </c>
      <c r="J26" s="89">
        <f>I26/I20</f>
        <v>0.977065924196863</v>
      </c>
      <c r="K26" s="100" t="s">
        <v>21</v>
      </c>
    </row>
    <row r="27" spans="2:11">
      <c r="B27" s="12"/>
      <c r="C27" s="17">
        <f>C15</f>
        <v>354347.07</v>
      </c>
      <c r="D27" s="16">
        <f>D15</f>
        <v>171898.52</v>
      </c>
      <c r="E27" s="68">
        <f>E26/E25</f>
        <v>73895.4965632425</v>
      </c>
      <c r="F27" s="68"/>
      <c r="G27" s="68"/>
      <c r="H27" s="69"/>
      <c r="I27" s="103">
        <f>AVERAGE(C27:H27)</f>
        <v>200047.028854414</v>
      </c>
      <c r="J27" s="102">
        <v>1</v>
      </c>
      <c r="K27" s="100" t="s">
        <v>22</v>
      </c>
    </row>
    <row r="28" ht="15.75" spans="2:11">
      <c r="B28" s="18"/>
      <c r="C28" s="31">
        <f>C26/I26</f>
        <v>0.0199362435750052</v>
      </c>
      <c r="D28" s="32">
        <f>D26/I26</f>
        <v>0.0504723033610391</v>
      </c>
      <c r="E28" s="70">
        <f>E26/I26</f>
        <v>0.929591453063956</v>
      </c>
      <c r="F28" s="71"/>
      <c r="G28" s="71"/>
      <c r="H28" s="72"/>
      <c r="I28" s="108">
        <v>1</v>
      </c>
      <c r="J28" s="91"/>
      <c r="K28" s="105" t="s">
        <v>23</v>
      </c>
    </row>
    <row r="29" ht="15.75"/>
    <row r="30" spans="2:11">
      <c r="B30" s="33" t="s">
        <v>28</v>
      </c>
      <c r="C30" s="33" t="s">
        <v>29</v>
      </c>
      <c r="D30" s="34"/>
      <c r="E30" s="73" t="s">
        <v>30</v>
      </c>
      <c r="F30" s="73"/>
      <c r="G30" s="33" t="s">
        <v>31</v>
      </c>
      <c r="H30" s="34"/>
      <c r="I30" s="73" t="s">
        <v>32</v>
      </c>
      <c r="J30" s="73"/>
      <c r="K30" s="109" t="s">
        <v>33</v>
      </c>
    </row>
    <row r="31" ht="15.75" spans="2:11">
      <c r="B31" s="35"/>
      <c r="C31" s="35"/>
      <c r="D31" s="36"/>
      <c r="E31" s="74"/>
      <c r="F31" s="74"/>
      <c r="G31" s="35"/>
      <c r="H31" s="36"/>
      <c r="I31" s="74"/>
      <c r="J31" s="74"/>
      <c r="K31" s="110"/>
    </row>
    <row r="32" ht="18" customHeight="1" spans="2:11">
      <c r="B32" s="37" t="s">
        <v>34</v>
      </c>
      <c r="C32" s="38">
        <f>C6+D6</f>
        <v>347</v>
      </c>
      <c r="D32" s="39"/>
      <c r="E32" s="38">
        <f>C12</f>
        <v>32</v>
      </c>
      <c r="F32" s="39"/>
      <c r="G32" s="38">
        <f>D12</f>
        <v>66</v>
      </c>
      <c r="H32" s="39"/>
      <c r="I32" s="38">
        <f>E24</f>
        <v>397</v>
      </c>
      <c r="J32" s="39"/>
      <c r="K32" s="39">
        <f>C32+E32+G32+I32</f>
        <v>842</v>
      </c>
    </row>
    <row r="33" ht="18" customHeight="1" spans="2:11">
      <c r="B33" s="40" t="s">
        <v>5</v>
      </c>
      <c r="C33" s="41">
        <f>C32/$K$32</f>
        <v>0.412114014251781</v>
      </c>
      <c r="D33" s="42"/>
      <c r="E33" s="41">
        <f>E32/$K$32</f>
        <v>0.0380047505938242</v>
      </c>
      <c r="F33" s="42"/>
      <c r="G33" s="41">
        <f>G32/$K$32</f>
        <v>0.0783847980997625</v>
      </c>
      <c r="H33" s="42"/>
      <c r="I33" s="41">
        <f>I32/$K$32</f>
        <v>0.471496437054632</v>
      </c>
      <c r="J33" s="42"/>
      <c r="K33" s="111">
        <v>1</v>
      </c>
    </row>
    <row r="34" ht="18" customHeight="1" spans="2:11">
      <c r="B34" s="37" t="s">
        <v>35</v>
      </c>
      <c r="C34" s="38">
        <f>C8+D8</f>
        <v>13350356.54</v>
      </c>
      <c r="D34" s="39"/>
      <c r="E34" s="38">
        <f>C14</f>
        <v>11339106.1</v>
      </c>
      <c r="F34" s="39"/>
      <c r="G34" s="38">
        <f>D14</f>
        <v>28707053.1</v>
      </c>
      <c r="H34" s="39"/>
      <c r="I34" s="38">
        <f>E26</f>
        <v>528722277.91</v>
      </c>
      <c r="J34" s="39"/>
      <c r="K34" s="39">
        <f>C34+E34+G34+I34</f>
        <v>582118793.65</v>
      </c>
    </row>
    <row r="35" ht="18" customHeight="1" spans="2:11">
      <c r="B35" s="40" t="s">
        <v>5</v>
      </c>
      <c r="C35" s="41">
        <f>C34/$K$34</f>
        <v>0.0229340758031374</v>
      </c>
      <c r="D35" s="42"/>
      <c r="E35" s="41">
        <f>E34/$K$34</f>
        <v>0.0194790242536262</v>
      </c>
      <c r="F35" s="42"/>
      <c r="G35" s="41">
        <f>G34/$K$34</f>
        <v>0.0493147677297981</v>
      </c>
      <c r="H35" s="42"/>
      <c r="I35" s="41">
        <f>I34/$K$34</f>
        <v>0.908272132213438</v>
      </c>
      <c r="J35" s="42"/>
      <c r="K35" s="111">
        <v>1</v>
      </c>
    </row>
  </sheetData>
  <mergeCells count="46">
    <mergeCell ref="E1:H1"/>
    <mergeCell ref="B5:K5"/>
    <mergeCell ref="B11:K11"/>
    <mergeCell ref="B17:K17"/>
    <mergeCell ref="B23:K23"/>
    <mergeCell ref="E24:H24"/>
    <mergeCell ref="E25:H25"/>
    <mergeCell ref="E26:H26"/>
    <mergeCell ref="E27:H27"/>
    <mergeCell ref="E28:H28"/>
    <mergeCell ref="C32:D32"/>
    <mergeCell ref="E32:F32"/>
    <mergeCell ref="G32:H32"/>
    <mergeCell ref="I32:J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B1:B3"/>
    <mergeCell ref="B6:B10"/>
    <mergeCell ref="B12:B16"/>
    <mergeCell ref="B18:B22"/>
    <mergeCell ref="B24:B28"/>
    <mergeCell ref="B30:B31"/>
    <mergeCell ref="C1:C3"/>
    <mergeCell ref="D1:D3"/>
    <mergeCell ref="E2:E3"/>
    <mergeCell ref="F2:F3"/>
    <mergeCell ref="G2:G3"/>
    <mergeCell ref="H2:H3"/>
    <mergeCell ref="I1:I3"/>
    <mergeCell ref="J1:J3"/>
    <mergeCell ref="K1:K3"/>
    <mergeCell ref="K30:K31"/>
    <mergeCell ref="C30:D31"/>
    <mergeCell ref="E30:F31"/>
    <mergeCell ref="G30:H31"/>
    <mergeCell ref="I30:J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2025-10-06T13:10:15Z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