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<sst xmlns="http://schemas.openxmlformats.org/spreadsheetml/2006/main" xmlns:r="http://schemas.openxmlformats.org/officeDocument/2006/relationships" xmlns:xdr="http://schemas.openxmlformats.org/drawingml/2006/spreadsheetDrawing" count="56" uniqueCount="37">
  <si>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</si>
  <si>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</si>
  <si>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</si>
  <si>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</si>
  <si>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</si>
  <si>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</si>
  <si>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</si>
  <si>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</si>
  <si>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</si>
  <si>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</si>
  <si>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</si>
  <si>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</si>
  <si>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</si>
  <si>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</si>
  <si>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</si>
  <si>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</si>
  <si>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</si>
  <si>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</si>
  <si>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</si>
  <si>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</si>
  <si>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</si>
  <si>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</si>
  <si>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</si>
  <si>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</si>
  <si>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</si>
  <si>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</si>
  <si>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</si>
  <si>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</si>
  <si>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</si>
  <si>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</si>
  <si>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</si>
  <si>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</si>
  <si>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</si>
  <si>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</si>
  <si>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</si>
  <si>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</si>
  <si>
    <t>Итого: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</si>
</sst>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color indexed="60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</patternFill>
    </fill>
  </fills>
  <borders count="56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9" fillId="0" borderId="53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0" fillId="0" borderId="54" applyNumberFormat="false" applyFill="false" applyAlignment="false" applyProtection="false">
      <alignment vertical="center"/>
    </xf>
    <xf numFmtId="0" fontId="18" fillId="10" borderId="5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0" fillId="11" borderId="50" applyNumberFormat="false" applyFont="false" applyAlignment="false" applyProtection="false">
      <alignment vertical="center"/>
    </xf>
    <xf numFmtId="0" fontId="4" fillId="4" borderId="4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10" borderId="47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1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7" fillId="17" borderId="5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1" xfId="0" applyFont="true" applyFill="true" applyBorder="true">
      <alignment vertical="center"/>
    </xf>
    <xf numFmtId="0" fontId="1" fillId="2" borderId="12" xfId="0" applyFont="true" applyFill="true" applyBorder="true">
      <alignment vertical="center"/>
    </xf>
    <xf numFmtId="176" fontId="0" fillId="0" borderId="11" xfId="0" applyNumberFormat="true" applyBorder="true">
      <alignment vertical="center"/>
    </xf>
    <xf numFmtId="0" fontId="0" fillId="0" borderId="12" xfId="0" applyBorder="true">
      <alignment vertical="center"/>
    </xf>
    <xf numFmtId="0" fontId="0" fillId="0" borderId="11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10" fontId="0" fillId="0" borderId="13" xfId="0" applyNumberFormat="true" applyBorder="true">
      <alignment vertical="center"/>
    </xf>
    <xf numFmtId="10" fontId="0" fillId="0" borderId="14" xfId="0" applyNumberFormat="true" applyBorder="true">
      <alignment vertical="center"/>
    </xf>
    <xf numFmtId="0" fontId="0" fillId="3" borderId="7" xfId="0" applyFill="true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1" xfId="0" applyFont="true" applyBorder="true">
      <alignment vertical="center"/>
    </xf>
    <xf numFmtId="0" fontId="1" fillId="0" borderId="33" xfId="0" applyFont="true" applyBorder="true">
      <alignment vertical="center"/>
    </xf>
    <xf numFmtId="10" fontId="0" fillId="0" borderId="34" xfId="0" applyNumberFormat="true" applyBorder="true">
      <alignment vertical="center"/>
    </xf>
    <xf numFmtId="10" fontId="0" fillId="0" borderId="35" xfId="0" applyNumberFormat="true" applyBorder="true">
      <alignment vertical="center"/>
    </xf>
    <xf numFmtId="0" fontId="1" fillId="0" borderId="13" xfId="0" applyFont="true" applyBorder="true">
      <alignment vertical="center"/>
    </xf>
    <xf numFmtId="0" fontId="1" fillId="0" borderId="35" xfId="0" applyFont="true" applyBorder="true">
      <alignment vertical="center"/>
    </xf>
    <xf numFmtId="4" fontId="0" fillId="0" borderId="11" xfId="0" applyNumberFormat="true" applyBorder="true">
      <alignment vertical="center"/>
    </xf>
    <xf numFmtId="4" fontId="0" fillId="0" borderId="12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9" fontId="1" fillId="0" borderId="21" xfId="0" applyNumberFormat="true" applyFont="true" applyBorder="true">
      <alignment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78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2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8" fontId="1" fillId="0" borderId="37" xfId="0" applyNumberFormat="true" applyFont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0" borderId="14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I13" sqref="I13:I1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09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09"/>
      <c r="IH1" s="109"/>
      <c r="II1" s="109"/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09"/>
    </row>
    <row r="2" ht="15.75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>
      <c r="B3" s="2"/>
      <c r="C3" s="2"/>
      <c r="D3" s="2"/>
      <c r="E3" s="44" t="s">
        <v>7</v>
      </c>
      <c r="F3" s="1" t="s">
        <v>8</v>
      </c>
      <c r="G3" s="44">
        <v>243</v>
      </c>
      <c r="H3" s="1">
        <v>139</v>
      </c>
      <c r="I3" s="64">
        <v>81</v>
      </c>
      <c r="J3" s="74">
        <v>12</v>
      </c>
      <c r="K3" s="65">
        <v>475</v>
      </c>
      <c r="M3">
        <v>29</v>
      </c>
      <c r="N3">
        <v>72</v>
      </c>
      <c r="O3">
        <v>152</v>
      </c>
      <c r="P3">
        <v>177</v>
      </c>
      <c r="Q3">
        <v>63</v>
      </c>
      <c r="R3">
        <v>2</v>
      </c>
      <c r="S3">
        <v>272</v>
      </c>
      <c r="T3">
        <v>211</v>
      </c>
      <c r="U3">
        <v>233</v>
      </c>
      <c r="V3">
        <v>189</v>
      </c>
      <c r="W3">
        <v>63</v>
      </c>
      <c r="X3">
        <v>2</v>
      </c>
      <c r="Y3">
        <v>970</v>
      </c>
    </row>
    <row r="4">
      <c r="B4" s="3"/>
      <c r="C4" s="3"/>
      <c r="D4" s="3"/>
      <c r="E4" s="45"/>
      <c r="F4" s="3"/>
      <c r="G4" s="45">
        <v>243</v>
      </c>
      <c r="H4" s="3">
        <v>323</v>
      </c>
      <c r="I4" s="45">
        <v>466</v>
      </c>
      <c r="J4" s="75">
        <v>186</v>
      </c>
      <c r="K4" s="76">
        <v>1218</v>
      </c>
      <c r="M4">
        <v>29</v>
      </c>
      <c r="N4">
        <v>175</v>
      </c>
      <c r="O4">
        <v>1023</v>
      </c>
      <c r="P4">
        <v>3507</v>
      </c>
      <c r="Q4">
        <v>4669</v>
      </c>
      <c r="R4">
        <v>507</v>
      </c>
      <c r="S4">
        <v>272</v>
      </c>
      <c r="T4">
        <v>498</v>
      </c>
      <c r="U4">
        <v>1489</v>
      </c>
      <c r="V4">
        <v>3693</v>
      </c>
      <c r="W4">
        <v>4669</v>
      </c>
      <c r="X4">
        <v>507</v>
      </c>
      <c r="Y4">
        <v>11128</v>
      </c>
    </row>
    <row r="5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>
        <v>7091332.5499999998</v>
      </c>
      <c r="H5" s="47">
        <v>6484046.0099999998</v>
      </c>
      <c r="I5" s="77">
        <v>5847153.7400000002</v>
      </c>
      <c r="J5" s="78">
        <v>1302276.7</v>
      </c>
      <c r="K5" s="77">
        <v>20724809</v>
      </c>
      <c r="M5">
        <v>13084454.49</v>
      </c>
      <c r="N5">
        <v>40942495.969999999</v>
      </c>
      <c r="O5">
        <v>106741161.89</v>
      </c>
      <c r="P5">
        <v>283804442.56999999</v>
      </c>
      <c r="Q5">
        <v>275850395.62</v>
      </c>
      <c r="R5">
        <v>29057395.32</v>
      </c>
      <c r="S5">
        <v>20175787.039999999</v>
      </c>
      <c r="T5">
        <v>47426541.979999997</v>
      </c>
      <c r="U5">
        <v>112588315.63</v>
      </c>
      <c r="V5">
        <v>285106719.26999998</v>
      </c>
      <c r="W5">
        <v>275850395.62</v>
      </c>
      <c r="X5">
        <v>29057395.32</v>
      </c>
      <c r="Y5">
        <v>770205154.86000001</v>
      </c>
    </row>
    <row r="6" ht="18.75">
      <c r="B6" s="7">
        <v>2024</v>
      </c>
      <c r="C6" s="8"/>
      <c r="D6" s="8"/>
      <c r="E6" s="8"/>
      <c r="F6" s="8"/>
      <c r="G6" s="8">
        <v>29182.439999999999</v>
      </c>
      <c r="H6" s="8">
        <v>20074.450000000001</v>
      </c>
      <c r="I6" s="8">
        <v>12547.540000000001</v>
      </c>
      <c r="J6" s="8">
        <v>7001.4899999999998</v>
      </c>
      <c r="K6" s="79">
        <v>17201.48</v>
      </c>
      <c r="M6">
        <v>451188.09000000003</v>
      </c>
      <c r="N6">
        <v>233957.12</v>
      </c>
      <c r="O6">
        <v>104341.31</v>
      </c>
      <c r="P6">
        <v>80925.130000000005</v>
      </c>
      <c r="Q6">
        <v>59081.260000000002</v>
      </c>
      <c r="R6">
        <v>57312.419999999998</v>
      </c>
      <c r="S6">
        <v>74175.690000000002</v>
      </c>
      <c r="T6">
        <v>95234.020000000004</v>
      </c>
      <c r="U6">
        <v>75613.380000000005</v>
      </c>
      <c r="V6">
        <v>77201.929999999993</v>
      </c>
      <c r="W6">
        <v>59081.260000000002</v>
      </c>
      <c r="X6">
        <v>57312.419999999998</v>
      </c>
      <c r="Y6">
        <v>73103.119999999995</v>
      </c>
    </row>
    <row r="7">
      <c r="B7" s="9" t="s">
        <v>17</v>
      </c>
      <c r="C7" s="10"/>
      <c r="D7" s="11"/>
      <c r="E7" s="48"/>
      <c r="F7" s="49"/>
      <c r="G7" s="10">
        <v>34.219999999999999</v>
      </c>
      <c r="H7" s="49">
        <v>31.289999999999999</v>
      </c>
      <c r="I7" s="80">
        <v>28.210000000000001</v>
      </c>
      <c r="J7" s="81">
        <v>6.2800000000000002</v>
      </c>
      <c r="K7" s="82">
        <v>100</v>
      </c>
      <c r="M7">
        <v>1.75</v>
      </c>
      <c r="N7">
        <v>5.46</v>
      </c>
      <c r="O7">
        <v>14.24</v>
      </c>
      <c r="P7">
        <v>37.869999999999998</v>
      </c>
      <c r="Q7">
        <v>36.810000000000002</v>
      </c>
      <c r="R7">
        <v>3.8799999999999999</v>
      </c>
      <c r="S7">
        <v>2.6200000000000001</v>
      </c>
      <c r="T7">
        <v>6.1600000000000001</v>
      </c>
      <c r="U7">
        <v>14.619999999999999</v>
      </c>
      <c r="V7">
        <v>37.020000000000003</v>
      </c>
      <c r="W7">
        <v>35.82</v>
      </c>
      <c r="X7">
        <v>3.77</v>
      </c>
      <c r="Y7">
        <v>100</v>
      </c>
    </row>
    <row r="8">
      <c r="B8" s="12"/>
      <c r="C8" s="13"/>
      <c r="D8" s="14"/>
      <c r="E8" s="50"/>
      <c r="F8" s="51"/>
      <c r="G8" s="13"/>
      <c r="H8" s="51"/>
      <c r="I8" s="83"/>
      <c r="J8" s="84" t="e">
        <f>I8/$I$20</f>
        <v>#DIV/0!</v>
      </c>
      <c r="K8" s="85" t="s">
        <v>19</v>
      </c>
    </row>
    <row r="9">
      <c r="B9" s="12"/>
      <c r="C9" s="15"/>
      <c r="D9" s="16"/>
      <c r="E9" s="52"/>
      <c r="F9" s="53"/>
      <c r="G9" s="54"/>
      <c r="H9" s="55"/>
      <c r="I9" s="86"/>
      <c r="J9" s="87" t="e">
        <f>I9/$I$21</f>
        <v>#DIV/0!</v>
      </c>
      <c r="K9" s="85" t="s">
        <v>20</v>
      </c>
    </row>
    <row r="10">
      <c r="B10" s="12"/>
      <c r="C10" s="17"/>
      <c r="D10" s="16"/>
      <c r="E10" s="52"/>
      <c r="F10" s="53"/>
      <c r="G10" s="54"/>
      <c r="H10" s="55"/>
      <c r="I10" s="86"/>
      <c r="J10" s="87" t="e">
        <f>I10/$I$28</f>
        <v>#DIV/0!</v>
      </c>
      <c r="K10" s="85" t="s">
        <v>21</v>
      </c>
    </row>
    <row r="11" ht="15.75">
      <c r="B11" s="18"/>
      <c r="C11" s="19"/>
      <c r="D11" s="20"/>
      <c r="E11" s="56"/>
      <c r="F11" s="57"/>
      <c r="G11" s="58"/>
      <c r="H11" s="59"/>
      <c r="I11" s="88">
        <v>1</v>
      </c>
      <c r="J11" s="89"/>
      <c r="K11" s="90" t="s">
        <v>22</v>
      </c>
    </row>
    <row r="12" ht="9" customHeight="true">
      <c r="B12" s="21"/>
      <c r="C12" s="22"/>
      <c r="D12" s="22"/>
      <c r="E12" s="22"/>
      <c r="F12" s="22"/>
      <c r="G12" s="22"/>
      <c r="H12" s="22"/>
      <c r="I12" s="22"/>
      <c r="J12" s="22"/>
      <c r="K12" s="91"/>
    </row>
    <row r="13">
      <c r="B13" s="23" t="s">
        <v>23</v>
      </c>
      <c r="C13" s="10"/>
      <c r="D13" s="11"/>
      <c r="E13" s="48"/>
      <c r="F13" s="49"/>
      <c r="G13" s="10"/>
      <c r="H13" s="49" t="s">
        <v>36</v>
      </c>
      <c r="I13" s="80">
        <v>41449618</v>
      </c>
      <c r="J13" s="81" t="e">
        <f>I13/$I$19</f>
        <v>#DIV/0!</v>
      </c>
      <c r="K13" s="82" t="s">
        <v>18</v>
      </c>
    </row>
    <row r="14">
      <c r="B14" s="24"/>
      <c r="C14" s="13"/>
      <c r="D14" s="14"/>
      <c r="E14" s="50"/>
      <c r="F14" s="51"/>
      <c r="G14" s="13"/>
      <c r="H14" s="51"/>
      <c r="I14" s="83"/>
      <c r="J14" s="84" t="e">
        <f>I14/$I$20</f>
        <v>#DIV/0!</v>
      </c>
      <c r="K14" s="85" t="s">
        <v>24</v>
      </c>
    </row>
    <row r="15">
      <c r="B15" s="24"/>
      <c r="C15" s="15"/>
      <c r="D15" s="16"/>
      <c r="E15" s="52"/>
      <c r="F15" s="53"/>
      <c r="G15" s="52"/>
      <c r="H15" s="53"/>
      <c r="I15" s="86"/>
      <c r="J15" s="87" t="e">
        <f>I15/$I$21</f>
        <v>#DIV/0!</v>
      </c>
      <c r="K15" s="85" t="s">
        <v>20</v>
      </c>
    </row>
    <row r="16">
      <c r="B16" s="24"/>
      <c r="C16" s="17"/>
      <c r="D16" s="16"/>
      <c r="E16" s="52"/>
      <c r="F16" s="53"/>
      <c r="G16" s="52"/>
      <c r="H16" s="53"/>
      <c r="I16" s="92"/>
      <c r="J16" s="87" t="e">
        <f>I16/$I$28</f>
        <v>#DIV/0!</v>
      </c>
      <c r="K16" s="85" t="s">
        <v>21</v>
      </c>
    </row>
    <row r="17" ht="15.75">
      <c r="B17" s="25"/>
      <c r="C17" s="19"/>
      <c r="D17" s="20"/>
      <c r="E17" s="56"/>
      <c r="F17" s="57"/>
      <c r="G17" s="56"/>
      <c r="H17" s="57"/>
      <c r="I17" s="88">
        <v>1</v>
      </c>
      <c r="J17" s="89"/>
      <c r="K17" s="90" t="s">
        <v>22</v>
      </c>
    </row>
    <row r="18" ht="9" customHeight="true">
      <c r="B18" s="21"/>
      <c r="C18" s="22"/>
      <c r="D18" s="22"/>
      <c r="E18" s="22"/>
      <c r="F18" s="22"/>
      <c r="G18" s="22"/>
      <c r="H18" s="22"/>
      <c r="I18" s="22"/>
      <c r="J18" s="22"/>
      <c r="K18" s="91"/>
    </row>
    <row r="19">
      <c r="B19" s="26" t="s">
        <v>25</v>
      </c>
      <c r="C19" s="10">
        <f>C7+C13</f>
        <v>0</v>
      </c>
      <c r="D19" s="11">
        <f>D7+D13</f>
        <v>0</v>
      </c>
      <c r="E19" s="48">
        <f>E7+E13</f>
        <v>0</v>
      </c>
      <c r="F19" s="49">
        <f>F7+F13</f>
        <v>0</v>
      </c>
      <c r="G19" s="10">
        <f>G7+G13</f>
        <v>0</v>
      </c>
      <c r="H19" s="11">
        <f>H7+H13</f>
        <v>0</v>
      </c>
      <c r="I19" s="93">
        <f>I7+I13</f>
        <v>0</v>
      </c>
      <c r="J19" s="94">
        <v>1</v>
      </c>
      <c r="K19" s="95" t="s">
        <v>18</v>
      </c>
    </row>
    <row r="20">
      <c r="B20" s="27"/>
      <c r="C20" s="13">
        <f>C8+C14</f>
        <v>0</v>
      </c>
      <c r="D20" s="14">
        <f>D8+D14</f>
        <v>0</v>
      </c>
      <c r="E20" s="50">
        <f>E8+E14</f>
        <v>0</v>
      </c>
      <c r="F20" s="51">
        <f>F8+F14</f>
        <v>0</v>
      </c>
      <c r="G20" s="13">
        <f>G8+G14</f>
        <v>0</v>
      </c>
      <c r="H20" s="14">
        <f>H8+H14</f>
        <v>0</v>
      </c>
      <c r="I20" s="96">
        <f>I8+I14</f>
        <v>0</v>
      </c>
      <c r="J20" s="97">
        <v>1</v>
      </c>
      <c r="K20" s="98" t="s">
        <v>24</v>
      </c>
    </row>
    <row r="21">
      <c r="B21" s="27"/>
      <c r="C21" s="15">
        <f>C9+C15</f>
        <v>0</v>
      </c>
      <c r="D21" s="16">
        <f>D9+D15</f>
        <v>0</v>
      </c>
      <c r="E21" s="52">
        <f>E9+E15</f>
        <v>0</v>
      </c>
      <c r="F21" s="53">
        <f>F9+F15</f>
        <v>0</v>
      </c>
      <c r="G21" s="17">
        <f>G9+G15</f>
        <v>0</v>
      </c>
      <c r="H21" s="16" t="s">
        <v>36</v>
      </c>
      <c r="I21" s="99">
        <v>1498960691.72</v>
      </c>
      <c r="J21" s="100">
        <v>1</v>
      </c>
      <c r="K21" s="98" t="s">
        <v>20</v>
      </c>
    </row>
    <row r="22">
      <c r="B22" s="27"/>
      <c r="C22" s="17" t="e">
        <f>C21/C20</f>
        <v>#DIV/0!</v>
      </c>
      <c r="D22" s="16" t="e">
        <f>D21/D20</f>
        <v>#DIV/0!</v>
      </c>
      <c r="E22" s="52" t="e">
        <f>E21/E20</f>
        <v>#DIV/0!</v>
      </c>
      <c r="F22" s="53" t="e">
        <f>F21/F20</f>
        <v>#DIV/0!</v>
      </c>
      <c r="G22" s="60" t="e">
        <f>G21/G20</f>
        <v>#DIV/0!</v>
      </c>
      <c r="H22" s="61" t="e">
        <f>H21/H20</f>
        <v>#DIV/0!</v>
      </c>
      <c r="I22" s="101" t="e">
        <f>AVERAGE(C22:H22)</f>
        <v>#DIV/0!</v>
      </c>
      <c r="J22" s="87" t="e">
        <f>I22/I28</f>
        <v>#DIV/0!</v>
      </c>
      <c r="K22" s="98" t="s">
        <v>21</v>
      </c>
    </row>
    <row r="23" ht="15.75">
      <c r="B23" s="28"/>
      <c r="C23" s="19" t="e">
        <f>C21/$I$21</f>
        <v>#DIV/0!</v>
      </c>
      <c r="D23" s="20" t="e">
        <f>D21/$I$21</f>
        <v>#DIV/0!</v>
      </c>
      <c r="E23" s="56" t="e">
        <f>E21/$I$21</f>
        <v>#DIV/0!</v>
      </c>
      <c r="F23" s="57" t="e">
        <f>F21/$I$21</f>
        <v>#DIV/0!</v>
      </c>
      <c r="G23" s="19" t="e">
        <f>G21/$I$21</f>
        <v>#DIV/0!</v>
      </c>
      <c r="H23" s="20" t="e">
        <f>H21/$I$21</f>
        <v>#DIV/0!</v>
      </c>
      <c r="I23" s="102">
        <v>1</v>
      </c>
      <c r="J23" s="89"/>
      <c r="K23" s="103" t="s">
        <v>22</v>
      </c>
    </row>
    <row r="24" ht="9" customHeight="true">
      <c r="B24" s="29"/>
      <c r="C24" s="30"/>
      <c r="D24" s="30"/>
      <c r="E24" s="30"/>
      <c r="F24" s="30"/>
      <c r="G24" s="30"/>
      <c r="H24" s="30"/>
      <c r="I24" s="30"/>
      <c r="J24" s="30"/>
      <c r="K24" s="104"/>
    </row>
    <row r="25">
      <c r="B25" s="9" t="s">
        <v>26</v>
      </c>
      <c r="C25" s="10">
        <f>C13</f>
        <v>0</v>
      </c>
      <c r="D25" s="11">
        <f>D13</f>
        <v>0</v>
      </c>
      <c r="E25" s="62">
        <f>SUM(E19:H19)</f>
        <v>0</v>
      </c>
      <c r="F25" s="62"/>
      <c r="G25" s="62"/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 t="s">
        <v>36</v>
      </c>
      <c r="I27" s="99">
        <v>1540410309.72</v>
      </c>
      <c r="J27" s="87" t="e">
        <f>I27/I21</f>
        <v>#DIV/0!</v>
      </c>
      <c r="K27" s="98" t="s">
        <v>20</v>
      </c>
    </row>
    <row r="28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true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true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true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true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