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8800" windowHeight="124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<sst xmlns="http://schemas.openxmlformats.org/spreadsheetml/2006/main" xmlns:r="http://schemas.openxmlformats.org/officeDocument/2006/relationships" xmlns:xdr="http://schemas.openxmlformats.org/drawingml/2006/spreadsheetDrawing" count="53" uniqueCount="36">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</sst>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/>
    <border/>
    <border/>
  </borders>
  <cellStyleXfs count="49">
    <xf numFmtId="0" fontId="0" fillId="0" borderId="0">
      <alignment vertical="center"/>
    </xf>
    <xf numFmtId="176" fontId="0" fillId="0" borderId="0" applyFont="false" applyFill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0" fillId="4" borderId="47" applyNumberFormat="false" applyFon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48" applyNumberFormat="false" applyFill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0" fontId="10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0" applyNumberFormat="false" applyAlignment="false" applyProtection="false">
      <alignment vertical="center"/>
    </xf>
    <xf numFmtId="0" fontId="12" fillId="6" borderId="51" applyNumberFormat="false" applyAlignment="false" applyProtection="false">
      <alignment vertical="center"/>
    </xf>
    <xf numFmtId="0" fontId="13" fillId="6" borderId="50" applyNumberFormat="false" applyAlignment="false" applyProtection="false">
      <alignment vertical="center"/>
    </xf>
    <xf numFmtId="0" fontId="14" fillId="7" borderId="52" applyNumberFormat="false" applyAlignment="false" applyProtection="false">
      <alignment vertical="center"/>
    </xf>
    <xf numFmtId="0" fontId="15" fillId="0" borderId="53" applyNumberFormat="false" applyFill="false" applyAlignment="false" applyProtection="false">
      <alignment vertical="center"/>
    </xf>
    <xf numFmtId="0" fontId="16" fillId="0" borderId="54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8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3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9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3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3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3" applyFont="true" applyBorder="true">
      <alignment vertical="center"/>
    </xf>
    <xf numFmtId="179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4"/><Relationship Target="sharedStrings.xml" Type="http://schemas.openxmlformats.org/officeDocument/2006/relationships/sharedString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D27" sqref="D27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203</v>
      </c>
      <c r="D7" s="11">
        <v>121</v>
      </c>
      <c r="E7" s="50">
        <v>77</v>
      </c>
      <c r="F7" s="51">
        <v>6</v>
      </c>
      <c r="G7" s="10"/>
      <c r="H7" s="51"/>
      <c r="I7" s="82">
        <v>407</v>
      </c>
      <c r="J7" s="83" t="e">
        <f>I7/$I$19</f>
        <v>#DIV/0!</v>
      </c>
      <c r="K7" s="84" t="s">
        <v>18</v>
      </c>
    </row>
    <row r="8">
      <c r="B8" s="12"/>
      <c r="C8" s="13">
        <v>203</v>
      </c>
      <c r="D8" s="14">
        <v>285</v>
      </c>
      <c r="E8" s="52">
        <v>426</v>
      </c>
      <c r="F8" s="53">
        <v>82</v>
      </c>
      <c r="G8" s="13"/>
      <c r="H8" s="53"/>
      <c r="I8" s="85">
        <v>996</v>
      </c>
      <c r="J8" s="86" t="e">
        <f>I8/$I$20</f>
        <v>#DIV/0!</v>
      </c>
      <c r="K8" s="87" t="s">
        <v>19</v>
      </c>
    </row>
    <row r="9">
      <c r="B9" s="12"/>
      <c r="C9" s="15">
        <v>5825137.2400000002</v>
      </c>
      <c r="D9" s="16">
        <v>6817663.4000000004</v>
      </c>
      <c r="E9" s="54">
        <v>5687694.8200000003</v>
      </c>
      <c r="F9" s="55">
        <v>446821.70000000001</v>
      </c>
      <c r="G9" s="56"/>
      <c r="H9" s="57"/>
      <c r="I9" s="88">
        <v>18777317.16</v>
      </c>
      <c r="J9" s="89" t="e">
        <f>I9/$I$21</f>
        <v>#DIV/0!</v>
      </c>
      <c r="K9" s="87" t="s">
        <v>20</v>
      </c>
    </row>
    <row r="10">
      <c r="B10" s="12"/>
      <c r="C10" s="17">
        <v>28695.259999999998</v>
      </c>
      <c r="D10" s="16">
        <v>23921.630000000001</v>
      </c>
      <c r="E10" s="54">
        <v>13351.4</v>
      </c>
      <c r="F10" s="55">
        <v>5449.0500000000002</v>
      </c>
      <c r="G10" s="56"/>
      <c r="H10" s="57"/>
      <c r="I10" s="88">
        <v>17854.34</v>
      </c>
      <c r="J10" s="89" t="e">
        <f>I10/$I$28</f>
        <v>#DIV/0!</v>
      </c>
      <c r="K10" s="87" t="s">
        <v>21</v>
      </c>
    </row>
    <row r="11" ht="15.75">
      <c r="B11" s="18"/>
      <c r="C11" s="19">
        <v>31.02</v>
      </c>
      <c r="D11" s="20">
        <v>36.310000000000002</v>
      </c>
      <c r="E11" s="58">
        <v>30.289999999999999</v>
      </c>
      <c r="F11" s="59">
        <v>2.3799999999999999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31.02</v>
      </c>
      <c r="D12" s="22">
        <v>36.310000000000002</v>
      </c>
      <c r="E12" s="22">
        <v>30.289999999999999</v>
      </c>
      <c r="F12" s="22">
        <v>2.3799999999999999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26</v>
      </c>
      <c r="D13" s="11">
        <v>52</v>
      </c>
      <c r="E13" s="10">
        <v>126</v>
      </c>
      <c r="F13" s="11">
        <v>103</v>
      </c>
      <c r="G13" s="50">
        <v>14</v>
      </c>
      <c r="H13" s="51"/>
      <c r="I13" s="82">
        <v>321</v>
      </c>
      <c r="J13" s="83" t="e">
        <f>I13/$I$19</f>
        <v>#DIV/0!</v>
      </c>
      <c r="K13" s="84" t="s">
        <v>18</v>
      </c>
    </row>
    <row r="14">
      <c r="B14" s="24"/>
      <c r="C14" s="13">
        <v>26</v>
      </c>
      <c r="D14" s="14">
        <v>131</v>
      </c>
      <c r="E14" s="13">
        <v>814</v>
      </c>
      <c r="F14" s="14">
        <v>2174</v>
      </c>
      <c r="G14" s="52">
        <v>1034</v>
      </c>
      <c r="H14" s="53"/>
      <c r="I14" s="85">
        <v>4179</v>
      </c>
      <c r="J14" s="86" t="e">
        <f>I14/$I$20</f>
        <v>#DIV/0!</v>
      </c>
      <c r="K14" s="87" t="s">
        <v>24</v>
      </c>
    </row>
    <row r="15">
      <c r="B15" s="24"/>
      <c r="C15" s="15">
        <v>11818125.9</v>
      </c>
      <c r="D15" s="16">
        <v>23311544.649999999</v>
      </c>
      <c r="E15" s="17">
        <v>99037537.049999997</v>
      </c>
      <c r="F15" s="16">
        <v>150010744.56</v>
      </c>
      <c r="G15" s="54">
        <v>153419805.86000001</v>
      </c>
      <c r="H15" s="55"/>
      <c r="I15" s="88">
        <v>437597758.01999998</v>
      </c>
      <c r="J15" s="89" t="e">
        <f>I15/$I$21</f>
        <v>#DIV/0!</v>
      </c>
      <c r="K15" s="87" t="s">
        <v>20</v>
      </c>
    </row>
    <row r="16">
      <c r="B16" s="24"/>
      <c r="C16" s="17">
        <v>454543.29999999999</v>
      </c>
      <c r="D16" s="16">
        <v>177950.72</v>
      </c>
      <c r="E16" s="17">
        <v>121667.74000000001</v>
      </c>
      <c r="F16" s="16">
        <v>69002.179999999993</v>
      </c>
      <c r="G16" s="54">
        <v>148375.04999999999</v>
      </c>
      <c r="H16" s="55"/>
      <c r="I16" s="94">
        <v>194307.79999999999</v>
      </c>
      <c r="J16" s="89" t="e">
        <f>I16/$I$28</f>
        <v>#DIV/0!</v>
      </c>
      <c r="K16" s="87" t="s">
        <v>21</v>
      </c>
    </row>
    <row r="17" ht="15.75">
      <c r="B17" s="25"/>
      <c r="C17" s="19">
        <v>2.7000000000000002</v>
      </c>
      <c r="D17" s="20">
        <v>5.3300000000000001</v>
      </c>
      <c r="E17" s="19">
        <v>22.629999999999999</v>
      </c>
      <c r="F17" s="20">
        <v>34.280000000000001</v>
      </c>
      <c r="G17" s="58">
        <v>35.060000000000002</v>
      </c>
      <c r="H17" s="59"/>
      <c r="I17" s="90">
        <v>100</v>
      </c>
      <c r="J17" s="91"/>
      <c r="K17" s="92" t="s">
        <v>22</v>
      </c>
    </row>
    <row r="18" ht="9" customHeight="true">
      <c r="B18" s="21"/>
      <c r="C18" s="22">
        <v>2.7000000000000002</v>
      </c>
      <c r="D18" s="22">
        <v>5.3300000000000001</v>
      </c>
      <c r="E18" s="22">
        <v>22.629999999999999</v>
      </c>
      <c r="F18" s="22">
        <v>34.280000000000001</v>
      </c>
      <c r="G18" s="22">
        <v>35.060000000000002</v>
      </c>
      <c r="H18" s="22"/>
      <c r="I18" s="22">
        <v>100</v>
      </c>
      <c r="J18" s="22"/>
      <c r="K18" s="93"/>
    </row>
    <row r="19">
      <c r="B19" s="26" t="s">
        <v>25</v>
      </c>
      <c r="C19" s="10">
        <v>229</v>
      </c>
      <c r="D19" s="11">
        <v>173</v>
      </c>
      <c r="E19" s="50">
        <v>203</v>
      </c>
      <c r="F19" s="51">
        <v>109</v>
      </c>
      <c r="G19" s="10">
        <v>14</v>
      </c>
      <c r="H19" s="11">
        <f t="shared" ref="C19:I19" si="0">H7+H13</f>
        <v>0</v>
      </c>
      <c r="I19" s="95">
        <v>728</v>
      </c>
      <c r="J19" s="96">
        <v>1</v>
      </c>
      <c r="K19" s="97" t="s">
        <v>18</v>
      </c>
    </row>
    <row r="20">
      <c r="B20" s="27"/>
      <c r="C20" s="13">
        <v>229</v>
      </c>
      <c r="D20" s="14">
        <v>416</v>
      </c>
      <c r="E20" s="52">
        <v>1240</v>
      </c>
      <c r="F20" s="53">
        <v>2256</v>
      </c>
      <c r="G20" s="13">
        <v>1034</v>
      </c>
      <c r="H20" s="14">
        <f t="shared" ref="C20:I20" si="1">H8+H14</f>
        <v>0</v>
      </c>
      <c r="I20" s="98">
        <v>5175</v>
      </c>
      <c r="J20" s="99">
        <v>1</v>
      </c>
      <c r="K20" s="100" t="s">
        <v>24</v>
      </c>
    </row>
    <row r="21">
      <c r="B21" s="27"/>
      <c r="C21" s="15">
        <v>17643263.140000001</v>
      </c>
      <c r="D21" s="16">
        <v>30129208.050000001</v>
      </c>
      <c r="E21" s="54">
        <v>104725231.87</v>
      </c>
      <c r="F21" s="55">
        <v>150457566.25999999</v>
      </c>
      <c r="G21" s="17">
        <v>153419805.86000001</v>
      </c>
      <c r="H21" s="16">
        <f t="shared" ref="C21:H21" si="2">H9+H15</f>
        <v>0</v>
      </c>
      <c r="I21" s="101">
        <v>456375075.18000001</v>
      </c>
      <c r="J21" s="102">
        <v>1</v>
      </c>
      <c r="K21" s="100" t="s">
        <v>20</v>
      </c>
    </row>
    <row r="22">
      <c r="B22" s="27"/>
      <c r="C22" s="17">
        <v>77044.820000000007</v>
      </c>
      <c r="D22" s="16">
        <v>72425.979999999996</v>
      </c>
      <c r="E22" s="54">
        <v>84455.830000000002</v>
      </c>
      <c r="F22" s="55">
        <v>66692.179999999993</v>
      </c>
      <c r="G22" s="62">
        <v>148375.04999999999</v>
      </c>
      <c r="H22" s="63" t="e">
        <f t="shared" ref="C22:H22" si="3">H21/H20</f>
        <v>#DIV/0!</v>
      </c>
      <c r="I22" s="103">
        <v>89798.770000000004</v>
      </c>
      <c r="J22" s="89" t="e">
        <f>I22/I28</f>
        <v>#DIV/0!</v>
      </c>
      <c r="K22" s="100" t="s">
        <v>21</v>
      </c>
    </row>
    <row r="23" ht="15.75">
      <c r="B23" s="28"/>
      <c r="C23" s="19">
        <v>3.8700000000000001</v>
      </c>
      <c r="D23" s="20">
        <v>6.5999999999999997</v>
      </c>
      <c r="E23" s="58">
        <v>22.949999999999999</v>
      </c>
      <c r="F23" s="59">
        <v>32.969999999999999</v>
      </c>
      <c r="G23" s="19">
        <v>33.619999999999998</v>
      </c>
      <c r="H23" s="20" t="e">
        <f t="shared" ref="C23:H23" si="4">H21/$I$21</f>
        <v>#DIV/0!</v>
      </c>
      <c r="I23" s="104">
        <v>100</v>
      </c>
      <c r="J23" s="91"/>
      <c r="K23" s="105" t="s">
        <v>22</v>
      </c>
    </row>
    <row r="24" ht="9" customHeight="true">
      <c r="B24" s="29"/>
      <c r="C24" s="30">
        <v>3.8700000000000001</v>
      </c>
      <c r="D24" s="30">
        <v>6.5999999999999997</v>
      </c>
      <c r="E24" s="30">
        <v>22.949999999999999</v>
      </c>
      <c r="F24" s="30">
        <v>32.969999999999999</v>
      </c>
      <c r="G24" s="30">
        <v>33.619999999999998</v>
      </c>
      <c r="H24" s="30"/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0</v>
      </c>
      <c r="D26" s="14"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true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true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2025-06-20T12:34:17Z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