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<sst xmlns="http://schemas.openxmlformats.org/spreadsheetml/2006/main" count="52" uniqueCount="35">
  <si>
    <t>Группа</t>
  </si>
  <si>
    <t>Разовые</t>
  </si>
  <si>
    <t>Повторно</t>
  </si>
  <si>
    <t>Постоянно</t>
  </si>
  <si>
    <t>Сумма</t>
  </si>
  <si>
    <t>Процентное отношение</t>
  </si>
  <si>
    <t>Описание</t>
  </si>
  <si>
    <t>Кватртал</t>
  </si>
  <si>
    <t>Месяц</t>
  </si>
  <si>
    <t>Неделя</t>
  </si>
  <si>
    <t>День</t>
  </si>
  <si>
    <t>Количество накладных в год</t>
  </si>
  <si>
    <t>2-3</t>
  </si>
  <si>
    <t>4-10</t>
  </si>
  <si>
    <t>11-40</t>
  </si>
  <si>
    <t>41-170</t>
  </si>
  <si>
    <t>&gt;170</t>
  </si>
  <si>
    <t>Случайные С2 &lt; 2 тн в год</t>
  </si>
  <si>
    <t>Общее количество фирм</t>
  </si>
  <si>
    <t>Общее количество накладных</t>
  </si>
  <si>
    <t>Сумма продаж</t>
  </si>
  <si>
    <t>Средния цена за одну расх</t>
  </si>
  <si>
    <t>Процентное отношение по продажам</t>
  </si>
  <si>
    <t>Основные АВС &gt; 2 тн в год</t>
  </si>
  <si>
    <t>Сумма расходных</t>
  </si>
  <si>
    <t>Все АВС</t>
  </si>
  <si>
    <t xml:space="preserve">Важные                                  Основные АВС &gt; 2 тн в год + Постоянные С2 &lt; 2 тн в год  </t>
  </si>
  <si>
    <t>ИТОГО АВС</t>
  </si>
  <si>
    <t>Залётные</t>
  </si>
  <si>
    <t>Разовые основные</t>
  </si>
  <si>
    <t>Повторно основные</t>
  </si>
  <si>
    <t>Постоянные</t>
  </si>
  <si>
    <t>Всего</t>
  </si>
  <si>
    <t>Количество фирм</t>
  </si>
  <si>
    <t>Продажи по группам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</si>
</sst>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6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0.00;[Red]0.00"/>
    <numFmt numFmtId="179" formatCode="0.00_ "/>
  </numFmts>
  <fonts count="23">
    <font>
      <sz val="11"/>
      <color theme="1"/>
      <name val="Calibri"/>
      <charset val="134"/>
      <scheme val="minor"/>
    </font>
    <font>
      <b/>
      <sz val="11"/>
      <color indexed="6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6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4" tint="0.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"/>
        <bgColor indexed="64"/>
      </patternFill>
    </fill>
    <fill>
      <patternFill patternType="solid">
        <fgColor theme="4" tint="0.5999938962981"/>
        <bgColor indexed="64"/>
      </patternFill>
    </fill>
    <fill>
      <patternFill patternType="solid">
        <fgColor theme="4" tint="0.399975585192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"/>
        <bgColor indexed="64"/>
      </patternFill>
    </fill>
    <fill>
      <patternFill patternType="solid">
        <fgColor theme="5" tint="0.5999938962981"/>
        <bgColor indexed="64"/>
      </patternFill>
    </fill>
    <fill>
      <patternFill patternType="solid">
        <fgColor theme="5" tint="0.399975585192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"/>
        <bgColor indexed="64"/>
      </patternFill>
    </fill>
    <fill>
      <patternFill patternType="solid">
        <fgColor theme="6" tint="0.5999938962981"/>
        <bgColor indexed="64"/>
      </patternFill>
    </fill>
    <fill>
      <patternFill patternType="solid">
        <fgColor theme="6" tint="0.399975585192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"/>
        <bgColor indexed="64"/>
      </patternFill>
    </fill>
    <fill>
      <patternFill patternType="solid">
        <fgColor theme="7" tint="0.5999938962981"/>
        <bgColor indexed="64"/>
      </patternFill>
    </fill>
    <fill>
      <patternFill patternType="solid">
        <fgColor theme="7" tint="0.399975585192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"/>
        <bgColor indexed="64"/>
      </patternFill>
    </fill>
    <fill>
      <patternFill patternType="solid">
        <fgColor theme="8" tint="0.5999938962981"/>
        <bgColor indexed="64"/>
      </patternFill>
    </fill>
    <fill>
      <patternFill patternType="solid">
        <fgColor theme="8" tint="0.399975585192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"/>
        <bgColor indexed="64"/>
      </patternFill>
    </fill>
    <fill>
      <patternFill patternType="solid">
        <fgColor theme="9" tint="0.5999938962981"/>
        <bgColor indexed="64"/>
      </patternFill>
    </fill>
    <fill>
      <patternFill patternType="solid">
        <fgColor theme="9" tint="0.39997558519242"/>
        <bgColor indexed="64"/>
      </patternFill>
    </fill>
  </fills>
  <borders count="5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47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48" applyNumberFormat="0" applyFill="0" applyAlignment="0" applyProtection="0">
      <alignment vertical="center"/>
    </xf>
    <xf numFmtId="0" fontId="10" fillId="0" borderId="48" applyNumberFormat="0" applyFill="0" applyAlignment="0" applyProtection="0">
      <alignment vertical="center"/>
    </xf>
    <xf numFmtId="0" fontId="11" fillId="0" borderId="49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50" applyNumberFormat="0" applyAlignment="0" applyProtection="0">
      <alignment vertical="center"/>
    </xf>
    <xf numFmtId="0" fontId="13" fillId="6" borderId="51" applyNumberFormat="0" applyAlignment="0" applyProtection="0">
      <alignment vertical="center"/>
    </xf>
    <xf numFmtId="0" fontId="14" fillId="6" borderId="50" applyNumberFormat="0" applyAlignment="0" applyProtection="0">
      <alignment vertical="center"/>
    </xf>
    <xf numFmtId="0" fontId="15" fillId="7" borderId="52" applyNumberFormat="0" applyAlignment="0" applyProtection="0">
      <alignment vertical="center"/>
    </xf>
    <xf numFmtId="0" fontId="16" fillId="0" borderId="53" applyNumberFormat="0" applyFill="0" applyAlignment="0" applyProtection="0">
      <alignment vertical="center"/>
    </xf>
    <xf numFmtId="0" fontId="17" fillId="0" borderId="54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14">
    <xf numFmtId="0" fontId="0" fillId="0" borderId="0" xfId="0">
      <alignment vertical="center"/>
    </xf>
    <xf numFmtId="0" fontId="0" fillId="0" borderId="0" xfId="0" applyFill="1">
      <alignment vertical="center"/>
    </xf>
    <xf numFmtId="0" fontId="1" fillId="0" borderId="0" xfId="0" applyFont="1" applyFill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>
      <alignment vertical="center"/>
    </xf>
    <xf numFmtId="49" fontId="2" fillId="2" borderId="5" xfId="0" applyNumberFormat="1" applyFont="1" applyFill="1" applyBorder="1" applyAlignment="1">
      <alignment horizontal="center" vertical="center"/>
    </xf>
    <xf numFmtId="49" fontId="2" fillId="2" borderId="6" xfId="0" applyNumberFormat="1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0" borderId="2" xfId="0" applyFont="1" applyBorder="1" applyAlignment="1">
      <alignment horizontal="center" vertical="center" wrapText="1"/>
    </xf>
    <xf numFmtId="0" fontId="2" fillId="2" borderId="10" xfId="0" applyFont="1" applyFill="1" applyBorder="1">
      <alignment vertical="center"/>
    </xf>
    <xf numFmtId="0" fontId="2" fillId="2" borderId="11" xfId="0" applyFont="1" applyFill="1" applyBorder="1">
      <alignment vertical="center"/>
    </xf>
    <xf numFmtId="178" fontId="0" fillId="0" borderId="10" xfId="0" applyNumberFormat="1" applyBorder="1">
      <alignment vertical="center"/>
    </xf>
    <xf numFmtId="0" fontId="0" fillId="0" borderId="11" xfId="0" applyBorder="1">
      <alignment vertical="center"/>
    </xf>
    <xf numFmtId="0" fontId="0" fillId="0" borderId="10" xfId="0" applyBorder="1">
      <alignment vertical="center"/>
    </xf>
    <xf numFmtId="0" fontId="2" fillId="0" borderId="3" xfId="0" applyFont="1" applyBorder="1" applyAlignment="1">
      <alignment horizontal="center" vertical="center" wrapText="1"/>
    </xf>
    <xf numFmtId="49" fontId="0" fillId="0" borderId="12" xfId="0" applyNumberFormat="1" applyBorder="1" applyAlignment="1">
      <alignment horizontal="right" vertical="center"/>
    </xf>
    <xf numFmtId="49" fontId="0" fillId="0" borderId="13" xfId="0" applyNumberFormat="1" applyBorder="1" applyAlignment="1">
      <alignment horizontal="right" vertical="center"/>
    </xf>
    <xf numFmtId="0" fontId="0" fillId="3" borderId="14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10" fontId="0" fillId="0" borderId="12" xfId="0" applyNumberFormat="1" applyBorder="1">
      <alignment vertical="center"/>
    </xf>
    <xf numFmtId="10" fontId="0" fillId="0" borderId="13" xfId="0" applyNumberFormat="1" applyBorder="1">
      <alignment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18" xfId="0" applyFont="1" applyFill="1" applyBorder="1" applyAlignment="1">
      <alignment horizontal="center" vertical="center"/>
    </xf>
    <xf numFmtId="0" fontId="2" fillId="0" borderId="19" xfId="0" applyFont="1" applyBorder="1">
      <alignment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>
      <alignment vertical="center"/>
    </xf>
    <xf numFmtId="10" fontId="2" fillId="0" borderId="2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2" fillId="2" borderId="25" xfId="0" applyFont="1" applyFill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49" fontId="2" fillId="2" borderId="28" xfId="0" applyNumberFormat="1" applyFont="1" applyFill="1" applyBorder="1" applyAlignment="1">
      <alignment horizontal="center" vertical="center"/>
    </xf>
    <xf numFmtId="49" fontId="2" fillId="2" borderId="29" xfId="0" applyNumberFormat="1" applyFont="1" applyFill="1" applyBorder="1" applyAlignment="1">
      <alignment horizontal="center" vertical="center"/>
    </xf>
    <xf numFmtId="0" fontId="2" fillId="2" borderId="30" xfId="0" applyFont="1" applyFill="1" applyBorder="1">
      <alignment vertical="center"/>
    </xf>
    <xf numFmtId="0" fontId="2" fillId="2" borderId="31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2" fillId="0" borderId="10" xfId="0" applyFont="1" applyBorder="1">
      <alignment vertical="center"/>
    </xf>
    <xf numFmtId="0" fontId="2" fillId="0" borderId="33" xfId="0" applyFont="1" applyBorder="1">
      <alignment vertical="center"/>
    </xf>
    <xf numFmtId="49" fontId="0" fillId="0" borderId="34" xfId="0" applyNumberFormat="1" applyBorder="1" applyAlignment="1">
      <alignment horizontal="right" vertical="center"/>
    </xf>
    <xf numFmtId="49" fontId="0" fillId="0" borderId="35" xfId="0" applyNumberFormat="1" applyBorder="1" applyAlignment="1">
      <alignment horizontal="right" vertical="center"/>
    </xf>
    <xf numFmtId="49" fontId="2" fillId="0" borderId="12" xfId="0" applyNumberFormat="1" applyFont="1" applyBorder="1" applyAlignment="1">
      <alignment horizontal="right" vertical="center"/>
    </xf>
    <xf numFmtId="49" fontId="2" fillId="0" borderId="35" xfId="0" applyNumberFormat="1" applyFont="1" applyBorder="1" applyAlignment="1">
      <alignment horizontal="right" vertical="center"/>
    </xf>
    <xf numFmtId="4" fontId="0" fillId="0" borderId="10" xfId="0" applyNumberFormat="1" applyBorder="1">
      <alignment vertical="center"/>
    </xf>
    <xf numFmtId="4" fontId="0" fillId="0" borderId="11" xfId="0" applyNumberFormat="1" applyBorder="1">
      <alignment vertical="center"/>
    </xf>
    <xf numFmtId="0" fontId="2" fillId="2" borderId="3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38" xfId="0" applyFont="1" applyFill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10" fontId="0" fillId="0" borderId="39" xfId="0" applyNumberForma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2" fillId="2" borderId="40" xfId="0" applyFont="1" applyFill="1" applyBorder="1" applyAlignment="1">
      <alignment horizontal="center" vertical="center"/>
    </xf>
    <xf numFmtId="0" fontId="2" fillId="2" borderId="4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2" xfId="0" applyFont="1" applyFill="1" applyBorder="1" applyAlignment="1">
      <alignment horizontal="center" vertical="center"/>
    </xf>
    <xf numFmtId="0" fontId="2" fillId="2" borderId="6" xfId="0" applyFont="1" applyFill="1" applyBorder="1">
      <alignment vertical="center"/>
    </xf>
    <xf numFmtId="0" fontId="2" fillId="2" borderId="29" xfId="0" applyFont="1" applyFill="1" applyBorder="1">
      <alignment vertical="center"/>
    </xf>
    <xf numFmtId="0" fontId="3" fillId="3" borderId="43" xfId="0" applyFont="1" applyFill="1" applyBorder="1" applyAlignment="1">
      <alignment horizontal="center" vertical="center"/>
    </xf>
    <xf numFmtId="0" fontId="2" fillId="3" borderId="19" xfId="0" applyFont="1" applyFill="1" applyBorder="1">
      <alignment vertical="center"/>
    </xf>
    <xf numFmtId="10" fontId="2" fillId="3" borderId="1" xfId="3" applyNumberFormat="1" applyFont="1" applyFill="1" applyBorder="1">
      <alignment vertical="center"/>
    </xf>
    <xf numFmtId="0" fontId="2" fillId="0" borderId="20" xfId="0" applyFont="1" applyBorder="1">
      <alignment vertical="center"/>
    </xf>
    <xf numFmtId="0" fontId="2" fillId="3" borderId="44" xfId="0" applyFont="1" applyFill="1" applyBorder="1">
      <alignment vertical="center"/>
    </xf>
    <xf numFmtId="10" fontId="2" fillId="3" borderId="2" xfId="0" applyNumberFormat="1" applyFont="1" applyFill="1" applyBorder="1">
      <alignment vertical="center"/>
    </xf>
    <xf numFmtId="0" fontId="2" fillId="0" borderId="38" xfId="0" applyFont="1" applyBorder="1">
      <alignment vertical="center"/>
    </xf>
    <xf numFmtId="0" fontId="2" fillId="0" borderId="44" xfId="0" applyFont="1" applyBorder="1">
      <alignment vertical="center"/>
    </xf>
    <xf numFmtId="10" fontId="2" fillId="0" borderId="2" xfId="0" applyNumberFormat="1" applyFont="1" applyBorder="1">
      <alignment vertical="center"/>
    </xf>
    <xf numFmtId="49" fontId="2" fillId="0" borderId="21" xfId="0" applyNumberFormat="1" applyFont="1" applyBorder="1" applyAlignment="1">
      <alignment horizontal="right" vertical="center"/>
    </xf>
    <xf numFmtId="0" fontId="2" fillId="0" borderId="3" xfId="0" applyFont="1" applyBorder="1">
      <alignment vertical="center"/>
    </xf>
    <xf numFmtId="0" fontId="2" fillId="0" borderId="22" xfId="0" applyFont="1" applyBorder="1">
      <alignment vertical="center"/>
    </xf>
    <xf numFmtId="0" fontId="0" fillId="3" borderId="45" xfId="0" applyFill="1" applyBorder="1" applyAlignment="1">
      <alignment horizontal="center" vertical="center"/>
    </xf>
    <xf numFmtId="179" fontId="2" fillId="0" borderId="44" xfId="0" applyNumberFormat="1" applyFont="1" applyBorder="1">
      <alignment vertical="center"/>
    </xf>
    <xf numFmtId="0" fontId="2" fillId="3" borderId="36" xfId="0" applyFont="1" applyFill="1" applyBorder="1">
      <alignment vertical="center"/>
    </xf>
    <xf numFmtId="9" fontId="2" fillId="3" borderId="1" xfId="3" applyFont="1" applyFill="1" applyBorder="1">
      <alignment vertical="center"/>
    </xf>
    <xf numFmtId="0" fontId="2" fillId="0" borderId="9" xfId="0" applyFont="1" applyBorder="1">
      <alignment vertical="center"/>
    </xf>
    <xf numFmtId="0" fontId="2" fillId="3" borderId="37" xfId="0" applyFont="1" applyFill="1" applyBorder="1">
      <alignment vertical="center"/>
    </xf>
    <xf numFmtId="9" fontId="2" fillId="3" borderId="2" xfId="3" applyFont="1" applyFill="1" applyBorder="1">
      <alignment vertical="center"/>
    </xf>
    <xf numFmtId="0" fontId="2" fillId="0" borderId="11" xfId="0" applyFont="1" applyBorder="1">
      <alignment vertical="center"/>
    </xf>
    <xf numFmtId="0" fontId="2" fillId="0" borderId="37" xfId="0" applyFont="1" applyBorder="1">
      <alignment vertical="center"/>
    </xf>
    <xf numFmtId="9" fontId="2" fillId="0" borderId="2" xfId="3" applyFont="1" applyBorder="1">
      <alignment vertical="center"/>
    </xf>
    <xf numFmtId="179" fontId="2" fillId="0" borderId="37" xfId="0" applyNumberFormat="1" applyFont="1" applyBorder="1">
      <alignment vertical="center"/>
    </xf>
    <xf numFmtId="49" fontId="2" fillId="0" borderId="39" xfId="0" applyNumberFormat="1" applyFont="1" applyBorder="1" applyAlignment="1">
      <alignment horizontal="right" vertical="center"/>
    </xf>
    <xf numFmtId="0" fontId="2" fillId="0" borderId="13" xfId="0" applyFont="1" applyBorder="1">
      <alignment vertical="center"/>
    </xf>
    <xf numFmtId="0" fontId="0" fillId="3" borderId="43" xfId="0" applyFill="1" applyBorder="1" applyAlignment="1">
      <alignment horizontal="center" vertical="center"/>
    </xf>
    <xf numFmtId="10" fontId="2" fillId="3" borderId="1" xfId="0" applyNumberFormat="1" applyFont="1" applyFill="1" applyBorder="1">
      <alignment vertical="center"/>
    </xf>
    <xf numFmtId="9" fontId="2" fillId="0" borderId="39" xfId="0" applyNumberFormat="1" applyFont="1" applyBorder="1">
      <alignment vertical="center"/>
    </xf>
    <xf numFmtId="0" fontId="2" fillId="2" borderId="46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9" fontId="2" fillId="0" borderId="22" xfId="0" applyNumberFormat="1" applyFont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V36"/>
  <sheetViews>
    <sheetView tabSelected="1" workbookViewId="0">
      <selection activeCell="H21" sqref="H21"/>
    </sheetView>
  </sheetViews>
  <sheetFormatPr defaultColWidth="8.8" defaultRowHeight="15"/>
  <cols>
    <col min="1" max="1" width="3.3" customWidth="1"/>
    <col min="2" max="2" width="26.4" customWidth="1"/>
    <col min="3" max="6" width="12.1" customWidth="1"/>
    <col min="7" max="8" width="13.3" customWidth="1"/>
    <col min="9" max="10" width="12.1" customWidth="1"/>
    <col min="11" max="11" width="34.2" customWidth="1"/>
  </cols>
  <sheetData>
    <row r="1" s="1" customFormat="1" ht="20" customHeight="1" spans="1:256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  <c r="CR1" s="2"/>
      <c r="CS1" s="2"/>
      <c r="CT1" s="2"/>
      <c r="CU1" s="2"/>
      <c r="CV1" s="2"/>
      <c r="CW1" s="2"/>
      <c r="CX1" s="2"/>
      <c r="CY1" s="2"/>
      <c r="CZ1" s="2"/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  <c r="DQ1" s="2"/>
      <c r="DR1" s="2"/>
      <c r="DS1" s="2"/>
      <c r="DT1" s="2"/>
      <c r="DU1" s="2"/>
      <c r="DV1" s="2"/>
      <c r="DW1" s="2"/>
      <c r="DX1" s="2"/>
      <c r="DY1" s="2"/>
      <c r="DZ1" s="2"/>
      <c r="EA1" s="2"/>
      <c r="EB1" s="2"/>
      <c r="EC1" s="2"/>
      <c r="ED1" s="2"/>
      <c r="EE1" s="2"/>
      <c r="EF1" s="2"/>
      <c r="EG1" s="2"/>
      <c r="EH1" s="2"/>
      <c r="EI1" s="2"/>
      <c r="EJ1" s="2"/>
      <c r="EK1" s="2"/>
      <c r="EL1" s="2"/>
      <c r="EM1" s="2"/>
      <c r="EN1" s="2"/>
      <c r="EO1" s="2"/>
      <c r="EP1" s="2"/>
      <c r="EQ1" s="2"/>
      <c r="ER1" s="2"/>
      <c r="ES1" s="2"/>
      <c r="ET1" s="2"/>
      <c r="EU1" s="2"/>
      <c r="EV1" s="2"/>
      <c r="EW1" s="2"/>
      <c r="EX1" s="2"/>
      <c r="EY1" s="2"/>
      <c r="EZ1" s="2"/>
      <c r="FA1" s="2"/>
      <c r="FB1" s="2"/>
      <c r="FC1" s="2"/>
      <c r="FD1" s="2"/>
      <c r="FE1" s="2"/>
      <c r="FF1" s="2"/>
      <c r="FG1" s="2"/>
      <c r="FH1" s="2"/>
      <c r="FI1" s="2"/>
      <c r="FJ1" s="2"/>
      <c r="FK1" s="2"/>
      <c r="FL1" s="2"/>
      <c r="FM1" s="2"/>
      <c r="FN1" s="2"/>
      <c r="FO1" s="2"/>
      <c r="FP1" s="2"/>
      <c r="FQ1" s="2"/>
      <c r="FR1" s="2"/>
      <c r="FS1" s="2"/>
      <c r="FT1" s="2"/>
      <c r="FU1" s="2"/>
      <c r="FV1" s="2"/>
      <c r="FW1" s="2"/>
      <c r="FX1" s="2"/>
      <c r="FY1" s="2"/>
      <c r="FZ1" s="2"/>
      <c r="GA1" s="2"/>
      <c r="GB1" s="2"/>
      <c r="GC1" s="2"/>
      <c r="GD1" s="2"/>
      <c r="GE1" s="2"/>
      <c r="GF1" s="2"/>
      <c r="GG1" s="2"/>
      <c r="GH1" s="2"/>
      <c r="GI1" s="2"/>
      <c r="GJ1" s="2"/>
      <c r="GK1" s="2"/>
      <c r="GL1" s="2"/>
      <c r="GM1" s="2"/>
      <c r="GN1" s="2"/>
      <c r="GO1" s="2"/>
      <c r="GP1" s="2"/>
      <c r="GQ1" s="2"/>
      <c r="GR1" s="2"/>
      <c r="GS1" s="2"/>
      <c r="GT1" s="2"/>
      <c r="GU1" s="2"/>
      <c r="GV1" s="2"/>
      <c r="GW1" s="2"/>
      <c r="GX1" s="2"/>
      <c r="GY1" s="2"/>
      <c r="GZ1" s="2"/>
      <c r="HA1" s="2"/>
      <c r="HB1" s="2"/>
      <c r="HC1" s="2"/>
      <c r="HD1" s="2"/>
      <c r="HE1" s="2"/>
      <c r="HF1" s="2"/>
      <c r="HG1" s="2"/>
      <c r="HH1" s="2"/>
      <c r="HI1" s="2"/>
      <c r="HJ1" s="2"/>
      <c r="HK1" s="2"/>
      <c r="HL1" s="2"/>
      <c r="HM1" s="2"/>
      <c r="HN1" s="2"/>
      <c r="HO1" s="2"/>
      <c r="HP1" s="2"/>
      <c r="HQ1" s="2"/>
      <c r="HR1" s="2"/>
      <c r="HS1" s="2"/>
      <c r="HT1" s="2"/>
      <c r="HU1" s="2"/>
      <c r="HV1" s="2"/>
      <c r="HW1" s="2"/>
      <c r="HX1" s="2"/>
      <c r="HY1" s="2"/>
      <c r="HZ1" s="2"/>
      <c r="IA1" s="2"/>
      <c r="IB1" s="2"/>
      <c r="IC1" s="2"/>
      <c r="ID1" s="2"/>
      <c r="IE1" s="2"/>
      <c r="IF1" s="2"/>
      <c r="IG1" s="2"/>
      <c r="IH1" s="2"/>
      <c r="II1" s="2"/>
      <c r="IJ1" s="2"/>
      <c r="IK1" s="2"/>
      <c r="IL1" s="2"/>
      <c r="IM1" s="2"/>
      <c r="IN1" s="2"/>
      <c r="IO1" s="2"/>
      <c r="IP1" s="2"/>
      <c r="IQ1" s="2"/>
      <c r="IR1" s="2"/>
      <c r="IS1" s="2"/>
      <c r="IT1" s="2"/>
      <c r="IU1" s="2"/>
      <c r="IV1" s="2"/>
    </row>
    <row r="2" spans="2:11">
      <c r="B2" s="3" t="s">
        <v>0</v>
      </c>
      <c r="C2" s="3" t="s">
        <v>1</v>
      </c>
      <c r="D2" s="3" t="s">
        <v>2</v>
      </c>
      <c r="E2" s="45" t="s">
        <v>3</v>
      </c>
      <c r="F2" s="46"/>
      <c r="G2" s="46"/>
      <c r="H2" s="47"/>
      <c r="I2" s="66" t="s">
        <v>4</v>
      </c>
      <c r="J2" s="77" t="s">
        <v>5</v>
      </c>
      <c r="K2" s="67" t="s">
        <v>6</v>
      </c>
    </row>
    <row r="3" spans="2:11">
      <c r="B3" s="4"/>
      <c r="C3" s="4"/>
      <c r="D3" s="4"/>
      <c r="E3" s="48" t="s">
        <v>7</v>
      </c>
      <c r="F3" s="3" t="s">
        <v>8</v>
      </c>
      <c r="G3" s="48" t="s">
        <v>9</v>
      </c>
      <c r="H3" s="3" t="s">
        <v>10</v>
      </c>
      <c r="I3" s="68"/>
      <c r="J3" s="78"/>
      <c r="K3" s="69"/>
    </row>
    <row r="4" ht="15.75" spans="2:11">
      <c r="B4" s="5"/>
      <c r="C4" s="5"/>
      <c r="D4" s="5"/>
      <c r="E4" s="49"/>
      <c r="F4" s="5"/>
      <c r="G4" s="49"/>
      <c r="H4" s="5"/>
      <c r="I4" s="49"/>
      <c r="J4" s="79"/>
      <c r="K4" s="80"/>
    </row>
    <row r="5" ht="15.75" spans="2:11">
      <c r="B5" s="6" t="s">
        <v>11</v>
      </c>
      <c r="C5" s="7">
        <v>1</v>
      </c>
      <c r="D5" s="8" t="s">
        <v>12</v>
      </c>
      <c r="E5" s="50" t="s">
        <v>13</v>
      </c>
      <c r="F5" s="8" t="s">
        <v>14</v>
      </c>
      <c r="G5" s="8" t="s">
        <v>15</v>
      </c>
      <c r="H5" s="51" t="s">
        <v>16</v>
      </c>
      <c r="I5" s="81"/>
      <c r="J5" s="82"/>
      <c r="K5" s="81" t="s">
        <v>11</v>
      </c>
    </row>
    <row r="6" ht="21" spans="2:11">
      <c r="B6" s="9">
        <v>2025</v>
      </c>
      <c r="C6" s="10"/>
      <c r="D6" s="10"/>
      <c r="E6" s="10"/>
      <c r="F6" s="10"/>
      <c r="G6" s="10"/>
      <c r="H6" s="10"/>
      <c r="I6" s="10"/>
      <c r="J6" s="10"/>
      <c r="K6" s="83"/>
    </row>
    <row r="7" spans="2:11">
      <c r="B7" s="11" t="s">
        <v>17</v>
      </c>
      <c r="C7" s="12">
        <v>202</v>
      </c>
      <c r="D7" s="13">
        <v>121</v>
      </c>
      <c r="E7" s="52">
        <v>77</v>
      </c>
      <c r="F7" s="53">
        <v>6</v>
      </c>
      <c r="G7" s="12"/>
      <c r="H7" s="53"/>
      <c r="I7" s="84">
        <v>406</v>
      </c>
      <c r="J7" s="85">
        <f>I7/$I$19</f>
        <v>0.559228650137741</v>
      </c>
      <c r="K7" s="86" t="s">
        <v>18</v>
      </c>
    </row>
    <row r="8" spans="2:11">
      <c r="B8" s="14"/>
      <c r="C8" s="15">
        <v>202</v>
      </c>
      <c r="D8" s="16">
        <v>285</v>
      </c>
      <c r="E8" s="54">
        <v>426</v>
      </c>
      <c r="F8" s="55">
        <v>82</v>
      </c>
      <c r="G8" s="15"/>
      <c r="H8" s="55"/>
      <c r="I8" s="87">
        <v>995</v>
      </c>
      <c r="J8" s="88">
        <f>I8/$I$20</f>
        <v>0.196640316205534</v>
      </c>
      <c r="K8" s="89" t="s">
        <v>19</v>
      </c>
    </row>
    <row r="9" spans="2:11">
      <c r="B9" s="14"/>
      <c r="C9" s="17">
        <v>5768349.4</v>
      </c>
      <c r="D9" s="18">
        <v>6817663.4</v>
      </c>
      <c r="E9" s="56">
        <v>5687694.82</v>
      </c>
      <c r="F9" s="57">
        <v>446821.7</v>
      </c>
      <c r="G9" s="58"/>
      <c r="H9" s="59"/>
      <c r="I9" s="90">
        <v>18720529.32</v>
      </c>
      <c r="J9" s="91">
        <f>I9/$I$21</f>
        <v>0.051788408995017</v>
      </c>
      <c r="K9" s="89" t="s">
        <v>20</v>
      </c>
    </row>
    <row r="10" spans="2:11">
      <c r="B10" s="14"/>
      <c r="C10" s="19">
        <v>28556.19</v>
      </c>
      <c r="D10" s="18">
        <v>23921.63</v>
      </c>
      <c r="E10" s="56">
        <v>13351.4</v>
      </c>
      <c r="F10" s="57">
        <v>5449.05</v>
      </c>
      <c r="G10" s="58"/>
      <c r="H10" s="59"/>
      <c r="I10" s="90">
        <v>17819.57</v>
      </c>
      <c r="J10" s="91">
        <f>I10/$I$28</f>
        <v>0.0759846730147153</v>
      </c>
      <c r="K10" s="89" t="s">
        <v>21</v>
      </c>
    </row>
    <row r="11" ht="15.75" spans="2:11">
      <c r="B11" s="20"/>
      <c r="C11" s="21">
        <v>30.81</v>
      </c>
      <c r="D11" s="22">
        <v>36.42</v>
      </c>
      <c r="E11" s="60">
        <v>30.38</v>
      </c>
      <c r="F11" s="61">
        <v>2.39</v>
      </c>
      <c r="G11" s="62"/>
      <c r="H11" s="63"/>
      <c r="I11" s="92">
        <v>100</v>
      </c>
      <c r="J11" s="93"/>
      <c r="K11" s="94" t="s">
        <v>22</v>
      </c>
    </row>
    <row r="12" ht="9" customHeight="1" spans="2:11">
      <c r="B12" s="23"/>
      <c r="C12" s="24">
        <v>30.81</v>
      </c>
      <c r="D12" s="24">
        <v>36.42</v>
      </c>
      <c r="E12" s="24">
        <v>30.38</v>
      </c>
      <c r="F12" s="24">
        <v>2.39</v>
      </c>
      <c r="G12" s="24"/>
      <c r="H12" s="24"/>
      <c r="I12" s="24">
        <v>100</v>
      </c>
      <c r="J12" s="24"/>
      <c r="K12" s="95"/>
    </row>
    <row r="13" spans="2:11">
      <c r="B13" s="25" t="s">
        <v>23</v>
      </c>
      <c r="C13" s="12">
        <v>26</v>
      </c>
      <c r="D13" s="13">
        <v>52</v>
      </c>
      <c r="E13" s="12">
        <v>126</v>
      </c>
      <c r="F13" s="13">
        <v>103</v>
      </c>
      <c r="G13" s="52">
        <v>13</v>
      </c>
      <c r="H13" s="53"/>
      <c r="I13" s="84">
        <v>320</v>
      </c>
      <c r="J13" s="85">
        <f>I13/$I$19</f>
        <v>0.440771349862259</v>
      </c>
      <c r="K13" s="86" t="s">
        <v>18</v>
      </c>
    </row>
    <row r="14" spans="2:11">
      <c r="B14" s="26"/>
      <c r="C14" s="15">
        <v>26</v>
      </c>
      <c r="D14" s="16">
        <v>131</v>
      </c>
      <c r="E14" s="15">
        <v>814</v>
      </c>
      <c r="F14" s="16">
        <v>2174</v>
      </c>
      <c r="G14" s="54">
        <v>920</v>
      </c>
      <c r="H14" s="55"/>
      <c r="I14" s="87">
        <v>4065</v>
      </c>
      <c r="J14" s="88">
        <f>I14/$I$20</f>
        <v>0.803359683794466</v>
      </c>
      <c r="K14" s="89" t="s">
        <v>24</v>
      </c>
    </row>
    <row r="15" spans="2:11">
      <c r="B15" s="26"/>
      <c r="C15" s="17">
        <v>11818125.9</v>
      </c>
      <c r="D15" s="18">
        <v>23311544.65</v>
      </c>
      <c r="E15" s="19">
        <v>99037537.05</v>
      </c>
      <c r="F15" s="18">
        <v>150010744.56</v>
      </c>
      <c r="G15" s="56">
        <v>58582585.1</v>
      </c>
      <c r="H15" s="57"/>
      <c r="I15" s="90">
        <v>342760537.26</v>
      </c>
      <c r="J15" s="91">
        <f>I15/$I$21</f>
        <v>0.948211591004983</v>
      </c>
      <c r="K15" s="89" t="s">
        <v>20</v>
      </c>
    </row>
    <row r="16" spans="2:11">
      <c r="B16" s="26"/>
      <c r="C16" s="19">
        <v>454543.3</v>
      </c>
      <c r="D16" s="18">
        <v>177950.72</v>
      </c>
      <c r="E16" s="19">
        <v>121667.74</v>
      </c>
      <c r="F16" s="18">
        <v>69002.18</v>
      </c>
      <c r="G16" s="56">
        <v>63676.72</v>
      </c>
      <c r="H16" s="57"/>
      <c r="I16" s="96">
        <v>177368.13</v>
      </c>
      <c r="J16" s="91">
        <f>I16/$I$28</f>
        <v>0.756317877551563</v>
      </c>
      <c r="K16" s="89" t="s">
        <v>21</v>
      </c>
    </row>
    <row r="17" ht="15.75" spans="2:11">
      <c r="B17" s="27"/>
      <c r="C17" s="21">
        <v>3.45</v>
      </c>
      <c r="D17" s="22">
        <v>6.8</v>
      </c>
      <c r="E17" s="21">
        <v>28.89</v>
      </c>
      <c r="F17" s="22">
        <v>43.77</v>
      </c>
      <c r="G17" s="60">
        <v>17.09</v>
      </c>
      <c r="H17" s="61"/>
      <c r="I17" s="92">
        <v>100</v>
      </c>
      <c r="J17" s="93"/>
      <c r="K17" s="94" t="s">
        <v>22</v>
      </c>
    </row>
    <row r="18" ht="9" customHeight="1" spans="2:11">
      <c r="B18" s="23"/>
      <c r="C18" s="24">
        <v>3.45</v>
      </c>
      <c r="D18" s="24">
        <v>6.8</v>
      </c>
      <c r="E18" s="24">
        <v>28.89</v>
      </c>
      <c r="F18" s="24">
        <v>43.77</v>
      </c>
      <c r="G18" s="24">
        <v>17.09</v>
      </c>
      <c r="H18" s="24"/>
      <c r="I18" s="24">
        <v>100</v>
      </c>
      <c r="J18" s="24"/>
      <c r="K18" s="95"/>
    </row>
    <row r="19" spans="2:11">
      <c r="B19" s="28" t="s">
        <v>25</v>
      </c>
      <c r="C19" s="12">
        <v>228</v>
      </c>
      <c r="D19" s="13">
        <v>173</v>
      </c>
      <c r="E19" s="52">
        <v>203</v>
      </c>
      <c r="F19" s="53">
        <v>109</v>
      </c>
      <c r="G19" s="12">
        <v>13</v>
      </c>
      <c r="H19" s="13">
        <f t="shared" ref="C19:I19" si="0">H7+H13</f>
        <v>0</v>
      </c>
      <c r="I19" s="97">
        <v>726</v>
      </c>
      <c r="J19" s="98">
        <v>1</v>
      </c>
      <c r="K19" s="99" t="s">
        <v>18</v>
      </c>
    </row>
    <row r="20" spans="2:11">
      <c r="B20" s="29"/>
      <c r="C20" s="15">
        <v>228</v>
      </c>
      <c r="D20" s="16">
        <v>416</v>
      </c>
      <c r="E20" s="54">
        <v>1240</v>
      </c>
      <c r="F20" s="55">
        <v>2256</v>
      </c>
      <c r="G20" s="15">
        <v>920</v>
      </c>
      <c r="H20" s="16">
        <f t="shared" ref="C20:I20" si="1">H8+H14</f>
        <v>0</v>
      </c>
      <c r="I20" s="100">
        <v>5060</v>
      </c>
      <c r="J20" s="101">
        <v>1</v>
      </c>
      <c r="K20" s="102" t="s">
        <v>24</v>
      </c>
    </row>
    <row r="21" spans="2:11">
      <c r="B21" s="29"/>
      <c r="C21" s="17">
        <v>17586475.3</v>
      </c>
      <c r="D21" s="18">
        <v>30129208.05</v>
      </c>
      <c r="E21" s="56">
        <v>104725231.87</v>
      </c>
      <c r="F21" s="57">
        <v>150457566.26</v>
      </c>
      <c r="G21" s="19">
        <v>58582585.1</v>
      </c>
      <c r="H21" s="18">
        <f t="shared" ref="C21:H21" si="2">H9+H15</f>
        <v>0</v>
      </c>
      <c r="I21" s="103">
        <v>361481066.58</v>
      </c>
      <c r="J21" s="104">
        <v>1</v>
      </c>
      <c r="K21" s="102" t="s">
        <v>20</v>
      </c>
    </row>
    <row r="22" spans="2:11">
      <c r="B22" s="29"/>
      <c r="C22" s="19">
        <v>77133.66</v>
      </c>
      <c r="D22" s="18">
        <v>72425.98</v>
      </c>
      <c r="E22" s="56">
        <v>84455.83</v>
      </c>
      <c r="F22" s="57">
        <v>66692.18</v>
      </c>
      <c r="G22" s="64">
        <v>63676.72</v>
      </c>
      <c r="H22" s="65">
        <v>0</v>
      </c>
      <c r="I22" s="105">
        <v>72876.87</v>
      </c>
      <c r="J22" s="91">
        <f>I22/I28</f>
        <v>0.310755261618878</v>
      </c>
      <c r="K22" s="102" t="s">
        <v>21</v>
      </c>
    </row>
    <row r="23" ht="15.75" spans="2:11">
      <c r="B23" s="30"/>
      <c r="C23" s="21">
        <v>4.87</v>
      </c>
      <c r="D23" s="22">
        <v>8.33</v>
      </c>
      <c r="E23" s="60">
        <v>28.97</v>
      </c>
      <c r="F23" s="61">
        <v>41.62</v>
      </c>
      <c r="G23" s="21">
        <v>16.21</v>
      </c>
      <c r="H23" s="22">
        <f t="shared" ref="C23:H23" si="3">H21/$I$21</f>
        <v>0</v>
      </c>
      <c r="I23" s="106">
        <v>100</v>
      </c>
      <c r="J23" s="93"/>
      <c r="K23" s="107" t="s">
        <v>22</v>
      </c>
    </row>
    <row r="24" ht="9" customHeight="1" spans="2:11">
      <c r="B24" s="31"/>
      <c r="C24" s="32">
        <v>4.87</v>
      </c>
      <c r="D24" s="32">
        <v>8.33</v>
      </c>
      <c r="E24" s="32">
        <v>28.97</v>
      </c>
      <c r="F24" s="32">
        <v>41.62</v>
      </c>
      <c r="G24" s="32">
        <v>16.21</v>
      </c>
      <c r="H24" s="32"/>
      <c r="I24" s="32">
        <v>100</v>
      </c>
      <c r="J24" s="32"/>
      <c r="K24" s="108"/>
    </row>
    <row r="25" spans="2:11">
      <c r="B25" s="11" t="s">
        <v>26</v>
      </c>
      <c r="C25" s="12">
        <f>C13</f>
        <v>26</v>
      </c>
      <c r="D25" s="13">
        <f>D13</f>
        <v>52</v>
      </c>
      <c r="E25" s="66">
        <f>SUM(E19:H19)</f>
        <v>325</v>
      </c>
      <c r="F25" s="66"/>
      <c r="G25" s="66"/>
      <c r="H25" s="67"/>
      <c r="I25" s="97">
        <f>SUM(C25:H25)</f>
        <v>403</v>
      </c>
      <c r="J25" s="109">
        <f>I25/I19</f>
        <v>0.555096418732782</v>
      </c>
      <c r="K25" s="99" t="s">
        <v>18</v>
      </c>
    </row>
    <row r="26" spans="2:11">
      <c r="B26" s="14"/>
      <c r="C26" s="15">
        <v>0</v>
      </c>
      <c r="D26" s="16">
        <v>0</v>
      </c>
      <c r="E26" s="68">
        <f>SUM(E20:H20)</f>
        <v>4416</v>
      </c>
      <c r="F26" s="68"/>
      <c r="G26" s="68"/>
      <c r="H26" s="69"/>
      <c r="I26" s="100">
        <f>SUM(C26:H26)</f>
        <v>4416</v>
      </c>
      <c r="J26" s="88">
        <f>I26/I20</f>
        <v>0.872727272727273</v>
      </c>
      <c r="K26" s="102" t="s">
        <v>24</v>
      </c>
    </row>
    <row r="27" spans="2:11">
      <c r="B27" s="14"/>
      <c r="C27" s="19">
        <f>C15</f>
        <v>11818125.9</v>
      </c>
      <c r="D27" s="18">
        <f>D15</f>
        <v>23311544.65</v>
      </c>
      <c r="E27" s="70">
        <f>SUM(E21:H21)</f>
        <v>313765383.23</v>
      </c>
      <c r="F27" s="70"/>
      <c r="G27" s="70"/>
      <c r="H27" s="71"/>
      <c r="I27" s="103">
        <f>SUM(C27:H27)</f>
        <v>348895053.78</v>
      </c>
      <c r="J27" s="91">
        <f>I27/I21</f>
        <v>0.965182096757993</v>
      </c>
      <c r="K27" s="102" t="s">
        <v>20</v>
      </c>
    </row>
    <row r="28" spans="2:11">
      <c r="B28" s="14"/>
      <c r="C28" s="19">
        <f>C16</f>
        <v>454543.3</v>
      </c>
      <c r="D28" s="18">
        <f>D16</f>
        <v>177950.72</v>
      </c>
      <c r="E28" s="70">
        <f>E27/E26</f>
        <v>71051.9436662138</v>
      </c>
      <c r="F28" s="70"/>
      <c r="G28" s="70"/>
      <c r="H28" s="71"/>
      <c r="I28" s="105">
        <f>AVERAGE(C28:H28)</f>
        <v>234515.321222071</v>
      </c>
      <c r="J28" s="104">
        <v>1</v>
      </c>
      <c r="K28" s="102" t="s">
        <v>21</v>
      </c>
    </row>
    <row r="29" ht="15.75" spans="2:11">
      <c r="B29" s="20"/>
      <c r="C29" s="33">
        <f>C27/I27</f>
        <v>0.0338730107290431</v>
      </c>
      <c r="D29" s="34">
        <f>D27/I27</f>
        <v>0.0668153486197009</v>
      </c>
      <c r="E29" s="72">
        <f>E27/I27</f>
        <v>0.899311640651256</v>
      </c>
      <c r="F29" s="73"/>
      <c r="G29" s="73"/>
      <c r="H29" s="74"/>
      <c r="I29" s="110">
        <v>1</v>
      </c>
      <c r="J29" s="93"/>
      <c r="K29" s="107" t="s">
        <v>22</v>
      </c>
    </row>
    <row r="30" ht="15.75"/>
    <row r="31" spans="2:11">
      <c r="B31" s="35" t="s">
        <v>27</v>
      </c>
      <c r="C31" s="35" t="s">
        <v>28</v>
      </c>
      <c r="D31" s="36"/>
      <c r="E31" s="75" t="s">
        <v>29</v>
      </c>
      <c r="F31" s="75"/>
      <c r="G31" s="35" t="s">
        <v>30</v>
      </c>
      <c r="H31" s="36"/>
      <c r="I31" s="75" t="s">
        <v>31</v>
      </c>
      <c r="J31" s="75"/>
      <c r="K31" s="111" t="s">
        <v>32</v>
      </c>
    </row>
    <row r="32" ht="15.75" spans="2:11">
      <c r="B32" s="37"/>
      <c r="C32" s="37"/>
      <c r="D32" s="38"/>
      <c r="E32" s="76"/>
      <c r="F32" s="76"/>
      <c r="G32" s="37"/>
      <c r="H32" s="38"/>
      <c r="I32" s="76"/>
      <c r="J32" s="76"/>
      <c r="K32" s="112"/>
    </row>
    <row r="33" ht="18" customHeight="1" spans="2:11">
      <c r="B33" s="39" t="s">
        <v>33</v>
      </c>
      <c r="C33" s="40">
        <f>C7+D7</f>
        <v>323</v>
      </c>
      <c r="D33" s="41"/>
      <c r="E33" s="40">
        <f>C13</f>
        <v>26</v>
      </c>
      <c r="F33" s="41"/>
      <c r="G33" s="40">
        <f>D13</f>
        <v>52</v>
      </c>
      <c r="H33" s="41"/>
      <c r="I33" s="40">
        <f>E25</f>
        <v>325</v>
      </c>
      <c r="J33" s="41"/>
      <c r="K33" s="41">
        <f>C33+E33+G33+I33</f>
        <v>726</v>
      </c>
    </row>
    <row r="34" ht="18" customHeight="1" spans="2:11">
      <c r="B34" s="42" t="s">
        <v>5</v>
      </c>
      <c r="C34" s="43">
        <f>C33/$K$33</f>
        <v>0.444903581267218</v>
      </c>
      <c r="D34" s="44"/>
      <c r="E34" s="43">
        <f>E33/$K$33</f>
        <v>0.0358126721763085</v>
      </c>
      <c r="F34" s="44"/>
      <c r="G34" s="43">
        <f>G33/$K$33</f>
        <v>0.0716253443526171</v>
      </c>
      <c r="H34" s="44"/>
      <c r="I34" s="43">
        <f>I33/$K$33</f>
        <v>0.447658402203857</v>
      </c>
      <c r="J34" s="44"/>
      <c r="K34" s="113">
        <v>1</v>
      </c>
    </row>
    <row r="35" ht="18" customHeight="1" spans="2:11">
      <c r="B35" s="39" t="s">
        <v>34</v>
      </c>
      <c r="C35" s="40">
        <f>C9+D9</f>
        <v>12586012.8</v>
      </c>
      <c r="D35" s="41"/>
      <c r="E35" s="40">
        <f>C15</f>
        <v>11818125.9</v>
      </c>
      <c r="F35" s="41"/>
      <c r="G35" s="40">
        <f>D15</f>
        <v>23311544.65</v>
      </c>
      <c r="H35" s="41"/>
      <c r="I35" s="40">
        <f>E27</f>
        <v>313765383.23</v>
      </c>
      <c r="J35" s="41"/>
      <c r="K35" s="41">
        <f>C35+E35+G35+I35</f>
        <v>361481066.58</v>
      </c>
    </row>
    <row r="36" ht="18" customHeight="1" spans="2:11">
      <c r="B36" s="42" t="s">
        <v>5</v>
      </c>
      <c r="C36" s="43">
        <f>C35/$K$35</f>
        <v>0.0348179032420072</v>
      </c>
      <c r="D36" s="44"/>
      <c r="E36" s="43">
        <f>E35/$K$35</f>
        <v>0.0326936235189638</v>
      </c>
      <c r="F36" s="44"/>
      <c r="G36" s="43">
        <f>G35/$K$35</f>
        <v>0.0644889782763792</v>
      </c>
      <c r="H36" s="44"/>
      <c r="I36" s="43">
        <f>I35/$K$35</f>
        <v>0.86799949496265</v>
      </c>
      <c r="J36" s="44"/>
      <c r="K36" s="113">
        <v>1</v>
      </c>
    </row>
  </sheetData>
  <mergeCells count="46">
    <mergeCell ref="E2:H2"/>
    <mergeCell ref="B6:K6"/>
    <mergeCell ref="B12:K12"/>
    <mergeCell ref="B18:K18"/>
    <mergeCell ref="B24:K24"/>
    <mergeCell ref="E25:H25"/>
    <mergeCell ref="E26:H26"/>
    <mergeCell ref="E27:H27"/>
    <mergeCell ref="E28:H28"/>
    <mergeCell ref="E29:H29"/>
    <mergeCell ref="C33:D33"/>
    <mergeCell ref="E33:F33"/>
    <mergeCell ref="G33:H33"/>
    <mergeCell ref="I33:J33"/>
    <mergeCell ref="C34:D34"/>
    <mergeCell ref="E34:F34"/>
    <mergeCell ref="G34:H34"/>
    <mergeCell ref="I34:J34"/>
    <mergeCell ref="C35:D35"/>
    <mergeCell ref="E35:F35"/>
    <mergeCell ref="G35:H35"/>
    <mergeCell ref="I35:J35"/>
    <mergeCell ref="C36:D36"/>
    <mergeCell ref="E36:F36"/>
    <mergeCell ref="G36:H36"/>
    <mergeCell ref="I36:J36"/>
    <mergeCell ref="B2:B4"/>
    <mergeCell ref="B7:B11"/>
    <mergeCell ref="B13:B17"/>
    <mergeCell ref="B19:B23"/>
    <mergeCell ref="B25:B29"/>
    <mergeCell ref="B31:B32"/>
    <mergeCell ref="C2:C4"/>
    <mergeCell ref="D2:D4"/>
    <mergeCell ref="E3:E4"/>
    <mergeCell ref="F3:F4"/>
    <mergeCell ref="G3:G4"/>
    <mergeCell ref="H3:H4"/>
    <mergeCell ref="I2:I4"/>
    <mergeCell ref="J2:J4"/>
    <mergeCell ref="K2:K4"/>
    <mergeCell ref="K31:K32"/>
    <mergeCell ref="C31:D32"/>
    <mergeCell ref="E31:F32"/>
    <mergeCell ref="G31:H32"/>
    <mergeCell ref="I31:J32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</dc:creator>
  <cp:lastModifiedBy>serg</cp:lastModifiedBy>
  <dcterms:created xsi:type="dcterms:W3CDTF">2025-05-31T18:40:00Z</dcterms:created>
  <dcterms:modified xsi:type="dcterms:W3CDTF">2025-06-23T12:58:34Z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1033-12.1.0.17900</vt:lpwstr>
  </property>
</Properties>
</file>