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rge SULA\Documents\"/>
    </mc:Choice>
  </mc:AlternateContent>
  <xr:revisionPtr revIDLastSave="0" documentId="13_ncr:1_{D654EBFB-9462-4944-8189-257C575203FB}" xr6:coauthVersionLast="47" xr6:coauthVersionMax="47" xr10:uidLastSave="{00000000-0000-0000-0000-000000000000}"/>
  <bookViews>
    <workbookView xWindow="-108" yWindow="-108" windowWidth="23256" windowHeight="12576" xr2:uid="{B8EE2C02-146A-4F5F-BBDD-D4993536ED0A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8" i="1" l="1"/>
  <c r="H17" i="1"/>
  <c r="K19" i="1"/>
  <c r="G23" i="1"/>
  <c r="G26" i="1"/>
  <c r="G24" i="1"/>
  <c r="J13" i="1"/>
  <c r="J11" i="1"/>
  <c r="G12" i="1"/>
</calcChain>
</file>

<file path=xl/sharedStrings.xml><?xml version="1.0" encoding="utf-8"?>
<sst xmlns="http://schemas.openxmlformats.org/spreadsheetml/2006/main" count="34" uniqueCount="31">
  <si>
    <t>Cadeaux de décembre 2022</t>
  </si>
  <si>
    <t>Action de grace</t>
  </si>
  <si>
    <t>Itaga</t>
  </si>
  <si>
    <t>Ndanu</t>
  </si>
  <si>
    <t>Jim</t>
  </si>
  <si>
    <t>Ma Gracia - Voeuve</t>
  </si>
  <si>
    <t>Masina</t>
  </si>
  <si>
    <t>Ma Rebecca</t>
  </si>
  <si>
    <t>Pasteur Jacques</t>
  </si>
  <si>
    <t>Tante Sabina</t>
  </si>
  <si>
    <t>Total</t>
  </si>
  <si>
    <t>Dettes Serge</t>
  </si>
  <si>
    <t>Berceau Rehoboth</t>
  </si>
  <si>
    <t>Habits Lydia</t>
  </si>
  <si>
    <t>Savons Sylvie</t>
  </si>
  <si>
    <t>Frais hopital</t>
  </si>
  <si>
    <t>Chaise Rehoboth</t>
  </si>
  <si>
    <t>Dettes antérieures</t>
  </si>
  <si>
    <t>Cours Lydia</t>
  </si>
  <si>
    <t>Layette Rehoboth</t>
  </si>
  <si>
    <t>Journée Culturelle - Malula</t>
  </si>
  <si>
    <t>Orphelins école - Malula</t>
  </si>
  <si>
    <t>Solde Crédit</t>
  </si>
  <si>
    <t>Solde Avant</t>
  </si>
  <si>
    <t>Salaire - Décembre 2022</t>
  </si>
  <si>
    <t>Bonus</t>
  </si>
  <si>
    <t>Ceadeau de fin d'année</t>
  </si>
  <si>
    <t>Waclé - Téléphone</t>
  </si>
  <si>
    <t>Solde selon programme</t>
  </si>
  <si>
    <t>Solde selon Banque</t>
  </si>
  <si>
    <t>Remb. Anticipé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</si>
</sst>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_ ;_-[$$-409]* \-#,##0.00\ ;_-[$$-409]* &quot;-&quot;??_ ;_-@_ 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0" fontId="1" fillId="0" borderId="0" xfId="0" applyFont="1"/>
    <xf numFmtId="164" fontId="1" fillId="0" borderId="0" xfId="0" applyNumberFormat="1" applyFont="1"/>
    <xf numFmtId="0" fontId="0" fillId="2" borderId="0" xfId="0" applyFill="1"/>
    <xf numFmtId="164" fontId="0" fillId="2" borderId="0" xfId="0" applyNumberFormat="1" applyFill="1"/>
    <xf numFmtId="164" fontId="2" fillId="2" borderId="0" xfId="0" applyNumberFormat="1" applyFont="1" applyFill="1"/>
    <xf numFmtId="0" fontId="1" fillId="0" borderId="0" xfId="0" applyFont="1" applyAlignment="1">
      <alignment horizontal="right"/>
    </xf>
    <xf numFmtId="164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ED989-12DE-4144-B7B8-6E81EE5257EC}">
  <dimension ref="F1:L26"/>
  <sheetViews>
    <sheetView tabSelected="1" workbookViewId="0">
      <selection activeCell="D8" sqref="D8"/>
    </sheetView>
  </sheetViews>
  <sheetFormatPr baseColWidth="10" defaultRowHeight="14.4" x14ac:dyDescent="0.3"/>
  <cols>
    <col min="6" max="6" width="23.6640625" bestFit="1" customWidth="1"/>
    <col min="7" max="7" width="11.5546875" style="1"/>
    <col min="9" max="9" width="24.44140625" customWidth="1"/>
    <col min="10" max="10" width="11.5546875" style="1"/>
  </cols>
  <sheetData>
    <row r="1" spans="6:12" x14ac:dyDescent="0.3">
      <c r="F1" s="2" t="s">
        <v>0</v>
      </c>
      <c r="G1" s="3"/>
      <c r="H1" s="2"/>
      <c r="I1" s="2" t="s">
        <v>11</v>
      </c>
    </row>
    <row r="2" spans="6:12" x14ac:dyDescent="0.3">
      <c r="F2" s="4" t="s">
        <v>1</v>
      </c>
      <c r="G2" s="5">
        <v>50</v>
      </c>
      <c r="I2" s="4" t="s">
        <v>12</v>
      </c>
      <c r="J2" s="5">
        <v>150</v>
      </c>
    </row>
    <row r="3" spans="6:12" x14ac:dyDescent="0.3">
      <c r="F3" s="4" t="s">
        <v>2</v>
      </c>
      <c r="G3" s="5">
        <v>100</v>
      </c>
      <c r="I3" s="4" t="s">
        <v>13</v>
      </c>
      <c r="J3" s="5">
        <v>130</v>
      </c>
    </row>
    <row r="4" spans="6:12" x14ac:dyDescent="0.3">
      <c r="F4" s="4" t="s">
        <v>3</v>
      </c>
      <c r="G4" s="5">
        <v>100</v>
      </c>
      <c r="I4" s="4" t="s">
        <v>14</v>
      </c>
      <c r="J4" s="5">
        <v>50</v>
      </c>
    </row>
    <row r="5" spans="6:12" x14ac:dyDescent="0.3">
      <c r="F5" s="4" t="s">
        <v>4</v>
      </c>
      <c r="G5" s="5">
        <v>20</v>
      </c>
      <c r="I5" s="4" t="s">
        <v>15</v>
      </c>
      <c r="J5" s="5">
        <v>45</v>
      </c>
    </row>
    <row r="6" spans="6:12" x14ac:dyDescent="0.3">
      <c r="F6" s="4" t="s">
        <v>5</v>
      </c>
      <c r="G6" s="5">
        <v>20</v>
      </c>
      <c r="I6" s="4" t="s">
        <v>16</v>
      </c>
      <c r="J6" s="5">
        <v>35</v>
      </c>
    </row>
    <row r="7" spans="6:12" x14ac:dyDescent="0.3">
      <c r="F7" s="4" t="s">
        <v>6</v>
      </c>
      <c r="G7" s="5">
        <v>20</v>
      </c>
      <c r="I7" s="4" t="s">
        <v>17</v>
      </c>
      <c r="J7" s="5">
        <v>20</v>
      </c>
    </row>
    <row r="8" spans="6:12" x14ac:dyDescent="0.3">
      <c r="F8" s="4" t="s">
        <v>27</v>
      </c>
      <c r="G8" s="5">
        <v>10</v>
      </c>
      <c r="I8" s="4" t="s">
        <v>18</v>
      </c>
      <c r="J8" s="5">
        <v>30</v>
      </c>
    </row>
    <row r="9" spans="6:12" x14ac:dyDescent="0.3">
      <c r="F9" s="4" t="s">
        <v>7</v>
      </c>
      <c r="G9" s="5">
        <v>10</v>
      </c>
      <c r="I9" s="4" t="s">
        <v>19</v>
      </c>
      <c r="J9" s="5">
        <v>30</v>
      </c>
    </row>
    <row r="10" spans="6:12" x14ac:dyDescent="0.3">
      <c r="F10" s="4" t="s">
        <v>8</v>
      </c>
      <c r="G10" s="5">
        <v>20</v>
      </c>
      <c r="I10" s="4" t="s">
        <v>21</v>
      </c>
      <c r="J10" s="5">
        <v>10</v>
      </c>
    </row>
    <row r="11" spans="6:12" x14ac:dyDescent="0.3">
      <c r="F11" s="4" t="s">
        <v>9</v>
      </c>
      <c r="G11" s="5">
        <v>20</v>
      </c>
      <c r="I11" s="4" t="s">
        <v>20</v>
      </c>
      <c r="J11" s="5">
        <f>15000/2000</f>
        <v>7.5</v>
      </c>
    </row>
    <row r="12" spans="6:12" x14ac:dyDescent="0.3">
      <c r="F12" s="2" t="s">
        <v>10</v>
      </c>
      <c r="G12" s="3">
        <f>SUM(G2:G11)</f>
        <v>370</v>
      </c>
      <c r="I12" s="4" t="s">
        <v>7</v>
      </c>
      <c r="J12" s="5">
        <v>60</v>
      </c>
    </row>
    <row r="13" spans="6:12" x14ac:dyDescent="0.3">
      <c r="I13" s="2" t="s">
        <v>10</v>
      </c>
      <c r="J13" s="3">
        <f>SUM(J2:J12)</f>
        <v>567.5</v>
      </c>
      <c r="L13" s="1"/>
    </row>
    <row r="17" spans="6:11" x14ac:dyDescent="0.3">
      <c r="F17" s="7" t="s">
        <v>28</v>
      </c>
      <c r="G17" s="3">
        <v>3857.3</v>
      </c>
      <c r="H17" s="6">
        <f>G17-G18</f>
        <v>5.2899999999999636</v>
      </c>
    </row>
    <row r="18" spans="6:11" x14ac:dyDescent="0.3">
      <c r="F18" s="7" t="s">
        <v>29</v>
      </c>
      <c r="G18" s="3">
        <v>3852.01</v>
      </c>
      <c r="K18" s="1">
        <f>G18+J19</f>
        <v>1352.0100000000002</v>
      </c>
    </row>
    <row r="19" spans="6:11" x14ac:dyDescent="0.3">
      <c r="F19" s="7" t="s">
        <v>22</v>
      </c>
      <c r="G19" s="1">
        <v>5271.16</v>
      </c>
      <c r="I19" s="8" t="s">
        <v>30</v>
      </c>
      <c r="J19" s="1">
        <v>-2500</v>
      </c>
      <c r="K19" s="1">
        <f>G19+J19</f>
        <v>2771.16</v>
      </c>
    </row>
    <row r="20" spans="6:11" x14ac:dyDescent="0.3">
      <c r="K20" s="1"/>
    </row>
    <row r="21" spans="6:11" x14ac:dyDescent="0.3">
      <c r="K21" s="1"/>
    </row>
    <row r="22" spans="6:11" x14ac:dyDescent="0.3">
      <c r="F22" t="s">
        <v>23</v>
      </c>
      <c r="G22" s="1">
        <v>122.25</v>
      </c>
      <c r="K22" s="1"/>
    </row>
    <row r="23" spans="6:11" x14ac:dyDescent="0.3">
      <c r="F23" t="s">
        <v>24</v>
      </c>
      <c r="G23" s="1">
        <f>2500+150</f>
        <v>2650</v>
      </c>
    </row>
    <row r="24" spans="6:11" x14ac:dyDescent="0.3">
      <c r="F24" t="s">
        <v>25</v>
      </c>
      <c r="G24" s="1">
        <f>2500*2</f>
        <v>5000</v>
      </c>
    </row>
    <row r="25" spans="6:11" x14ac:dyDescent="0.3">
      <c r="F25" t="s">
        <v>26</v>
      </c>
      <c r="G25" s="1">
        <v>250</v>
      </c>
    </row>
    <row r="26" spans="6:11" x14ac:dyDescent="0.3">
      <c r="F26" s="2" t="s">
        <v>10</v>
      </c>
      <c r="G26" s="3">
        <f>SUM(G22:G25)</f>
        <v>8022.25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 SULA</dc:creator>
  <cp:lastModifiedBy>Serge SULA</cp:lastModifiedBy>
  <dcterms:created xsi:type="dcterms:W3CDTF">2023-01-04T16:10:24Z</dcterms:created>
  <dcterms:modified xsi:type="dcterms:W3CDTF">2023-01-10T20:46:30Z</dcterms:modified>
</cp:coreProperties>
</file>