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Юлия\Desktop\Summer Internship 2024 M&amp;S Decisions\"/>
    </mc:Choice>
  </mc:AlternateContent>
  <xr:revisionPtr revIDLastSave="0" documentId="13_ncr:1_{FFEC610C-C3BB-4AB3-8ABC-0001F22D31D3}" xr6:coauthVersionLast="47" xr6:coauthVersionMax="47" xr10:uidLastSave="{00000000-0000-0000-0000-000000000000}"/>
  <bookViews>
    <workbookView xWindow="-110" yWindow="-110" windowWidth="18410" windowHeight="11020" activeTab="2" xr2:uid="{00000000-000D-0000-FFFF-FFFF00000000}"/>
  </bookViews>
  <sheets>
    <sheet name="Main" sheetId="1" r:id="rId1"/>
    <sheet name="Arms" sheetId="2" r:id="rId2"/>
    <sheet name="Efficacy" sheetId="5" r:id="rId3"/>
    <sheet name="BL_structured" sheetId="7" r:id="rId4"/>
    <sheet name="BL_unstructured" sheetId="3" r:id="rId5"/>
    <sheet name="Specification" sheetId="6" r:id="rId6"/>
  </sheets>
  <definedNames>
    <definedName name="_xlnm._FilterDatabase" localSheetId="1" hidden="1">Arms!$A$1:$N$8</definedName>
    <definedName name="_xlnm._FilterDatabase" localSheetId="2" hidden="1">Efficacy!$A$1:$S$1</definedName>
  </definedNames>
  <calcPr calcId="191029"/>
</workbook>
</file>

<file path=xl/calcChain.xml><?xml version="1.0" encoding="utf-8"?>
<calcChain xmlns="http://schemas.openxmlformats.org/spreadsheetml/2006/main">
  <c r="P22" i="3" l="1"/>
  <c r="O22" i="3"/>
  <c r="M22" i="3"/>
  <c r="M19" i="3"/>
  <c r="M18" i="3"/>
  <c r="P14" i="3"/>
  <c r="O14" i="3"/>
  <c r="M13" i="3"/>
  <c r="P11" i="3"/>
  <c r="O11" i="3"/>
  <c r="N11" i="3"/>
  <c r="P5" i="3"/>
  <c r="O5" i="3"/>
  <c r="N5" i="3"/>
  <c r="M4" i="3"/>
</calcChain>
</file>

<file path=xl/sharedStrings.xml><?xml version="1.0" encoding="utf-8"?>
<sst xmlns="http://schemas.openxmlformats.org/spreadsheetml/2006/main" count="4116" uniqueCount="372">
  <si>
    <t>Article_ID</t>
  </si>
  <si>
    <t>Abbreviated_Title</t>
  </si>
  <si>
    <t>Title</t>
  </si>
  <si>
    <t>Data</t>
  </si>
  <si>
    <t>Method</t>
  </si>
  <si>
    <t>LLOQ</t>
  </si>
  <si>
    <t>Population</t>
  </si>
  <si>
    <t>Design</t>
  </si>
  <si>
    <t>Source_type</t>
  </si>
  <si>
    <t>PMID</t>
  </si>
  <si>
    <t>Source_REF</t>
  </si>
  <si>
    <t>Comments_M</t>
  </si>
  <si>
    <t>Kazda et al. 2022</t>
  </si>
  <si>
    <t>Ultra rapid lispro (URLi) shows accelerated pharmacokinetics and greater reduction in postprandial glucose versus Humalog® in patients with type 1 diabetes mellitus in a randomized, double-blind meal test early-phase stud</t>
  </si>
  <si>
    <t>Insulin lispro PK</t>
  </si>
  <si>
    <t>Validated sandwich enzyme-linked immunosorbent assay, specific to insulin lispro without cross-reactivity to endogenous insulin</t>
  </si>
  <si>
    <t>8.6 pmol/L</t>
  </si>
  <si>
    <t>T1DM</t>
  </si>
  <si>
    <t>Part A cross-over, Part B parallel</t>
  </si>
  <si>
    <t>PubMed</t>
  </si>
  <si>
    <t>https://dom-pubs.onlinelibrary.wiley.com/doi/full/10.1111/dom.14563</t>
  </si>
  <si>
    <t>Heise et al. 2020</t>
  </si>
  <si>
    <t>Ultra rapid lispro lowers postprandial glucose and more closely matches normal physiological glucose response compared to other rapid insulin analogues: A phase 1 randomized, crossover study</t>
  </si>
  <si>
    <t>Validated enzyme-linked immunosorbent method, specific for insulin lispro, conducted at Charles River Laboratories Montreal in Senneville, Quebec, Canada</t>
  </si>
  <si>
    <t>cross-over</t>
  </si>
  <si>
    <t>https://dom-pubs.onlinelibrary.wiley.com/doi/full/10.1111/dom.14094</t>
  </si>
  <si>
    <t>Garhyan et al. 2023</t>
  </si>
  <si>
    <t>Evaluation of Insulin Lispro Pharmacokinetics and Pharmacodynamics Over 10 Days of Continuous Insulin Infusion in People With Type 1 Diabetes</t>
  </si>
  <si>
    <t>Validated enzyme-linked immunosorbent assay</t>
  </si>
  <si>
    <t>50 pg/mL</t>
  </si>
  <si>
    <t>https://journals.sagepub.com/doi/full/10.1177/19322968221145200</t>
  </si>
  <si>
    <t>McVey et al. 2012</t>
  </si>
  <si>
    <t>Pharmacokinetics and postprandial glycemic excursions following insulin lispro delivered by intradermal microneedle or subcutaneous infusion</t>
  </si>
  <si>
    <t>Non-cross-reactive  IL  radioimmunoassay (LisPro  RIA,  LPI-16K,  Linco  Research,  St.  Charles,  MO)</t>
  </si>
  <si>
    <t>5 microIU/ml</t>
  </si>
  <si>
    <t>https://journals.sagepub.com/doi/abs/10.1177/193229681200600403</t>
  </si>
  <si>
    <t>Aronson et al. 2023</t>
  </si>
  <si>
    <t>Ultra rapid lispro showed greater reduction in postprandial glucose versus Humalog in children, adolescents and adults with type 1 diabetes mellitus</t>
  </si>
  <si>
    <t>Validated enzyme-linked immunosorbent assay was used to quantify free insulin lispro serum concentrations at Charles River Laboratories Montreal in Senneville, Quebec, Canada</t>
  </si>
  <si>
    <t>https://dom-pubs.onlinelibrary.wiley.com/doi/full/10.1111/dom.15063</t>
  </si>
  <si>
    <t>Hompesch et al. 2011</t>
  </si>
  <si>
    <t>Accelerated insulin pharmacokinetics and improved postprandial glycemic control in patients with type 1 diabetes after coadministration of prandial insulins with hyaluronidase</t>
  </si>
  <si>
    <t>Standard insulin radioimmunoassay (Millipore, St. Charles, MO) v</t>
  </si>
  <si>
    <t>N/A</t>
  </si>
  <si>
    <t>https://diabetesjournals.org/care/article/34/3/666/38764/Accelerated-Insulin-Pharmacokinetics-and-Improved</t>
  </si>
  <si>
    <t>Wilinska et al. 2005</t>
  </si>
  <si>
    <t>Insulin kinetics in type-I diabetes: continuous and bolus delivery of rapid acting insulin</t>
  </si>
  <si>
    <t>Iso-Insulin ELISA (Mercodia AB, Uppsala, Sweden)
assay</t>
  </si>
  <si>
    <t>https://ieeexplore.ieee.org/abstract/document/1369583</t>
  </si>
  <si>
    <t>https://sci-hub.ru/10.1109/tbme.2004.839639</t>
  </si>
  <si>
    <t>Andersen et al. 2018</t>
  </si>
  <si>
    <t>Ultra-rapid BioChaperone Lispro improves postprandial blood glucose excursions vs insulin lispro in a 14-day crossover treatment study in people with type 1 diabetes</t>
  </si>
  <si>
    <t>Validated enzyme-linked immunosorbent assay specific for insulin lispro, by Charles River Laboratories, Senneville, Canada.</t>
  </si>
  <si>
    <t>https://dom-pubs.onlinelibrary.wiley.com/doi/full/10.1111/dom.13442?casa_token=IgX58UYB-VkAAAAA%3AZ_eQwaRA_r-m5HN18SAvsZMqtc8qVgb-iH8UdJSaorKjnqGZDykhs5OwgAFFs5VBp7V99Ef0Uwot2aZqGw</t>
  </si>
  <si>
    <t>Plank et al. 2002</t>
  </si>
  <si>
    <t>A direct comparison of insulin aspart and insulin lispro in patients with type 1 diabetes</t>
  </si>
  <si>
    <t>Pharmacia Insulin RIA 100 (Pharmacia Diagnostics AB, Uppsala, Sweden)</t>
  </si>
  <si>
    <t>https://diabetesjournals.org/care/article/25/11/2053/24634/A-Direct-Comparison-of-Insulin-Aspart-and-Insulin</t>
  </si>
  <si>
    <t>Garg et al. 1999</t>
  </si>
  <si>
    <t>Long-term efficacy of humalog in subjects with Type 1 diabetes mellitus</t>
  </si>
  <si>
    <t>https://onlinelibrary.wiley.com/doi/full/10.1046/j.1464-5491.1999.00066.x?casa_token=Z57sKuI7CDMAAAAA%3ATONbjI37gR4SNIvx-rYi-8zXRlHfstimWuuSieEqTSj925pYNCbvOmEAHue6Lf3AItAGpkoQooDixlf_zA#b13</t>
  </si>
  <si>
    <t>Authors do not describe method, give links to some old studies</t>
  </si>
  <si>
    <t>Pettis et al. 2011</t>
  </si>
  <si>
    <t>Microneedle-based intradermal versus subcutaneous administration of regular human insulin or insulin lispro: pharmacokinetics and postprandial glycemic excursions in patients with type 1 diabetes</t>
  </si>
  <si>
    <t>Non–cross-reactive IL radioimmunoassay [LPI-16K], Linco
Research, St. Charles, MO</t>
  </si>
  <si>
    <t>https://www.liebertpub.com/doi/abs/10.1089/dia.2010.0183</t>
  </si>
  <si>
    <t>https://sci-hub.ru/10.1089/dia.2010.0183</t>
  </si>
  <si>
    <t>Roach et al. 2003</t>
  </si>
  <si>
    <t>A 75% insulin lispro/25% NPL mixture provides a longer duration of insulin activity compared with insulin lispro alone in patients with Type 1 diabetes</t>
  </si>
  <si>
    <t>Double-antibody radioimmunoassay method specific for lispro</t>
  </si>
  <si>
    <t xml:space="preserve">43.0 pmol/l </t>
  </si>
  <si>
    <t>https://onlinelibrary.wiley.com/doi/full/10.1046/j.1464-5491.2003.01100.x?casa_token=lypW35y-UnYAAAAA%3Al2vfnTgT_fRE4zLiApKBk8syN765-2USfV1CaCrGpItBVAqRbPKlLaiMnZAHxOki02sV9CH72_uaiC6sTw</t>
  </si>
  <si>
    <t>Luijf et al. 2013</t>
  </si>
  <si>
    <t>Patch pump versus conventional pump: postprandial glycemic excursions and the influence of wear time</t>
  </si>
  <si>
    <t>Insulin chemiluminescence
assay (Invitron Ltd., Monmouth, United Kingdom) at a central laboratory (The Institute of Life Sciences, Swansea University, Swansea, Wales, United Kingdom).</t>
  </si>
  <si>
    <t>https://www.liebertpub.com/doi/abs/10.1089/dia.2013.0016</t>
  </si>
  <si>
    <t>https://sci-hub.ru/10.1089/dia.2013.0016</t>
  </si>
  <si>
    <t>Ciofetta et al. 1999</t>
  </si>
  <si>
    <t>Contribution of postprandial versus interprandial blood glucose to HbA1c in type 1 diabetes on physiologic intensive therapy with lispro insulin at mealtime</t>
  </si>
  <si>
    <t>Double-antibody insulin radioimmunoassay</t>
  </si>
  <si>
    <t>parallel</t>
  </si>
  <si>
    <t>https://diabetesjournals.org/care/article/22/5/795/20888/Contribution-of-postprandial-versus-interprandial</t>
  </si>
  <si>
    <t>For description of radioimmunoassay method go to Kuzuya 1977 https://diabetesjournals.org/diabetes/article/26/1/22/4804/Determination-of-Free-and-Total-Insulin-and-C</t>
  </si>
  <si>
    <t>Zinman et al. 1997</t>
  </si>
  <si>
    <t>Insulin lispro in CSII: results of a double-blind crossover study</t>
  </si>
  <si>
    <t>Double antibody radioimmunoassay assay (BBDC Core Laboratory, University of Toronto, Toronto, Canada)</t>
  </si>
  <si>
    <t>https://diabetesjournals.org/diabetes/article/46/3/440/9774/Insulin-Lispro-in-CSII-Results-of-a-Double-Blind</t>
  </si>
  <si>
    <t>Forst et al. 2005</t>
  </si>
  <si>
    <t>Impact of insulin on microvascular blood flow and endothelial cell function in the postprandial state in patients with Type 1 diabetes</t>
  </si>
  <si>
    <t>Immuno-Chemiluminescence
Assay (MLT Insulin Assay, MLT Research, Wales, UK)</t>
  </si>
  <si>
    <t>https://www.sciencedirect.com/science/article/abs/pii/S1056872704000984</t>
  </si>
  <si>
    <t>Hedman et al. 2001</t>
  </si>
  <si>
    <t>Treatment with insulin lispro changes the insulin profile but does not affect the plasma concentrations of IGF-I and IGFBP-1 in type 1 diabetes</t>
  </si>
  <si>
    <t>Mercodia Iso-Insulin ELISA (Mercodia AB, Uppsala, Sweden)</t>
  </si>
  <si>
    <t>https://onlinelibrary.wiley.com/doi/full/10.1046/j.1365-2265.2001.01327.x?casa_token=4P_WPA0ZJtoAAAAA%3AYkVk6NoML_x-Hrg2gEwZzinU7gFRh8bbq0BEGWB46UNYvyv43jUA-iZKdKCDBoJgSzaSrpSJL4QYFsJBOA</t>
  </si>
  <si>
    <t>Rossetti et al. 2003</t>
  </si>
  <si>
    <t>Intensive replacement of basal insulin in patients with type 1 diabetes given rapid-acting insulin analog at mealtime: a 3-month comparison between administration of NPH insulin four times daily and glargine insulin at dinner or bedtime</t>
  </si>
  <si>
    <t>Insulin PK</t>
  </si>
  <si>
    <t>kit (Linco Research, St. Charles, MO)</t>
  </si>
  <si>
    <t>https://diabetesjournals.org/care/article/26/5/1490/24421/Intensive-Replacement-of-Basal-Insulin-in-Patients</t>
  </si>
  <si>
    <t>Ashwell et al. 2006</t>
  </si>
  <si>
    <t>Optimal timing of injection of once-daily insulin glargine in people with Type 1 diabetes using insulin lispro at meal-times</t>
  </si>
  <si>
    <t>immuno-chemiluminometric assay (Molecular Light Technology Research, Cardiff, UK)</t>
  </si>
  <si>
    <t>https://onlinelibrary.wiley.com/doi/full/10.1111/j.1464-5491.2005.01726.x?casa_token=W1M_ikU3kaUAAAAA%3AQdBbe96zweNpMx3qJ5yTRI3iVYI2NSxppp2EHy5e_JQkfYTKu0TkaTNYOi257hCXLYvSBl-u7XcnDm3ybg</t>
  </si>
  <si>
    <t>Heinemann et al. 1996</t>
  </si>
  <si>
    <t>Prandial glycaemia after a carbohydrate-rich meal in type I diabetic patients: using the rapid acting insulin analogue [Lys(B28), Pro(B29)] human insulin</t>
  </si>
  <si>
    <t>radioimmunoassay kit (Pharmacia RIA, Uppsala,
Sweden)</t>
  </si>
  <si>
    <t>https://onlinelibrary.wiley.com/doi/abs/10.1002/(SICI)1096-9136(199607)13:7%3C625::AID-DIA134%3E3.0.CO;2-2?casa_token=2BdKyEyBWDoAAAAA:xpds7d92S6s0mkhEfPLXmRCIL1XhnGvVk5tyPOvXTxaitMCh3MNZtCWoV1pO--ueB1JAz0baDMU2lBVbZg</t>
  </si>
  <si>
    <t>Lindström et al. 2002</t>
  </si>
  <si>
    <t>Use of a novel double-antibody technique to describe the pharmacokinetics of rapid-acting insulin analogs</t>
  </si>
  <si>
    <t>Iso-Insulin ELISA [enzyme-linked immunosorbent assay]; Mercodia AB, Uppsala, Sweden</t>
  </si>
  <si>
    <t>https://diabetesjournals.org/care/article/25/6/1049/21382/Use-of-a-Novel-Double-Antibody-Technique-to</t>
  </si>
  <si>
    <t>Jacobs et al. 1997</t>
  </si>
  <si>
    <t>Metabolic efficacy of preprandial administration of Lys(B28), Pro(B29) human insulin analog in IDDM patients. A comparison with human regular insulin during a three-meal test period</t>
  </si>
  <si>
    <t>Radioimmunoassay (Coat-A-Count, DPC, Los Angeles, CA</t>
  </si>
  <si>
    <t>https://diabetesjournals.org/care/article/20/8/1279/19182/Metabolic-Efficacy-of-Preprandial-Administration</t>
  </si>
  <si>
    <t>GLARGINE</t>
  </si>
  <si>
    <t>Heise et al. 2002</t>
  </si>
  <si>
    <t>No evidence for accumulation of insulin glargine (LANTUS): a multiple injection study in patients with Type 1 diabetes</t>
  </si>
  <si>
    <t>Insulin glargine PK</t>
  </si>
  <si>
    <t>Modification of the Biochem Immunosystems GmbH radioimmunoassay (Freiburg, Germany)</t>
  </si>
  <si>
    <t>31 pmol/l</t>
  </si>
  <si>
    <t>https://onlinelibrary.wiley.com/doi/full/10.1046/j.1464-5491.2002.00723.x?casa_token=LwFEBOJP01cAAAAA%3AWdL56dCErcI0-ceIIUxaIz9S-d6NYmWv79smvKzAtDQbbTxP2t4_oJ4-t_XrM2vSEMhp-u3B4L6Uh94jAg</t>
  </si>
  <si>
    <t>Blood glucose</t>
  </si>
  <si>
    <t>Glucose oxidase method (Super GL Ambulance glucoseanalyser; Ruhrtal Labortechnik, Delecke-Möhnesee, Germany)</t>
  </si>
  <si>
    <t>Super GL glucose analyzer(Dr. Müller Gerätebau GmbH, Freital, Germany</t>
  </si>
  <si>
    <t>Super GL glucose analyser (Dr Müller Gerätebau GmbH, Freital, Germany)</t>
  </si>
  <si>
    <t>Super GL glucose analyzer (Dr Müller Gerätebau GmbH, Freital, Germany)</t>
  </si>
  <si>
    <t>Super-GL Ambulance glucose analyzer, Ruhrtal Labortechnik, Delecke-Möhnesee, Germany</t>
  </si>
  <si>
    <t>Point-of-care glucose meter</t>
  </si>
  <si>
    <t>YSI STAT2300 glucose analyzer (YSI Incorporated, Yellow Springs,
OH)</t>
  </si>
  <si>
    <t>Super GL glucose analyser (Dr Müller
Gerätebau GmbH, Freital, Germany)</t>
  </si>
  <si>
    <t>Beckman Glucose Analyzer II (Beckman Instruments, Fullerton, CA)</t>
  </si>
  <si>
    <t>Glucose oxidase method at Labcorp Lab
(Englewood, CO) using an Olympus AU5000 (Olympus
Inc., Tokyo, Japan) autoanalyser</t>
  </si>
  <si>
    <t>Super-GL Ambulance glucose analyzer, Ruhrtal Labortechnik, Delecke-Möhnesee, Germany)</t>
  </si>
  <si>
    <t>YSI Stat Glucose Analyser 2300 (YSI Incorporated, Yellow Springs, OH, USA</t>
  </si>
  <si>
    <t>YSI 2300 STAT PLUS glucose and lactate analyzer; YSI Inc., Yellow Springs, OH</t>
  </si>
  <si>
    <t>Beckman Glucose Analyzer (Beckman Instruments, Palo Alto, CA)</t>
  </si>
  <si>
    <t>Super GL, Dr. Müller Gerätebau, Freital</t>
  </si>
  <si>
    <t>Hemocue method (Hemocue Inc., Mission Viejo, CA,
USA)</t>
  </si>
  <si>
    <t>Beckman Glucose
Analyzer (Beckman Instruments, Palo
Alto, CA)</t>
  </si>
  <si>
    <t>Many injections of basal insulin, patients chose their dose and meal</t>
  </si>
  <si>
    <t>Glucose oxidase method (YSI model 2300
Stat Plus, Yellow Springs Instrument, Yellow Springs, OH,
USA).</t>
  </si>
  <si>
    <t>Biostator, Glucose
Analyser 11, Beckman Instruments, Munchen, Germany</t>
  </si>
  <si>
    <t>Hemocue method (Hemocue, Mission
Viejo, CA)</t>
  </si>
  <si>
    <t>Yellow Springs
glucose analyzer (YSI 2300 STAT PLUS,
Yellow Springs Instruments, Yellow Springs,
OH),</t>
  </si>
  <si>
    <t>Children were included</t>
  </si>
  <si>
    <t>Arm_N</t>
  </si>
  <si>
    <t>Arm_ID</t>
  </si>
  <si>
    <t>Arm_Type</t>
  </si>
  <si>
    <t>Nsub</t>
  </si>
  <si>
    <t>Drug_name</t>
  </si>
  <si>
    <t>Dose</t>
  </si>
  <si>
    <t>Dose_SD</t>
  </si>
  <si>
    <t>Dose_Unit</t>
  </si>
  <si>
    <t>Regimen</t>
  </si>
  <si>
    <t>Route</t>
  </si>
  <si>
    <t>Info about additional arms</t>
  </si>
  <si>
    <t>Figure</t>
  </si>
  <si>
    <t>Comments_A</t>
  </si>
  <si>
    <t>Dose_Type</t>
  </si>
  <si>
    <t>Place</t>
  </si>
  <si>
    <t>6_1</t>
  </si>
  <si>
    <t>treatment</t>
  </si>
  <si>
    <t>Humalog</t>
  </si>
  <si>
    <t>U</t>
  </si>
  <si>
    <t>SD</t>
  </si>
  <si>
    <t>SC</t>
  </si>
  <si>
    <t>Part B, parallel design. Pottentially two plots - day 1 and day 14, but bad quality pk</t>
  </si>
  <si>
    <t>pk - Figure 2 top left, pd -  Figure 2 bottom left</t>
  </si>
  <si>
    <t>dose in table S2. Our group is Part B, Day 1, Humalog</t>
  </si>
  <si>
    <t>mean</t>
  </si>
  <si>
    <t>6_2</t>
  </si>
  <si>
    <t>Part A, cross-over design</t>
  </si>
  <si>
    <t>pk - Figure 1 A,B, Humalog; pd - Figure 3 middle</t>
  </si>
  <si>
    <t>"The meal and insulin dose were kept the same for all MMTTs". So, I concluded that dose was the same in Part A and Part B</t>
  </si>
  <si>
    <t>8_1</t>
  </si>
  <si>
    <t>1 arm</t>
  </si>
  <si>
    <t>pk - Figure 1 a,c Humalog; pd - Figure 4 a, Humalog</t>
  </si>
  <si>
    <t>67 completed</t>
  </si>
  <si>
    <t>anterior abdominal wall</t>
  </si>
  <si>
    <t>15_1</t>
  </si>
  <si>
    <t>U100 insulin lispro</t>
  </si>
  <si>
    <t>rough estimate 8 IU</t>
  </si>
  <si>
    <t>IU</t>
  </si>
  <si>
    <t>CSII</t>
  </si>
  <si>
    <t>Insulin Lispro Day 14</t>
  </si>
  <si>
    <t>pk - Figure 1, Insulin Lispro Day 1; pd - Figure 2, Insulin Lispro Day 1</t>
  </si>
  <si>
    <t>18 completed. Dose can be roughly estimaed as ~8 IU based on information from sub figure 5 B</t>
  </si>
  <si>
    <t>16_1</t>
  </si>
  <si>
    <t>2,8-18,2 and Figure 3 - points meaning weight-normalized dose for every patient</t>
  </si>
  <si>
    <t>12(or 6?) arms in total - SC or ID route; optimal, -30% from optimal, +30% from optimal dose; breakfast or lunch</t>
  </si>
  <si>
    <t>pk - Figure 2, pd - Figure 1</t>
  </si>
  <si>
    <t xml:space="preserve">range </t>
  </si>
  <si>
    <t xml:space="preserve">periumbilical abdominal </t>
  </si>
  <si>
    <t>19_1</t>
  </si>
  <si>
    <t>pk - Figure 1 right, pd - Figure 2 right</t>
  </si>
  <si>
    <t>ESTIMATED DOSE. Given info: 0.2 U/kg, weight statistics 75.5+-10.3 kg - &gt; 15.1 +-2.06</t>
  </si>
  <si>
    <t>equal dose per kg</t>
  </si>
  <si>
    <t>24_1</t>
  </si>
  <si>
    <t>pk - Figure 1 A, Lispro; pd - Figure 1 C, Lispro</t>
  </si>
  <si>
    <t>dose-normalised serum insulin</t>
  </si>
  <si>
    <t>abdominal wall region</t>
  </si>
  <si>
    <t>25_1</t>
  </si>
  <si>
    <t>pk - Figure 1</t>
  </si>
  <si>
    <t>NO PD</t>
  </si>
  <si>
    <t>mean+_sd</t>
  </si>
  <si>
    <t>34_1</t>
  </si>
  <si>
    <t>Lispro day 14</t>
  </si>
  <si>
    <t>pk - Figure 2 C, D, LIS D1-3; pd - Figure 2 A, B, LIS D1-3</t>
  </si>
  <si>
    <t>35 completed</t>
  </si>
  <si>
    <t>mean total bolus insulin doses per day</t>
  </si>
  <si>
    <t>38_1</t>
  </si>
  <si>
    <t>pk - Figure 2 A, pd - Figure 1 A</t>
  </si>
  <si>
    <t>mean daily bolus need is 24.7 +- 11.3 IU</t>
  </si>
  <si>
    <t>mean +-sd (range)</t>
  </si>
  <si>
    <t>left anterior abdominal wall</t>
  </si>
  <si>
    <t>44_1</t>
  </si>
  <si>
    <t>units</t>
  </si>
  <si>
    <t>pk- Figure 2, Humalog; pd - Figure 1, Humalog</t>
  </si>
  <si>
    <t>mean+-sd</t>
  </si>
  <si>
    <t>56_1</t>
  </si>
  <si>
    <t>U/kg</t>
  </si>
  <si>
    <t>ID IL</t>
  </si>
  <si>
    <t>pk - Figure 2 A, SC IL; pd -Figure 2 B, SC IL</t>
  </si>
  <si>
    <t>no weight, 29 completed</t>
  </si>
  <si>
    <t>periumbilical abdominal
wall</t>
  </si>
  <si>
    <t>73_1</t>
  </si>
  <si>
    <t>pk - Figure 2, LP; pd - Figure 1, LP</t>
  </si>
  <si>
    <t xml:space="preserve">29 completed, dose(0.20 ± 0.05 units/kg)
</t>
  </si>
  <si>
    <t>lower abdominal quadrant</t>
  </si>
  <si>
    <t>78_1</t>
  </si>
  <si>
    <t>Insulin lispro (Eli Lilly and Co.,
Indianapolis, IN)</t>
  </si>
  <si>
    <t>PP day 1, PP day 3, CP day 3</t>
  </si>
  <si>
    <t xml:space="preserve">pk - Figure 3, CP day 1; pd - Figure 2, CP day 1 </t>
  </si>
  <si>
    <t>19 completed</t>
  </si>
  <si>
    <t>79_1</t>
  </si>
  <si>
    <t xml:space="preserve">[Lys(B28), Pro(B29)] (Eli Lilly, Indianapolis, IN) </t>
  </si>
  <si>
    <t>pk - Figure 1, lispro; pd - Figure 2, lispro</t>
  </si>
  <si>
    <t>In Dose breakfast dose is written. DOSES: breakfast 5,4 +-0,6; lunch 9,1 +-0,8; dinner 8,6+-0,7. BL for all 24 patients, due to parallel design only 8 patients(group 2) used lispro</t>
  </si>
  <si>
    <t>86_1</t>
  </si>
  <si>
    <t>U-100 insulin lispro formulation (Eli Lilly, Indianapolis, IN</t>
  </si>
  <si>
    <t>pk - Figure 4 left, lispro; pd -Figure 4 midle, lispro</t>
  </si>
  <si>
    <t>BL for all 30 patients, pk and pd was measured for 6 patients</t>
  </si>
  <si>
    <t>mean +- sd</t>
  </si>
  <si>
    <t>92_1</t>
  </si>
  <si>
    <t>Insulin lispro</t>
  </si>
  <si>
    <t>pk - Table 1, pd -Table 1</t>
  </si>
  <si>
    <t>93_1</t>
  </si>
  <si>
    <t>pk - Figure 1, Lispro; pd - Figure 2, Lispro</t>
  </si>
  <si>
    <t>87_1</t>
  </si>
  <si>
    <t>3 arms, 17 each, pk and pd from 8 patients each. BL data for arms</t>
  </si>
  <si>
    <t xml:space="preserve">pk - Figure 2 b, pd - Figure 2 a </t>
  </si>
  <si>
    <t>Patients followed a diet as similar as possible to that from home and decided the doses of insulin themselves</t>
  </si>
  <si>
    <t>91_1</t>
  </si>
  <si>
    <t>3 arms</t>
  </si>
  <si>
    <t>102_1</t>
  </si>
  <si>
    <t xml:space="preserve">[Lys(B28), Pro(B29)I (LY275585; Eli Lilly, Indianapolis,
USA) </t>
  </si>
  <si>
    <t>pk- Figure 2, lispro; pd - Figure 1, lispro</t>
  </si>
  <si>
    <t>mean +-sd</t>
  </si>
  <si>
    <t>103_1</t>
  </si>
  <si>
    <t>pk -Figure 3, lispro; pd - Figure 4, lispro</t>
  </si>
  <si>
    <t>abdominal wall</t>
  </si>
  <si>
    <t>105_1</t>
  </si>
  <si>
    <t>Lys(B28),Pro(B29) human
insulin analog (rDNA) (Eli Lilly)</t>
  </si>
  <si>
    <t>pk -Figure1 B, lispro; pd - Figure 1 A, lispro</t>
  </si>
  <si>
    <t>breakfast dose is written. Total daily lispro 42.8 +-17.2 IU</t>
  </si>
  <si>
    <t>GLARGINE_1</t>
  </si>
  <si>
    <t>LANTUS (insulin glargine)</t>
  </si>
  <si>
    <t>initial dose 24 ± 6 IU, mean change 0 ± 3 IU;</t>
  </si>
  <si>
    <t>pk- Figure 1 a</t>
  </si>
  <si>
    <t>Sex_M</t>
  </si>
  <si>
    <t>Sex_F</t>
  </si>
  <si>
    <t>BMI, kg/m^2</t>
  </si>
  <si>
    <t>Weight, kg</t>
  </si>
  <si>
    <t>Age, years</t>
  </si>
  <si>
    <t>Duration of T1D, years</t>
  </si>
  <si>
    <t>Meal_description</t>
  </si>
  <si>
    <t>Meal_kcal</t>
  </si>
  <si>
    <t>Meal_carbohydrates</t>
  </si>
  <si>
    <t>Meal_protein</t>
  </si>
  <si>
    <t>Meal_fat</t>
  </si>
  <si>
    <t>Comments_B</t>
  </si>
  <si>
    <t>individualized for each patient and contained 30% of calories needed for weight maintenance composed of approximately 50% of the calories from carbohydrate, 30% from fat, and 20% from protein</t>
  </si>
  <si>
    <t>100 g carbohydrates, 26 g protein and 22 g fat (16 fl/oz liquid Ensure Plus; Abbott Laboratories, Abbott Park, Illinois)</t>
  </si>
  <si>
    <t>609 kcal for males and 479 kcal for females, 50% carbohydrates, 20% protein, and 30% fat.</t>
  </si>
  <si>
    <t>60 g CHO; 35:25:40 ratio</t>
  </si>
  <si>
    <t>100 g carbohydrates (if body weight &gt;55 kg)</t>
  </si>
  <si>
    <t>60 g carbohydrates (12 oz standard-formula Ensure [Abbott Laboratories, Abbott Park, IL])</t>
  </si>
  <si>
    <t>40-gram (g) carbohydrates (CHO)</t>
  </si>
  <si>
    <t>21% protein, 29% fat and 50%
carbohydrates</t>
  </si>
  <si>
    <t>595 kcal; 50% carbohydrates, 15% proteins, and 35% fat</t>
  </si>
  <si>
    <t>Resource energy drink (Novartis
Nutrition GmbH, Munich, Germany), 400 mL containing 82 g
of carbohydrates</t>
  </si>
  <si>
    <t>21,4+-8,4</t>
  </si>
  <si>
    <t>770 kcal lunch consisting of 57% carbohydrate (110 g), 14% protein, and 29% fat</t>
  </si>
  <si>
    <t>&lt;35</t>
  </si>
  <si>
    <t xml:space="preserve">standardized 520-kcal test meal (Ensure Plus) </t>
  </si>
  <si>
    <t>75.0 g carbohydrates, 10.3 g protein, and 7.0 g fat</t>
  </si>
  <si>
    <t>1256 +- 349 kJ and the nutrient content was 15.1 +- 5.4 g protein (20.2 +- 5.4 E%, percentage of the total energy intake of the breakfast), 10.2 +- 4.0 g fat (29.7 +- 7.9 E%) and 36.7 +-
10.9 g carbohydrate (50 +- 6.9 E%)</t>
  </si>
  <si>
    <t>For arm which took NPH</t>
  </si>
  <si>
    <t>Meal composed of a pizza, cola and an Italian dessert (TiramiSU, mainly consisting of soft cheese and cookie crust).
The pizza contained 94 g carbohydrates (22.4 g protein,
15 g fat), the cola (330 ml, Coca-Cola AG, Hamburg,
Germany) 23.8 g carbohydrates and the Tirami-su (100 g
Zott KG, Mertingen, Germany) 22.2 g carbohydrates
(5.4 g protein, 19.5 g fat). Altogether, the carbohydrate
content of the meal was 140 g (total energy content
4254 kl)</t>
  </si>
  <si>
    <t>418 kcal, and the nutrient content was
21 g protein (20 E%, percentage of the
total energy intake of the breakfast), 11 g
fat (23 E%), and 59 g carbohydrate (57
E%)</t>
  </si>
  <si>
    <t>Breakfast - Fortimel pudding and Nutridrink [Nutricia, Zoetermeer, The Netherlands]: 50% carbohydrates, 30% fat, and 20% protein), while the individual caloric intake was calculated by a dietitian</t>
  </si>
  <si>
    <t>BMI_SD, kg/m^2</t>
  </si>
  <si>
    <t>(18-29)</t>
  </si>
  <si>
    <t>(18,7-31,7)</t>
  </si>
  <si>
    <t>TIME</t>
  </si>
  <si>
    <t>TIME_Unit</t>
  </si>
  <si>
    <t>DV</t>
  </si>
  <si>
    <t>NAME</t>
  </si>
  <si>
    <t>UNIT</t>
  </si>
  <si>
    <t>TYPE</t>
  </si>
  <si>
    <t>MEAS</t>
  </si>
  <si>
    <t>ERR_TYPE</t>
  </si>
  <si>
    <t>ERR</t>
  </si>
  <si>
    <t>ERR_L</t>
  </si>
  <si>
    <t>ERR_R</t>
  </si>
  <si>
    <t>BL</t>
  </si>
  <si>
    <t>BLUN</t>
  </si>
  <si>
    <t>BL_ERR_TYPE</t>
  </si>
  <si>
    <t>BL_ERR_L</t>
  </si>
  <si>
    <t>BL_ERR_R</t>
  </si>
  <si>
    <t>BL_ERR</t>
  </si>
  <si>
    <t>Comments_E</t>
  </si>
  <si>
    <t>h</t>
  </si>
  <si>
    <t>LISPRO_PK</t>
  </si>
  <si>
    <t>pmol/L</t>
  </si>
  <si>
    <t>abs</t>
  </si>
  <si>
    <t>LISPRO_PD</t>
  </si>
  <si>
    <t>mmol/L</t>
  </si>
  <si>
    <t>mg/dL</t>
  </si>
  <si>
    <t>min</t>
  </si>
  <si>
    <t>mU/L</t>
  </si>
  <si>
    <t>cc</t>
  </si>
  <si>
    <t>Description</t>
  </si>
  <si>
    <t>Unit</t>
  </si>
  <si>
    <t>BL name</t>
  </si>
  <si>
    <t>Mean</t>
  </si>
  <si>
    <t>25.38</t>
  </si>
  <si>
    <t>2.37</t>
  </si>
  <si>
    <t>25.24</t>
  </si>
  <si>
    <t>2.73</t>
  </si>
  <si>
    <t>25.8</t>
  </si>
  <si>
    <t>2.4</t>
  </si>
  <si>
    <t>26.69</t>
  </si>
  <si>
    <t>2.26</t>
  </si>
  <si>
    <t>2.8</t>
  </si>
  <si>
    <t>24.1</t>
  </si>
  <si>
    <t>24.2</t>
  </si>
  <si>
    <t>26.2</t>
  </si>
  <si>
    <t>4.9</t>
  </si>
  <si>
    <t>24.3</t>
  </si>
  <si>
    <t>2.6</t>
  </si>
  <si>
    <t>25.7</t>
  </si>
  <si>
    <t>24.4</t>
  </si>
  <si>
    <t>2.5</t>
  </si>
  <si>
    <t>23.5</t>
  </si>
  <si>
    <t>1.1</t>
  </si>
  <si>
    <t>24.8</t>
  </si>
  <si>
    <t>0.5</t>
  </si>
  <si>
    <t>26.5</t>
  </si>
  <si>
    <t>1.0</t>
  </si>
  <si>
    <t>23.1</t>
  </si>
  <si>
    <t>0.8</t>
  </si>
  <si>
    <t>27.8</t>
  </si>
  <si>
    <t>4.2</t>
  </si>
  <si>
    <t>2.0</t>
  </si>
  <si>
    <t>24.7</t>
  </si>
  <si>
    <t>3.9</t>
  </si>
  <si>
    <t>Age_SD, years</t>
  </si>
  <si>
    <t>Weight_SD, kg</t>
  </si>
  <si>
    <t>Duration of T1D SD,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</si>
</sst>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rgb="FF1F1F1F"/>
      <name val="Calibri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563C1"/>
      <name val="Calibri"/>
      <scheme val="minor"/>
    </font>
    <font>
      <b/>
      <sz val="11"/>
      <color theme="1"/>
      <name val="Calibri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0" applyFont="1"/>
    <xf numFmtId="3" fontId="1" fillId="0" borderId="0" xfId="0" applyNumberFormat="1" applyFont="1"/>
    <xf numFmtId="0" fontId="11" fillId="0" borderId="0" xfId="0" applyFont="1"/>
    <xf numFmtId="0" fontId="8" fillId="3" borderId="0" xfId="0" applyFont="1" applyFill="1"/>
    <xf numFmtId="0" fontId="9" fillId="0" borderId="0" xfId="0" applyFont="1"/>
    <xf numFmtId="0" fontId="8" fillId="4" borderId="0" xfId="0" applyFont="1" applyFill="1"/>
    <xf numFmtId="3" fontId="9" fillId="0" borderId="0" xfId="0" applyNumberFormat="1" applyFont="1"/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9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ci-hub.ru/10.1089/dia.2010.0183" TargetMode="External"/><Relationship Id="rId18" Type="http://schemas.openxmlformats.org/officeDocument/2006/relationships/hyperlink" Target="https://diabetesjournals.org/diabetes/article/46/3/440/9774/Insulin-Lispro-in-CSII-Results-of-a-Double-Blind" TargetMode="External"/><Relationship Id="rId26" Type="http://schemas.openxmlformats.org/officeDocument/2006/relationships/hyperlink" Target="https://onlinelibrary.wiley.com/doi/full/10.1046/j.1464-5491.2002.00723.x?casa_token=LwFEBOJP01cAAAAA%3AWdL56dCErcI0-ceIIUxaIz9S-d6NYmWv79smvKzAtDQbbTxP2t4_oJ4-t_XrM2vSEMhp-u3B4L6Uh94jAg" TargetMode="External"/><Relationship Id="rId39" Type="http://schemas.openxmlformats.org/officeDocument/2006/relationships/hyperlink" Target="https://onlinelibrary.wiley.com/doi/full/10.1046/j.1464-5491.2003.01100.x?casa_token=lypW35y-UnYAAAAA%3Al2vfnTgT_fRE4zLiApKBk8syN765-2USfV1CaCrGpItBVAqRbPKlLaiMnZAHxOki02sV9CH72_uaiC6sTw" TargetMode="External"/><Relationship Id="rId21" Type="http://schemas.openxmlformats.org/officeDocument/2006/relationships/hyperlink" Target="https://diabetesjournals.org/care/article/26/5/1490/24421/Intensive-Replacement-of-Basal-Insulin-in-Patients" TargetMode="External"/><Relationship Id="rId34" Type="http://schemas.openxmlformats.org/officeDocument/2006/relationships/hyperlink" Target="https://dom-pubs.onlinelibrary.wiley.com/doi/full/10.1111/dom.13442?casa_token=IgX58UYB-VkAAAAA%3AZ_eQwaRA_r-m5HN18SAvsZMqtc8qVgb-iH8UdJSaorKjnqGZDykhs5OwgAFFs5VBp7V99Ef0Uwot2aZqGw" TargetMode="External"/><Relationship Id="rId42" Type="http://schemas.openxmlformats.org/officeDocument/2006/relationships/hyperlink" Target="https://diabetesjournals.org/care/article/22/5/795/20888/Contribution-of-postprandial-versus-interprandial" TargetMode="External"/><Relationship Id="rId47" Type="http://schemas.openxmlformats.org/officeDocument/2006/relationships/hyperlink" Target="https://onlinelibrary.wiley.com/doi/full/10.1111/j.1464-5491.2005.01726.x?casa_token=W1M_ikU3kaUAAAAA%3AQdBbe96zweNpMx3qJ5yTRI3iVYI2NSxppp2EHy5e_JQkfYTKu0TkaTNYOi257hCXLYvSBl-u7XcnDm3ybg" TargetMode="External"/><Relationship Id="rId50" Type="http://schemas.openxmlformats.org/officeDocument/2006/relationships/hyperlink" Target="https://diabetesjournals.org/care/article/20/8/1279/19182/Metabolic-Efficacy-of-Preprandial-Administration" TargetMode="External"/><Relationship Id="rId7" Type="http://schemas.openxmlformats.org/officeDocument/2006/relationships/hyperlink" Target="https://ieeexplore.ieee.org/abstract/document/1369583" TargetMode="External"/><Relationship Id="rId2" Type="http://schemas.openxmlformats.org/officeDocument/2006/relationships/hyperlink" Target="https://dom-pubs.onlinelibrary.wiley.com/doi/full/10.1111/dom.14094" TargetMode="External"/><Relationship Id="rId16" Type="http://schemas.openxmlformats.org/officeDocument/2006/relationships/hyperlink" Target="https://sci-hub.ru/10.1089/dia.2013.0016" TargetMode="External"/><Relationship Id="rId29" Type="http://schemas.openxmlformats.org/officeDocument/2006/relationships/hyperlink" Target="https://dom-pubs.onlinelibrary.wiley.com/doi/full/10.1111/dom.14094" TargetMode="External"/><Relationship Id="rId11" Type="http://schemas.openxmlformats.org/officeDocument/2006/relationships/hyperlink" Target="https://onlinelibrary.wiley.com/doi/full/10.1046/j.1464-5491.1999.00066.x?casa_token=Z57sKuI7CDMAAAAA%3ATONbjI37gR4SNIvx-rYi-8zXRlHfstimWuuSieEqTSj925pYNCbvOmEAHue6Lf3AItAGpkoQooDixlf_zA" TargetMode="External"/><Relationship Id="rId24" Type="http://schemas.openxmlformats.org/officeDocument/2006/relationships/hyperlink" Target="https://diabetesjournals.org/care/article/25/6/1049/21382/Use-of-a-Novel-Double-Antibody-Technique-to" TargetMode="External"/><Relationship Id="rId32" Type="http://schemas.openxmlformats.org/officeDocument/2006/relationships/hyperlink" Target="https://dom-pubs.onlinelibrary.wiley.com/doi/full/10.1111/dom.15063" TargetMode="External"/><Relationship Id="rId37" Type="http://schemas.openxmlformats.org/officeDocument/2006/relationships/hyperlink" Target="https://www.liebertpub.com/doi/abs/10.1089/dia.2010.0183" TargetMode="External"/><Relationship Id="rId40" Type="http://schemas.openxmlformats.org/officeDocument/2006/relationships/hyperlink" Target="https://www.liebertpub.com/doi/abs/10.1089/dia.2013.0016" TargetMode="External"/><Relationship Id="rId45" Type="http://schemas.openxmlformats.org/officeDocument/2006/relationships/hyperlink" Target="https://onlinelibrary.wiley.com/doi/full/10.1046/j.1365-2265.2001.01327.x?casa_token=4P_WPA0ZJtoAAAAA%3AYkVk6NoML_x-Hrg2gEwZzinU7gFRh8bbq0BEGWB46UNYvyv43jUA-iZKdKCDBoJgSzaSrpSJL4QYFsJBOA" TargetMode="External"/><Relationship Id="rId5" Type="http://schemas.openxmlformats.org/officeDocument/2006/relationships/hyperlink" Target="https://dom-pubs.onlinelibrary.wiley.com/doi/full/10.1111/dom.15063" TargetMode="External"/><Relationship Id="rId15" Type="http://schemas.openxmlformats.org/officeDocument/2006/relationships/hyperlink" Target="https://www.liebertpub.com/doi/abs/10.1089/dia.2013.0016" TargetMode="External"/><Relationship Id="rId23" Type="http://schemas.openxmlformats.org/officeDocument/2006/relationships/hyperlink" Target="https://onlinelibrary.wiley.com/doi/abs/10.1002/(SICI)1096-9136(199607)13:7%3C625::AID-DIA134%3E3.0.CO;2-2?casa_token=2BdKyEyBWDoAAAAA:xpds7d92S6s0mkhEfPLXmRCIL1XhnGvVk5tyPOvXTxaitMCh3MNZtCWoV1pO--ueB1JAz0baDMU2lBVbZg" TargetMode="External"/><Relationship Id="rId28" Type="http://schemas.openxmlformats.org/officeDocument/2006/relationships/hyperlink" Target="https://dom-pubs.onlinelibrary.wiley.com/doi/full/10.1111/dom.14563" TargetMode="External"/><Relationship Id="rId36" Type="http://schemas.openxmlformats.org/officeDocument/2006/relationships/hyperlink" Target="https://onlinelibrary.wiley.com/doi/full/10.1046/j.1464-5491.1999.00066.x?casa_token=Z57sKuI7CDMAAAAA%3ATONbjI37gR4SNIvx-rYi-8zXRlHfstimWuuSieEqTSj925pYNCbvOmEAHue6Lf3AItAGpkoQooDixlf_zA" TargetMode="External"/><Relationship Id="rId49" Type="http://schemas.openxmlformats.org/officeDocument/2006/relationships/hyperlink" Target="https://diabetesjournals.org/care/article/25/6/1049/21382/Use-of-a-Novel-Double-Antibody-Technique-to" TargetMode="External"/><Relationship Id="rId10" Type="http://schemas.openxmlformats.org/officeDocument/2006/relationships/hyperlink" Target="https://diabetesjournals.org/care/article/25/11/2053/24634/A-Direct-Comparison-of-Insulin-Aspart-and-Insulin" TargetMode="External"/><Relationship Id="rId19" Type="http://schemas.openxmlformats.org/officeDocument/2006/relationships/hyperlink" Target="https://www.sciencedirect.com/science/article/abs/pii/S1056872704000984" TargetMode="External"/><Relationship Id="rId31" Type="http://schemas.openxmlformats.org/officeDocument/2006/relationships/hyperlink" Target="https://journals.sagepub.com/doi/abs/10.1177/193229681200600403" TargetMode="External"/><Relationship Id="rId44" Type="http://schemas.openxmlformats.org/officeDocument/2006/relationships/hyperlink" Target="https://www.sciencedirect.com/science/article/abs/pii/S1056872704000984" TargetMode="External"/><Relationship Id="rId4" Type="http://schemas.openxmlformats.org/officeDocument/2006/relationships/hyperlink" Target="https://journals.sagepub.com/doi/abs/10.1177/193229681200600403" TargetMode="External"/><Relationship Id="rId9" Type="http://schemas.openxmlformats.org/officeDocument/2006/relationships/hyperlink" Target="https://dom-pubs.onlinelibrary.wiley.com/doi/full/10.1111/dom.13442?casa_token=IgX58UYB-VkAAAAA%3AZ_eQwaRA_r-m5HN18SAvsZMqtc8qVgb-iH8UdJSaorKjnqGZDykhs5OwgAFFs5VBp7V99Ef0Uwot2aZqGw" TargetMode="External"/><Relationship Id="rId14" Type="http://schemas.openxmlformats.org/officeDocument/2006/relationships/hyperlink" Target="https://onlinelibrary.wiley.com/doi/full/10.1046/j.1464-5491.2003.01100.x?casa_token=lypW35y-UnYAAAAA%3Al2vfnTgT_fRE4zLiApKBk8syN765-2USfV1CaCrGpItBVAqRbPKlLaiMnZAHxOki02sV9CH72_uaiC6sTw" TargetMode="External"/><Relationship Id="rId22" Type="http://schemas.openxmlformats.org/officeDocument/2006/relationships/hyperlink" Target="https://onlinelibrary.wiley.com/doi/full/10.1111/j.1464-5491.2005.01726.x?casa_token=W1M_ikU3kaUAAAAA%3AQdBbe96zweNpMx3qJ5yTRI3iVYI2NSxppp2EHy5e_JQkfYTKu0TkaTNYOi257hCXLYvSBl-u7XcnDm3ybg" TargetMode="External"/><Relationship Id="rId27" Type="http://schemas.openxmlformats.org/officeDocument/2006/relationships/hyperlink" Target="https://onlinelibrary.wiley.com/doi/full/10.1046/j.1464-5491.2002.00723.x?casa_token=LwFEBOJP01cAAAAA%3AWdL56dCErcI0-ceIIUxaIz9S-d6NYmWv79smvKzAtDQbbTxP2t4_oJ4-t_XrM2vSEMhp-u3B4L6Uh94jAg" TargetMode="External"/><Relationship Id="rId30" Type="http://schemas.openxmlformats.org/officeDocument/2006/relationships/hyperlink" Target="https://journals.sagepub.com/doi/full/10.1177/19322968221145200" TargetMode="External"/><Relationship Id="rId35" Type="http://schemas.openxmlformats.org/officeDocument/2006/relationships/hyperlink" Target="https://diabetesjournals.org/care/article/25/11/2053/24634/A-Direct-Comparison-of-Insulin-Aspart-and-Insulin" TargetMode="External"/><Relationship Id="rId43" Type="http://schemas.openxmlformats.org/officeDocument/2006/relationships/hyperlink" Target="https://diabetesjournals.org/diabetes/article/46/3/440/9774/Insulin-Lispro-in-CSII-Results-of-a-Double-Blind" TargetMode="External"/><Relationship Id="rId48" Type="http://schemas.openxmlformats.org/officeDocument/2006/relationships/hyperlink" Target="https://onlinelibrary.wiley.com/doi/abs/10.1002/(SICI)1096-9136(199607)13:7%3C625::AID-DIA134%3E3.0.CO;2-2?casa_token=2BdKyEyBWDoAAAAA:xpds7d92S6s0mkhEfPLXmRCIL1XhnGvVk5tyPOvXTxaitMCh3MNZtCWoV1pO--ueB1JAz0baDMU2lBVbZg" TargetMode="External"/><Relationship Id="rId8" Type="http://schemas.openxmlformats.org/officeDocument/2006/relationships/hyperlink" Target="https://sci-hub.ru/10.1109/tbme.2004.839639" TargetMode="External"/><Relationship Id="rId3" Type="http://schemas.openxmlformats.org/officeDocument/2006/relationships/hyperlink" Target="https://journals.sagepub.com/doi/full/10.1177/19322968221145200" TargetMode="External"/><Relationship Id="rId12" Type="http://schemas.openxmlformats.org/officeDocument/2006/relationships/hyperlink" Target="https://www.liebertpub.com/doi/abs/10.1089/dia.2010.0183" TargetMode="External"/><Relationship Id="rId17" Type="http://schemas.openxmlformats.org/officeDocument/2006/relationships/hyperlink" Target="https://diabetesjournals.org/care/article/22/5/795/20888/Contribution-of-postprandial-versus-interprandial" TargetMode="External"/><Relationship Id="rId25" Type="http://schemas.openxmlformats.org/officeDocument/2006/relationships/hyperlink" Target="https://diabetesjournals.org/care/article/20/8/1279/19182/Metabolic-Efficacy-of-Preprandial-Administration" TargetMode="External"/><Relationship Id="rId33" Type="http://schemas.openxmlformats.org/officeDocument/2006/relationships/hyperlink" Target="https://diabetesjournals.org/care/article/34/3/666/38764/Accelerated-Insulin-Pharmacokinetics-and-Improved" TargetMode="External"/><Relationship Id="rId38" Type="http://schemas.openxmlformats.org/officeDocument/2006/relationships/hyperlink" Target="https://sci-hub.ru/10.1089/dia.2010.0183" TargetMode="External"/><Relationship Id="rId46" Type="http://schemas.openxmlformats.org/officeDocument/2006/relationships/hyperlink" Target="https://diabetesjournals.org/care/article/26/5/1490/24421/Intensive-Replacement-of-Basal-Insulin-in-Patients" TargetMode="External"/><Relationship Id="rId20" Type="http://schemas.openxmlformats.org/officeDocument/2006/relationships/hyperlink" Target="https://onlinelibrary.wiley.com/doi/full/10.1046/j.1365-2265.2001.01327.x?casa_token=4P_WPA0ZJtoAAAAA%3AYkVk6NoML_x-Hrg2gEwZzinU7gFRh8bbq0BEGWB46UNYvyv43jUA-iZKdKCDBoJgSzaSrpSJL4QYFsJBOA" TargetMode="External"/><Relationship Id="rId41" Type="http://schemas.openxmlformats.org/officeDocument/2006/relationships/hyperlink" Target="https://sci-hub.ru/10.1089/dia.2013.0016" TargetMode="External"/><Relationship Id="rId1" Type="http://schemas.openxmlformats.org/officeDocument/2006/relationships/hyperlink" Target="https://dom-pubs.onlinelibrary.wiley.com/doi/full/10.1111/dom.14563" TargetMode="External"/><Relationship Id="rId6" Type="http://schemas.openxmlformats.org/officeDocument/2006/relationships/hyperlink" Target="https://diabetesjournals.org/care/article/34/3/666/38764/Accelerated-Insulin-Pharmacokinetics-and-Improv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13.81640625" customWidth="1"/>
    <col min="2" max="2" width="23.453125" customWidth="1"/>
    <col min="3" max="5" width="27.26953125" customWidth="1"/>
    <col min="6" max="6" width="13.453125" customWidth="1"/>
    <col min="7" max="7" width="12.81640625" customWidth="1"/>
    <col min="8" max="8" width="16.7265625" customWidth="1"/>
    <col min="9" max="9" width="28.453125" customWidth="1"/>
    <col min="10" max="10" width="12.453125" customWidth="1"/>
    <col min="11" max="11" width="56.7265625" customWidth="1"/>
    <col min="12" max="12" width="16.453125" customWidth="1"/>
    <col min="13" max="26" width="8.7265625" customWidth="1"/>
  </cols>
  <sheetData>
    <row r="1" spans="1:2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3">
        <v>6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34595812</v>
      </c>
      <c r="K2" s="4" t="s">
        <v>20</v>
      </c>
    </row>
    <row r="3" spans="1:26" ht="14.5" x14ac:dyDescent="0.35">
      <c r="A3" s="3">
        <v>8</v>
      </c>
      <c r="B3" s="3" t="s">
        <v>21</v>
      </c>
      <c r="C3" s="3" t="s">
        <v>22</v>
      </c>
      <c r="D3" s="3" t="s">
        <v>14</v>
      </c>
      <c r="E3" s="3" t="s">
        <v>23</v>
      </c>
      <c r="F3" s="3" t="s">
        <v>16</v>
      </c>
      <c r="G3" s="3" t="s">
        <v>17</v>
      </c>
      <c r="H3" s="3" t="s">
        <v>24</v>
      </c>
      <c r="I3" s="3" t="s">
        <v>19</v>
      </c>
      <c r="J3" s="3">
        <v>32436641</v>
      </c>
      <c r="K3" s="4" t="s">
        <v>25</v>
      </c>
    </row>
    <row r="4" spans="1:26" ht="14.5" x14ac:dyDescent="0.35">
      <c r="A4" s="3">
        <v>15</v>
      </c>
      <c r="B4" s="5" t="s">
        <v>26</v>
      </c>
      <c r="C4" s="3" t="s">
        <v>27</v>
      </c>
      <c r="D4" s="3" t="s">
        <v>14</v>
      </c>
      <c r="E4" s="3" t="s">
        <v>28</v>
      </c>
      <c r="F4" s="3" t="s">
        <v>29</v>
      </c>
      <c r="G4" s="3" t="s">
        <v>17</v>
      </c>
      <c r="H4" s="3" t="s">
        <v>24</v>
      </c>
      <c r="I4" s="3" t="s">
        <v>19</v>
      </c>
      <c r="J4" s="3">
        <v>36575993</v>
      </c>
      <c r="K4" s="4" t="s">
        <v>30</v>
      </c>
    </row>
    <row r="5" spans="1:26" ht="14.5" x14ac:dyDescent="0.35">
      <c r="A5" s="3">
        <v>16</v>
      </c>
      <c r="B5" s="3" t="s">
        <v>31</v>
      </c>
      <c r="C5" s="3" t="s">
        <v>32</v>
      </c>
      <c r="D5" s="3" t="s">
        <v>14</v>
      </c>
      <c r="E5" s="3" t="s">
        <v>33</v>
      </c>
      <c r="F5" s="3" t="s">
        <v>34</v>
      </c>
      <c r="G5" s="3" t="s">
        <v>17</v>
      </c>
      <c r="H5" s="3" t="s">
        <v>24</v>
      </c>
      <c r="I5" s="3" t="s">
        <v>19</v>
      </c>
      <c r="J5" s="3">
        <v>22920798</v>
      </c>
      <c r="K5" s="4" t="s">
        <v>35</v>
      </c>
    </row>
    <row r="6" spans="1:26" ht="14.5" x14ac:dyDescent="0.35">
      <c r="A6" s="3">
        <v>19</v>
      </c>
      <c r="B6" s="6" t="s">
        <v>36</v>
      </c>
      <c r="C6" s="3" t="s">
        <v>37</v>
      </c>
      <c r="D6" s="3" t="s">
        <v>14</v>
      </c>
      <c r="E6" s="3" t="s">
        <v>38</v>
      </c>
      <c r="F6" s="3" t="s">
        <v>16</v>
      </c>
      <c r="G6" s="3" t="s">
        <v>17</v>
      </c>
      <c r="H6" s="3" t="s">
        <v>24</v>
      </c>
      <c r="I6" s="3" t="s">
        <v>19</v>
      </c>
      <c r="J6" s="3">
        <v>36974352</v>
      </c>
      <c r="K6" s="7" t="s">
        <v>39</v>
      </c>
    </row>
    <row r="7" spans="1:26" ht="14.5" x14ac:dyDescent="0.35">
      <c r="A7" s="3">
        <v>24</v>
      </c>
      <c r="B7" s="6" t="s">
        <v>40</v>
      </c>
      <c r="C7" s="3" t="s">
        <v>41</v>
      </c>
      <c r="D7" s="3" t="s">
        <v>14</v>
      </c>
      <c r="E7" s="3" t="s">
        <v>42</v>
      </c>
      <c r="F7" s="3" t="s">
        <v>43</v>
      </c>
      <c r="G7" s="3" t="s">
        <v>17</v>
      </c>
      <c r="H7" s="3" t="s">
        <v>24</v>
      </c>
      <c r="I7" s="3" t="s">
        <v>19</v>
      </c>
      <c r="J7" s="3">
        <v>21273493</v>
      </c>
      <c r="K7" s="7" t="s">
        <v>44</v>
      </c>
    </row>
    <row r="8" spans="1:26" ht="14.5" x14ac:dyDescent="0.35">
      <c r="A8" s="3">
        <v>25</v>
      </c>
      <c r="B8" s="3" t="s">
        <v>45</v>
      </c>
      <c r="C8" s="3" t="s">
        <v>46</v>
      </c>
      <c r="D8" s="3" t="s">
        <v>14</v>
      </c>
      <c r="E8" s="3" t="s">
        <v>47</v>
      </c>
      <c r="F8" s="3" t="s">
        <v>43</v>
      </c>
      <c r="G8" s="3" t="s">
        <v>17</v>
      </c>
      <c r="H8" s="3" t="s">
        <v>43</v>
      </c>
      <c r="I8" s="3" t="s">
        <v>19</v>
      </c>
      <c r="J8" s="3">
        <v>15651559</v>
      </c>
      <c r="K8" s="8" t="s">
        <v>48</v>
      </c>
      <c r="L8" s="7" t="s">
        <v>49</v>
      </c>
    </row>
    <row r="9" spans="1:26" ht="14.5" x14ac:dyDescent="0.35">
      <c r="A9" s="3">
        <v>34</v>
      </c>
      <c r="B9" s="3" t="s">
        <v>50</v>
      </c>
      <c r="C9" s="3" t="s">
        <v>51</v>
      </c>
      <c r="D9" s="3" t="s">
        <v>14</v>
      </c>
      <c r="E9" s="3" t="s">
        <v>52</v>
      </c>
      <c r="F9" s="3" t="s">
        <v>29</v>
      </c>
      <c r="G9" s="3" t="s">
        <v>17</v>
      </c>
      <c r="H9" s="3" t="s">
        <v>24</v>
      </c>
      <c r="I9" s="3" t="s">
        <v>19</v>
      </c>
      <c r="J9" s="3">
        <v>29923294</v>
      </c>
      <c r="K9" s="7" t="s">
        <v>53</v>
      </c>
    </row>
    <row r="10" spans="1:26" ht="14.5" x14ac:dyDescent="0.35">
      <c r="A10" s="3">
        <v>38</v>
      </c>
      <c r="B10" s="3" t="s">
        <v>54</v>
      </c>
      <c r="C10" s="3" t="s">
        <v>55</v>
      </c>
      <c r="D10" s="3" t="s">
        <v>14</v>
      </c>
      <c r="E10" s="3" t="s">
        <v>56</v>
      </c>
      <c r="F10" s="3" t="s">
        <v>43</v>
      </c>
      <c r="G10" s="3" t="s">
        <v>17</v>
      </c>
      <c r="H10" s="3" t="s">
        <v>24</v>
      </c>
      <c r="I10" s="3" t="s">
        <v>19</v>
      </c>
      <c r="J10" s="3">
        <v>12401756</v>
      </c>
      <c r="K10" s="7" t="s">
        <v>57</v>
      </c>
    </row>
    <row r="11" spans="1:26" ht="14.5" x14ac:dyDescent="0.35">
      <c r="A11" s="3">
        <v>44</v>
      </c>
      <c r="B11" s="3" t="s">
        <v>58</v>
      </c>
      <c r="C11" s="3" t="s">
        <v>59</v>
      </c>
      <c r="D11" s="3" t="s">
        <v>14</v>
      </c>
      <c r="E11" s="3" t="s">
        <v>43</v>
      </c>
      <c r="F11" s="3" t="s">
        <v>43</v>
      </c>
      <c r="G11" s="3" t="s">
        <v>17</v>
      </c>
      <c r="H11" s="3" t="s">
        <v>24</v>
      </c>
      <c r="I11" s="3" t="s">
        <v>19</v>
      </c>
      <c r="J11" s="3">
        <v>10342337</v>
      </c>
      <c r="K11" s="7" t="s">
        <v>60</v>
      </c>
      <c r="L11" s="9" t="s">
        <v>61</v>
      </c>
    </row>
    <row r="12" spans="1:26" ht="14.5" x14ac:dyDescent="0.35">
      <c r="A12" s="3">
        <v>56</v>
      </c>
      <c r="B12" s="3" t="s">
        <v>62</v>
      </c>
      <c r="C12" s="3" t="s">
        <v>63</v>
      </c>
      <c r="D12" s="3" t="s">
        <v>14</v>
      </c>
      <c r="E12" s="3" t="s">
        <v>64</v>
      </c>
      <c r="F12" s="3" t="s">
        <v>43</v>
      </c>
      <c r="G12" s="3" t="s">
        <v>17</v>
      </c>
      <c r="H12" s="3" t="s">
        <v>24</v>
      </c>
      <c r="I12" s="3" t="s">
        <v>19</v>
      </c>
      <c r="J12" s="3">
        <v>21355716</v>
      </c>
      <c r="K12" s="7" t="s">
        <v>65</v>
      </c>
      <c r="L12" s="8" t="s">
        <v>66</v>
      </c>
    </row>
    <row r="13" spans="1:26" ht="14.5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9"/>
      <c r="L13" s="9"/>
    </row>
    <row r="14" spans="1:26" ht="14.5" x14ac:dyDescent="0.35">
      <c r="A14" s="3">
        <v>73</v>
      </c>
      <c r="B14" s="3" t="s">
        <v>67</v>
      </c>
      <c r="C14" s="3" t="s">
        <v>68</v>
      </c>
      <c r="D14" s="3" t="s">
        <v>14</v>
      </c>
      <c r="E14" s="3" t="s">
        <v>69</v>
      </c>
      <c r="F14" s="3" t="s">
        <v>70</v>
      </c>
      <c r="G14" s="3" t="s">
        <v>17</v>
      </c>
      <c r="H14" s="3" t="s">
        <v>24</v>
      </c>
      <c r="I14" s="3" t="s">
        <v>19</v>
      </c>
      <c r="J14" s="3">
        <v>14632722</v>
      </c>
      <c r="K14" s="7" t="s">
        <v>71</v>
      </c>
    </row>
    <row r="15" spans="1:26" ht="14.5" x14ac:dyDescent="0.35">
      <c r="A15" s="3">
        <v>78</v>
      </c>
      <c r="B15" s="3" t="s">
        <v>72</v>
      </c>
      <c r="C15" s="3" t="s">
        <v>73</v>
      </c>
      <c r="D15" s="3" t="s">
        <v>14</v>
      </c>
      <c r="E15" s="3" t="s">
        <v>74</v>
      </c>
      <c r="F15" s="3" t="s">
        <v>43</v>
      </c>
      <c r="G15" s="3" t="s">
        <v>17</v>
      </c>
      <c r="H15" s="3" t="s">
        <v>24</v>
      </c>
      <c r="I15" s="3" t="s">
        <v>19</v>
      </c>
      <c r="J15" s="3">
        <v>23650901</v>
      </c>
      <c r="K15" s="7" t="s">
        <v>75</v>
      </c>
      <c r="L15" s="8" t="s">
        <v>76</v>
      </c>
    </row>
    <row r="16" spans="1:26" ht="15.75" customHeight="1" x14ac:dyDescent="0.35">
      <c r="A16" s="3">
        <v>79</v>
      </c>
      <c r="B16" s="3" t="s">
        <v>77</v>
      </c>
      <c r="C16" s="3" t="s">
        <v>78</v>
      </c>
      <c r="D16" s="3" t="s">
        <v>14</v>
      </c>
      <c r="E16" s="3" t="s">
        <v>79</v>
      </c>
      <c r="F16" s="3" t="s">
        <v>43</v>
      </c>
      <c r="G16" s="3" t="s">
        <v>17</v>
      </c>
      <c r="H16" s="3" t="s">
        <v>80</v>
      </c>
      <c r="I16" s="3" t="s">
        <v>19</v>
      </c>
      <c r="J16" s="3">
        <v>10332684</v>
      </c>
      <c r="K16" s="7" t="s">
        <v>81</v>
      </c>
      <c r="L16" s="9" t="s">
        <v>82</v>
      </c>
    </row>
    <row r="17" spans="1:11" ht="15.75" customHeight="1" x14ac:dyDescent="0.35">
      <c r="A17" s="3">
        <v>86</v>
      </c>
      <c r="B17" s="3" t="s">
        <v>83</v>
      </c>
      <c r="C17" s="3" t="s">
        <v>84</v>
      </c>
      <c r="D17" s="3" t="s">
        <v>14</v>
      </c>
      <c r="E17" s="3" t="s">
        <v>85</v>
      </c>
      <c r="F17" s="3" t="s">
        <v>43</v>
      </c>
      <c r="G17" s="3" t="s">
        <v>17</v>
      </c>
      <c r="H17" s="3" t="s">
        <v>24</v>
      </c>
      <c r="I17" s="3" t="s">
        <v>19</v>
      </c>
      <c r="J17" s="3">
        <v>9032100</v>
      </c>
      <c r="K17" s="7" t="s">
        <v>86</v>
      </c>
    </row>
    <row r="18" spans="1:11" ht="15.75" customHeight="1" x14ac:dyDescent="0.35">
      <c r="A18" s="3">
        <v>92</v>
      </c>
      <c r="B18" s="3" t="s">
        <v>87</v>
      </c>
      <c r="C18" s="3" t="s">
        <v>88</v>
      </c>
      <c r="D18" s="3" t="s">
        <v>14</v>
      </c>
      <c r="E18" s="3" t="s">
        <v>89</v>
      </c>
      <c r="F18" s="3" t="s">
        <v>43</v>
      </c>
      <c r="G18" s="3" t="s">
        <v>17</v>
      </c>
      <c r="H18" s="3" t="s">
        <v>24</v>
      </c>
      <c r="I18" s="3" t="s">
        <v>19</v>
      </c>
      <c r="J18" s="3">
        <v>15866056</v>
      </c>
      <c r="K18" s="7" t="s">
        <v>90</v>
      </c>
    </row>
    <row r="19" spans="1:11" ht="15.75" customHeight="1" x14ac:dyDescent="0.35">
      <c r="A19" s="3">
        <v>93</v>
      </c>
      <c r="B19" s="3" t="s">
        <v>91</v>
      </c>
      <c r="C19" s="3" t="s">
        <v>92</v>
      </c>
      <c r="D19" s="3" t="s">
        <v>14</v>
      </c>
      <c r="E19" s="3" t="s">
        <v>93</v>
      </c>
      <c r="F19" s="3" t="s">
        <v>43</v>
      </c>
      <c r="G19" s="3" t="s">
        <v>17</v>
      </c>
      <c r="H19" s="3" t="s">
        <v>24</v>
      </c>
      <c r="I19" s="3" t="s">
        <v>19</v>
      </c>
      <c r="J19" s="3">
        <v>11453959</v>
      </c>
      <c r="K19" s="7" t="s">
        <v>94</v>
      </c>
    </row>
    <row r="20" spans="1:11" ht="15.7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10"/>
    </row>
    <row r="21" spans="1:11" ht="15.75" customHeight="1" x14ac:dyDescent="0.35">
      <c r="A21" s="3">
        <v>87</v>
      </c>
      <c r="B21" s="3" t="s">
        <v>95</v>
      </c>
      <c r="C21" s="3" t="s">
        <v>96</v>
      </c>
      <c r="D21" s="3" t="s">
        <v>97</v>
      </c>
      <c r="E21" s="3" t="s">
        <v>98</v>
      </c>
      <c r="F21" s="3" t="s">
        <v>43</v>
      </c>
      <c r="G21" s="3" t="s">
        <v>17</v>
      </c>
      <c r="H21" s="3" t="s">
        <v>80</v>
      </c>
      <c r="I21" s="3" t="s">
        <v>19</v>
      </c>
      <c r="J21" s="3">
        <v>12716810</v>
      </c>
      <c r="K21" s="7" t="s">
        <v>99</v>
      </c>
    </row>
    <row r="22" spans="1:11" ht="15.75" customHeight="1" x14ac:dyDescent="0.35">
      <c r="A22" s="3">
        <v>91</v>
      </c>
      <c r="B22" s="3" t="s">
        <v>100</v>
      </c>
      <c r="C22" s="3" t="s">
        <v>101</v>
      </c>
      <c r="D22" s="3" t="s">
        <v>97</v>
      </c>
      <c r="E22" s="3" t="s">
        <v>102</v>
      </c>
      <c r="F22" s="3" t="s">
        <v>43</v>
      </c>
      <c r="G22" s="3" t="s">
        <v>17</v>
      </c>
      <c r="H22" s="3" t="s">
        <v>24</v>
      </c>
      <c r="I22" s="3" t="s">
        <v>19</v>
      </c>
      <c r="J22" s="3">
        <v>16409565</v>
      </c>
      <c r="K22" s="7" t="s">
        <v>103</v>
      </c>
    </row>
    <row r="23" spans="1:11" ht="15.75" customHeight="1" x14ac:dyDescent="0.35">
      <c r="A23" s="3">
        <v>102</v>
      </c>
      <c r="B23" s="3" t="s">
        <v>104</v>
      </c>
      <c r="C23" s="3" t="s">
        <v>105</v>
      </c>
      <c r="D23" s="3" t="s">
        <v>97</v>
      </c>
      <c r="E23" s="3" t="s">
        <v>106</v>
      </c>
      <c r="F23" s="3" t="s">
        <v>43</v>
      </c>
      <c r="G23" s="3" t="s">
        <v>17</v>
      </c>
      <c r="H23" s="3" t="s">
        <v>24</v>
      </c>
      <c r="I23" s="3" t="s">
        <v>19</v>
      </c>
      <c r="J23" s="11">
        <v>8840095</v>
      </c>
      <c r="K23" s="7" t="s">
        <v>107</v>
      </c>
    </row>
    <row r="24" spans="1:11" ht="15.75" customHeight="1" x14ac:dyDescent="0.35">
      <c r="A24" s="3">
        <v>103</v>
      </c>
      <c r="B24" s="3" t="s">
        <v>108</v>
      </c>
      <c r="C24" s="3" t="s">
        <v>109</v>
      </c>
      <c r="D24" s="3" t="s">
        <v>97</v>
      </c>
      <c r="E24" s="3" t="s">
        <v>110</v>
      </c>
      <c r="F24" s="3" t="s">
        <v>43</v>
      </c>
      <c r="G24" s="3" t="s">
        <v>17</v>
      </c>
      <c r="H24" s="3" t="s">
        <v>24</v>
      </c>
      <c r="I24" s="3" t="s">
        <v>19</v>
      </c>
      <c r="J24" s="11">
        <v>12032113</v>
      </c>
      <c r="K24" s="7" t="s">
        <v>111</v>
      </c>
    </row>
    <row r="25" spans="1:11" ht="15.75" customHeight="1" x14ac:dyDescent="0.35">
      <c r="A25" s="3">
        <v>105</v>
      </c>
      <c r="B25" s="3" t="s">
        <v>112</v>
      </c>
      <c r="C25" s="3" t="s">
        <v>113</v>
      </c>
      <c r="D25" s="3" t="s">
        <v>97</v>
      </c>
      <c r="E25" s="3" t="s">
        <v>114</v>
      </c>
      <c r="F25" s="3" t="s">
        <v>43</v>
      </c>
      <c r="G25" s="3" t="s">
        <v>17</v>
      </c>
      <c r="H25" s="3" t="s">
        <v>24</v>
      </c>
      <c r="I25" s="3" t="s">
        <v>19</v>
      </c>
      <c r="J25" s="3">
        <v>9250454</v>
      </c>
      <c r="K25" s="7" t="s">
        <v>115</v>
      </c>
    </row>
    <row r="26" spans="1:11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10"/>
    </row>
    <row r="27" spans="1:11" ht="15.75" customHeight="1" x14ac:dyDescent="0.35">
      <c r="A27" s="3" t="s">
        <v>116</v>
      </c>
      <c r="B27" s="3" t="s">
        <v>117</v>
      </c>
      <c r="C27" s="3" t="s">
        <v>118</v>
      </c>
      <c r="D27" s="3" t="s">
        <v>119</v>
      </c>
      <c r="E27" s="3" t="s">
        <v>120</v>
      </c>
      <c r="F27" s="3" t="s">
        <v>121</v>
      </c>
      <c r="G27" s="3" t="s">
        <v>17</v>
      </c>
      <c r="H27" s="3" t="s">
        <v>24</v>
      </c>
      <c r="I27" s="3" t="s">
        <v>19</v>
      </c>
      <c r="J27" s="3">
        <v>12060061</v>
      </c>
      <c r="K27" s="7" t="s">
        <v>122</v>
      </c>
    </row>
    <row r="28" spans="1:11" ht="15.75" customHeight="1" x14ac:dyDescent="0.35">
      <c r="A28" s="3" t="s">
        <v>116</v>
      </c>
      <c r="B28" s="3" t="s">
        <v>117</v>
      </c>
      <c r="C28" s="3" t="s">
        <v>118</v>
      </c>
      <c r="D28" s="3" t="s">
        <v>123</v>
      </c>
      <c r="E28" s="3" t="s">
        <v>124</v>
      </c>
      <c r="F28" s="3" t="s">
        <v>121</v>
      </c>
      <c r="G28" s="3" t="s">
        <v>17</v>
      </c>
      <c r="H28" s="3" t="s">
        <v>24</v>
      </c>
      <c r="I28" s="3" t="s">
        <v>19</v>
      </c>
      <c r="J28" s="3">
        <v>12060061</v>
      </c>
      <c r="K28" s="7" t="s">
        <v>122</v>
      </c>
    </row>
    <row r="29" spans="1:11" ht="15.75" customHeight="1" x14ac:dyDescent="0.35">
      <c r="J29" s="10"/>
    </row>
    <row r="30" spans="1:11" ht="15.75" customHeight="1" x14ac:dyDescent="0.35">
      <c r="A30" s="3">
        <v>6</v>
      </c>
      <c r="B30" s="3" t="s">
        <v>12</v>
      </c>
      <c r="C30" s="3" t="s">
        <v>13</v>
      </c>
      <c r="D30" s="3" t="s">
        <v>123</v>
      </c>
      <c r="E30" s="3" t="s">
        <v>125</v>
      </c>
      <c r="F30" s="3" t="s">
        <v>43</v>
      </c>
      <c r="G30" s="3" t="s">
        <v>17</v>
      </c>
      <c r="H30" s="3" t="s">
        <v>80</v>
      </c>
      <c r="I30" s="3" t="s">
        <v>19</v>
      </c>
      <c r="J30" s="3">
        <v>34595812</v>
      </c>
      <c r="K30" s="4" t="s">
        <v>20</v>
      </c>
    </row>
    <row r="31" spans="1:11" ht="15.75" customHeight="1" x14ac:dyDescent="0.35">
      <c r="A31" s="3">
        <v>8</v>
      </c>
      <c r="B31" s="3" t="s">
        <v>21</v>
      </c>
      <c r="C31" s="3" t="s">
        <v>22</v>
      </c>
      <c r="D31" s="3" t="s">
        <v>123</v>
      </c>
      <c r="E31" s="3" t="s">
        <v>126</v>
      </c>
      <c r="F31" s="3" t="s">
        <v>43</v>
      </c>
      <c r="G31" s="3" t="s">
        <v>17</v>
      </c>
      <c r="H31" s="3" t="s">
        <v>24</v>
      </c>
      <c r="I31" s="3" t="s">
        <v>19</v>
      </c>
      <c r="J31" s="3">
        <v>32436641</v>
      </c>
      <c r="K31" s="4" t="s">
        <v>25</v>
      </c>
    </row>
    <row r="32" spans="1:11" ht="15.75" customHeight="1" x14ac:dyDescent="0.35">
      <c r="A32" s="3">
        <v>15</v>
      </c>
      <c r="B32" s="5" t="s">
        <v>26</v>
      </c>
      <c r="C32" s="3" t="s">
        <v>27</v>
      </c>
      <c r="D32" s="3" t="s">
        <v>123</v>
      </c>
      <c r="E32" s="3" t="s">
        <v>127</v>
      </c>
      <c r="F32" s="3" t="s">
        <v>43</v>
      </c>
      <c r="G32" s="3" t="s">
        <v>17</v>
      </c>
      <c r="H32" s="3" t="s">
        <v>24</v>
      </c>
      <c r="I32" s="3" t="s">
        <v>19</v>
      </c>
      <c r="J32" s="3">
        <v>36575993</v>
      </c>
      <c r="K32" s="4" t="s">
        <v>30</v>
      </c>
    </row>
    <row r="33" spans="1:12" ht="15.75" customHeight="1" x14ac:dyDescent="0.35">
      <c r="A33" s="3">
        <v>16</v>
      </c>
      <c r="B33" s="3" t="s">
        <v>31</v>
      </c>
      <c r="C33" s="3" t="s">
        <v>32</v>
      </c>
      <c r="D33" s="3" t="s">
        <v>123</v>
      </c>
      <c r="E33" s="3" t="s">
        <v>128</v>
      </c>
      <c r="F33" s="3" t="s">
        <v>43</v>
      </c>
      <c r="G33" s="3" t="s">
        <v>17</v>
      </c>
      <c r="H33" s="3" t="s">
        <v>24</v>
      </c>
      <c r="I33" s="3" t="s">
        <v>19</v>
      </c>
      <c r="J33" s="3">
        <v>22920798</v>
      </c>
      <c r="K33" s="4" t="s">
        <v>35</v>
      </c>
    </row>
    <row r="34" spans="1:12" ht="15.75" customHeight="1" x14ac:dyDescent="0.35">
      <c r="A34" s="3">
        <v>19</v>
      </c>
      <c r="B34" s="6" t="s">
        <v>36</v>
      </c>
      <c r="C34" s="3" t="s">
        <v>37</v>
      </c>
      <c r="D34" s="3" t="s">
        <v>123</v>
      </c>
      <c r="E34" s="3" t="s">
        <v>129</v>
      </c>
      <c r="F34" s="3" t="s">
        <v>43</v>
      </c>
      <c r="G34" s="3" t="s">
        <v>17</v>
      </c>
      <c r="H34" s="3" t="s">
        <v>24</v>
      </c>
      <c r="I34" s="3" t="s">
        <v>19</v>
      </c>
      <c r="J34" s="3">
        <v>36974352</v>
      </c>
      <c r="K34" s="7" t="s">
        <v>39</v>
      </c>
    </row>
    <row r="35" spans="1:12" ht="15.75" customHeight="1" x14ac:dyDescent="0.35">
      <c r="A35" s="3">
        <v>24</v>
      </c>
      <c r="B35" s="6" t="s">
        <v>40</v>
      </c>
      <c r="C35" s="3" t="s">
        <v>41</v>
      </c>
      <c r="D35" s="3" t="s">
        <v>123</v>
      </c>
      <c r="E35" s="3" t="s">
        <v>130</v>
      </c>
      <c r="F35" s="3" t="s">
        <v>43</v>
      </c>
      <c r="G35" s="3" t="s">
        <v>17</v>
      </c>
      <c r="H35" s="3" t="s">
        <v>24</v>
      </c>
      <c r="I35" s="3" t="s">
        <v>19</v>
      </c>
      <c r="J35" s="3">
        <v>21273493</v>
      </c>
      <c r="K35" s="7" t="s">
        <v>44</v>
      </c>
    </row>
    <row r="36" spans="1:12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12"/>
    </row>
    <row r="37" spans="1:12" ht="15.75" customHeight="1" x14ac:dyDescent="0.35">
      <c r="A37" s="3">
        <v>34</v>
      </c>
      <c r="B37" s="3" t="s">
        <v>50</v>
      </c>
      <c r="C37" s="3" t="s">
        <v>51</v>
      </c>
      <c r="D37" s="3" t="s">
        <v>123</v>
      </c>
      <c r="E37" s="3" t="s">
        <v>131</v>
      </c>
      <c r="F37" s="3" t="s">
        <v>43</v>
      </c>
      <c r="G37" s="3" t="s">
        <v>17</v>
      </c>
      <c r="H37" s="3" t="s">
        <v>24</v>
      </c>
      <c r="I37" s="3" t="s">
        <v>19</v>
      </c>
      <c r="J37" s="3">
        <v>29923294</v>
      </c>
      <c r="K37" s="7" t="s">
        <v>53</v>
      </c>
    </row>
    <row r="38" spans="1:12" ht="15.75" customHeight="1" x14ac:dyDescent="0.35">
      <c r="A38" s="3">
        <v>38</v>
      </c>
      <c r="B38" s="3" t="s">
        <v>54</v>
      </c>
      <c r="C38" s="3" t="s">
        <v>55</v>
      </c>
      <c r="D38" s="3" t="s">
        <v>123</v>
      </c>
      <c r="E38" s="3" t="s">
        <v>132</v>
      </c>
      <c r="F38" s="3" t="s">
        <v>43</v>
      </c>
      <c r="G38" s="3" t="s">
        <v>17</v>
      </c>
      <c r="H38" s="3" t="s">
        <v>24</v>
      </c>
      <c r="I38" s="3" t="s">
        <v>19</v>
      </c>
      <c r="J38" s="3">
        <v>12401756</v>
      </c>
      <c r="K38" s="7" t="s">
        <v>57</v>
      </c>
    </row>
    <row r="39" spans="1:12" ht="15.75" customHeight="1" x14ac:dyDescent="0.35">
      <c r="A39" s="3">
        <v>44</v>
      </c>
      <c r="B39" s="3" t="s">
        <v>58</v>
      </c>
      <c r="C39" s="3" t="s">
        <v>59</v>
      </c>
      <c r="D39" s="3" t="s">
        <v>123</v>
      </c>
      <c r="E39" s="3" t="s">
        <v>133</v>
      </c>
      <c r="F39" s="3" t="s">
        <v>43</v>
      </c>
      <c r="G39" s="3" t="s">
        <v>17</v>
      </c>
      <c r="H39" s="3" t="s">
        <v>24</v>
      </c>
      <c r="I39" s="3" t="s">
        <v>19</v>
      </c>
      <c r="J39" s="3">
        <v>10342337</v>
      </c>
      <c r="K39" s="7" t="s">
        <v>60</v>
      </c>
    </row>
    <row r="40" spans="1:12" ht="15.75" customHeight="1" x14ac:dyDescent="0.35">
      <c r="A40" s="3">
        <v>56</v>
      </c>
      <c r="B40" s="3" t="s">
        <v>62</v>
      </c>
      <c r="C40" s="3" t="s">
        <v>63</v>
      </c>
      <c r="D40" s="3" t="s">
        <v>123</v>
      </c>
      <c r="E40" s="3" t="s">
        <v>134</v>
      </c>
      <c r="F40" s="3" t="s">
        <v>43</v>
      </c>
      <c r="G40" s="3" t="s">
        <v>17</v>
      </c>
      <c r="H40" s="3" t="s">
        <v>24</v>
      </c>
      <c r="I40" s="3" t="s">
        <v>19</v>
      </c>
      <c r="J40" s="3">
        <v>21355716</v>
      </c>
      <c r="K40" s="7" t="s">
        <v>65</v>
      </c>
      <c r="L40" s="8" t="s">
        <v>66</v>
      </c>
    </row>
    <row r="41" spans="1:12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9"/>
      <c r="L41" s="9"/>
    </row>
    <row r="42" spans="1:12" ht="15.75" customHeight="1" x14ac:dyDescent="0.35">
      <c r="A42" s="3">
        <v>73</v>
      </c>
      <c r="B42" s="3" t="s">
        <v>67</v>
      </c>
      <c r="C42" s="3" t="s">
        <v>68</v>
      </c>
      <c r="D42" s="3" t="s">
        <v>123</v>
      </c>
      <c r="E42" s="3" t="s">
        <v>135</v>
      </c>
      <c r="F42" s="3" t="s">
        <v>43</v>
      </c>
      <c r="G42" s="3" t="s">
        <v>17</v>
      </c>
      <c r="H42" s="3" t="s">
        <v>24</v>
      </c>
      <c r="I42" s="3" t="s">
        <v>19</v>
      </c>
      <c r="J42" s="3">
        <v>14632722</v>
      </c>
      <c r="K42" s="7" t="s">
        <v>71</v>
      </c>
    </row>
    <row r="43" spans="1:12" ht="15.75" customHeight="1" x14ac:dyDescent="0.35">
      <c r="A43" s="3">
        <v>78</v>
      </c>
      <c r="B43" s="3" t="s">
        <v>72</v>
      </c>
      <c r="C43" s="3" t="s">
        <v>73</v>
      </c>
      <c r="D43" s="3" t="s">
        <v>123</v>
      </c>
      <c r="E43" s="3" t="s">
        <v>136</v>
      </c>
      <c r="F43" s="3" t="s">
        <v>43</v>
      </c>
      <c r="G43" s="3" t="s">
        <v>17</v>
      </c>
      <c r="H43" s="3" t="s">
        <v>24</v>
      </c>
      <c r="I43" s="3" t="s">
        <v>19</v>
      </c>
      <c r="J43" s="3">
        <v>23650901</v>
      </c>
      <c r="K43" s="7" t="s">
        <v>75</v>
      </c>
      <c r="L43" s="8" t="s">
        <v>76</v>
      </c>
    </row>
    <row r="44" spans="1:12" ht="15.75" customHeight="1" x14ac:dyDescent="0.35">
      <c r="A44" s="3">
        <v>79</v>
      </c>
      <c r="B44" s="3" t="s">
        <v>77</v>
      </c>
      <c r="C44" s="3" t="s">
        <v>78</v>
      </c>
      <c r="D44" s="3" t="s">
        <v>123</v>
      </c>
      <c r="E44" s="3" t="s">
        <v>137</v>
      </c>
      <c r="F44" s="3" t="s">
        <v>43</v>
      </c>
      <c r="G44" s="3" t="s">
        <v>17</v>
      </c>
      <c r="H44" s="3" t="s">
        <v>80</v>
      </c>
      <c r="I44" s="3" t="s">
        <v>19</v>
      </c>
      <c r="J44" s="3">
        <v>10332684</v>
      </c>
      <c r="K44" s="7" t="s">
        <v>81</v>
      </c>
    </row>
    <row r="45" spans="1:12" ht="15.75" customHeight="1" x14ac:dyDescent="0.35">
      <c r="A45" s="3">
        <v>86</v>
      </c>
      <c r="B45" s="3" t="s">
        <v>83</v>
      </c>
      <c r="C45" s="3" t="s">
        <v>84</v>
      </c>
      <c r="D45" s="3" t="s">
        <v>123</v>
      </c>
      <c r="E45" s="3" t="s">
        <v>43</v>
      </c>
      <c r="F45" s="3" t="s">
        <v>43</v>
      </c>
      <c r="G45" s="3" t="s">
        <v>17</v>
      </c>
      <c r="H45" s="3" t="s">
        <v>24</v>
      </c>
      <c r="I45" s="3" t="s">
        <v>19</v>
      </c>
      <c r="J45" s="3">
        <v>9032100</v>
      </c>
      <c r="K45" s="7" t="s">
        <v>86</v>
      </c>
    </row>
    <row r="46" spans="1:12" ht="15.75" customHeight="1" x14ac:dyDescent="0.35">
      <c r="A46" s="3">
        <v>92</v>
      </c>
      <c r="B46" s="3" t="s">
        <v>87</v>
      </c>
      <c r="C46" s="3" t="s">
        <v>88</v>
      </c>
      <c r="D46" s="3" t="s">
        <v>123</v>
      </c>
      <c r="E46" s="3" t="s">
        <v>138</v>
      </c>
      <c r="F46" s="3" t="s">
        <v>43</v>
      </c>
      <c r="G46" s="3" t="s">
        <v>17</v>
      </c>
      <c r="H46" s="3" t="s">
        <v>24</v>
      </c>
      <c r="I46" s="3" t="s">
        <v>19</v>
      </c>
      <c r="J46" s="3">
        <v>15866056</v>
      </c>
      <c r="K46" s="7" t="s">
        <v>90</v>
      </c>
    </row>
    <row r="47" spans="1:12" ht="15.75" customHeight="1" x14ac:dyDescent="0.35">
      <c r="A47" s="3">
        <v>93</v>
      </c>
      <c r="B47" s="3" t="s">
        <v>91</v>
      </c>
      <c r="C47" s="3" t="s">
        <v>92</v>
      </c>
      <c r="D47" s="3" t="s">
        <v>123</v>
      </c>
      <c r="E47" s="3" t="s">
        <v>139</v>
      </c>
      <c r="F47" s="3" t="s">
        <v>43</v>
      </c>
      <c r="G47" s="3" t="s">
        <v>17</v>
      </c>
      <c r="H47" s="3" t="s">
        <v>24</v>
      </c>
      <c r="I47" s="3" t="s">
        <v>19</v>
      </c>
      <c r="J47" s="3">
        <v>11453959</v>
      </c>
      <c r="K47" s="7" t="s">
        <v>94</v>
      </c>
    </row>
    <row r="48" spans="1:12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10"/>
    </row>
    <row r="49" spans="1:12" ht="15.75" customHeight="1" x14ac:dyDescent="0.35">
      <c r="A49" s="3">
        <v>87</v>
      </c>
      <c r="B49" s="3" t="s">
        <v>95</v>
      </c>
      <c r="C49" s="3" t="s">
        <v>96</v>
      </c>
      <c r="D49" s="3" t="s">
        <v>123</v>
      </c>
      <c r="E49" s="3" t="s">
        <v>140</v>
      </c>
      <c r="F49" s="3" t="s">
        <v>43</v>
      </c>
      <c r="G49" s="3" t="s">
        <v>17</v>
      </c>
      <c r="H49" s="3" t="s">
        <v>80</v>
      </c>
      <c r="I49" s="3" t="s">
        <v>19</v>
      </c>
      <c r="J49" s="3">
        <v>12716810</v>
      </c>
      <c r="K49" s="7" t="s">
        <v>99</v>
      </c>
      <c r="L49" s="9" t="s">
        <v>141</v>
      </c>
    </row>
    <row r="50" spans="1:12" ht="15.75" customHeight="1" x14ac:dyDescent="0.35">
      <c r="A50" s="3">
        <v>91</v>
      </c>
      <c r="B50" s="3" t="s">
        <v>100</v>
      </c>
      <c r="C50" s="3" t="s">
        <v>101</v>
      </c>
      <c r="D50" s="3" t="s">
        <v>123</v>
      </c>
      <c r="E50" s="3" t="s">
        <v>142</v>
      </c>
      <c r="F50" s="3" t="s">
        <v>43</v>
      </c>
      <c r="G50" s="3" t="s">
        <v>17</v>
      </c>
      <c r="H50" s="3" t="s">
        <v>24</v>
      </c>
      <c r="I50" s="3" t="s">
        <v>19</v>
      </c>
      <c r="J50" s="3">
        <v>16409565</v>
      </c>
      <c r="K50" s="7" t="s">
        <v>103</v>
      </c>
    </row>
    <row r="51" spans="1:12" ht="15.75" customHeight="1" x14ac:dyDescent="0.35">
      <c r="A51" s="3">
        <v>102</v>
      </c>
      <c r="B51" s="3" t="s">
        <v>104</v>
      </c>
      <c r="C51" s="3" t="s">
        <v>105</v>
      </c>
      <c r="D51" s="3" t="s">
        <v>123</v>
      </c>
      <c r="E51" s="3" t="s">
        <v>143</v>
      </c>
      <c r="F51" s="3" t="s">
        <v>43</v>
      </c>
      <c r="G51" s="3" t="s">
        <v>17</v>
      </c>
      <c r="H51" s="3" t="s">
        <v>24</v>
      </c>
      <c r="I51" s="3" t="s">
        <v>19</v>
      </c>
      <c r="J51" s="11">
        <v>8840095</v>
      </c>
      <c r="K51" s="7" t="s">
        <v>107</v>
      </c>
    </row>
    <row r="52" spans="1:12" ht="15.75" customHeight="1" x14ac:dyDescent="0.35">
      <c r="A52" s="3">
        <v>103</v>
      </c>
      <c r="B52" s="3" t="s">
        <v>108</v>
      </c>
      <c r="C52" s="3" t="s">
        <v>109</v>
      </c>
      <c r="D52" s="3" t="s">
        <v>123</v>
      </c>
      <c r="E52" s="3" t="s">
        <v>144</v>
      </c>
      <c r="F52" s="3" t="s">
        <v>43</v>
      </c>
      <c r="G52" s="3" t="s">
        <v>17</v>
      </c>
      <c r="H52" s="3" t="s">
        <v>24</v>
      </c>
      <c r="I52" s="3" t="s">
        <v>19</v>
      </c>
      <c r="J52" s="11">
        <v>12032113</v>
      </c>
      <c r="K52" s="7" t="s">
        <v>111</v>
      </c>
    </row>
    <row r="53" spans="1:12" ht="15.75" customHeight="1" x14ac:dyDescent="0.35">
      <c r="A53" s="3">
        <v>105</v>
      </c>
      <c r="B53" s="3" t="s">
        <v>112</v>
      </c>
      <c r="C53" s="3" t="s">
        <v>113</v>
      </c>
      <c r="D53" s="3" t="s">
        <v>123</v>
      </c>
      <c r="E53" s="3" t="s">
        <v>145</v>
      </c>
      <c r="F53" s="3" t="s">
        <v>43</v>
      </c>
      <c r="G53" s="3" t="s">
        <v>17</v>
      </c>
      <c r="H53" s="3" t="s">
        <v>24</v>
      </c>
      <c r="I53" s="3" t="s">
        <v>19</v>
      </c>
      <c r="J53" s="3">
        <v>9250454</v>
      </c>
      <c r="K53" s="7" t="s">
        <v>115</v>
      </c>
      <c r="L53" s="9" t="s">
        <v>146</v>
      </c>
    </row>
    <row r="54" spans="1:12" ht="15.75" customHeight="1" x14ac:dyDescent="0.35">
      <c r="J54" s="10"/>
    </row>
    <row r="55" spans="1:12" ht="15.75" customHeight="1" x14ac:dyDescent="0.35">
      <c r="J55" s="10"/>
    </row>
    <row r="56" spans="1:12" ht="15.75" customHeight="1" x14ac:dyDescent="0.35">
      <c r="J56" s="10"/>
    </row>
    <row r="57" spans="1:12" ht="15.75" customHeight="1" x14ac:dyDescent="0.35">
      <c r="J57" s="10"/>
    </row>
    <row r="58" spans="1:12" ht="15.75" customHeight="1" x14ac:dyDescent="0.35">
      <c r="J58" s="10"/>
    </row>
    <row r="59" spans="1:12" ht="15.75" customHeight="1" x14ac:dyDescent="0.35">
      <c r="J59" s="10"/>
    </row>
    <row r="60" spans="1:12" ht="15.75" customHeight="1" x14ac:dyDescent="0.35">
      <c r="J60" s="10"/>
    </row>
    <row r="61" spans="1:12" ht="15.75" customHeight="1" x14ac:dyDescent="0.35">
      <c r="J61" s="10"/>
    </row>
    <row r="62" spans="1:12" ht="15.75" customHeight="1" x14ac:dyDescent="0.35">
      <c r="J62" s="10"/>
    </row>
    <row r="63" spans="1:12" ht="15.75" customHeight="1" x14ac:dyDescent="0.35">
      <c r="J63" s="10"/>
    </row>
    <row r="64" spans="1:12" ht="15.75" customHeight="1" x14ac:dyDescent="0.35">
      <c r="J64" s="10"/>
    </row>
    <row r="65" spans="10:10" ht="15.75" customHeight="1" x14ac:dyDescent="0.35">
      <c r="J65" s="10"/>
    </row>
    <row r="66" spans="10:10" ht="15.75" customHeight="1" x14ac:dyDescent="0.35">
      <c r="J66" s="10"/>
    </row>
    <row r="67" spans="10:10" ht="15.75" customHeight="1" x14ac:dyDescent="0.35">
      <c r="J67" s="10"/>
    </row>
    <row r="68" spans="10:10" ht="15.75" customHeight="1" x14ac:dyDescent="0.35">
      <c r="J68" s="10"/>
    </row>
    <row r="69" spans="10:10" ht="15.75" customHeight="1" x14ac:dyDescent="0.35">
      <c r="J69" s="10"/>
    </row>
    <row r="70" spans="10:10" ht="15.75" customHeight="1" x14ac:dyDescent="0.35">
      <c r="J70" s="10"/>
    </row>
    <row r="71" spans="10:10" ht="15.75" customHeight="1" x14ac:dyDescent="0.35">
      <c r="J71" s="10"/>
    </row>
    <row r="72" spans="10:10" ht="15.75" customHeight="1" x14ac:dyDescent="0.35">
      <c r="J72" s="10"/>
    </row>
    <row r="73" spans="10:10" ht="15.75" customHeight="1" x14ac:dyDescent="0.35">
      <c r="J73" s="10"/>
    </row>
    <row r="74" spans="10:10" ht="15.75" customHeight="1" x14ac:dyDescent="0.35">
      <c r="J74" s="10"/>
    </row>
    <row r="75" spans="10:10" ht="15.75" customHeight="1" x14ac:dyDescent="0.35">
      <c r="J75" s="10"/>
    </row>
    <row r="76" spans="10:10" ht="15.75" customHeight="1" x14ac:dyDescent="0.35">
      <c r="J76" s="10"/>
    </row>
    <row r="77" spans="10:10" ht="15.75" customHeight="1" x14ac:dyDescent="0.35">
      <c r="J77" s="10"/>
    </row>
    <row r="78" spans="10:10" ht="15.75" customHeight="1" x14ac:dyDescent="0.35">
      <c r="J78" s="10"/>
    </row>
    <row r="79" spans="10:10" ht="15.75" customHeight="1" x14ac:dyDescent="0.35">
      <c r="J79" s="10"/>
    </row>
    <row r="80" spans="10:10" ht="15.75" customHeight="1" x14ac:dyDescent="0.35">
      <c r="J80" s="10"/>
    </row>
    <row r="81" spans="10:10" ht="15.75" customHeight="1" x14ac:dyDescent="0.35">
      <c r="J81" s="10"/>
    </row>
    <row r="82" spans="10:10" ht="15.75" customHeight="1" x14ac:dyDescent="0.35">
      <c r="J82" s="10"/>
    </row>
    <row r="83" spans="10:10" ht="15.75" customHeight="1" x14ac:dyDescent="0.35">
      <c r="J83" s="10"/>
    </row>
    <row r="84" spans="10:10" ht="15.75" customHeight="1" x14ac:dyDescent="0.35">
      <c r="J84" s="10"/>
    </row>
    <row r="85" spans="10:10" ht="15.75" customHeight="1" x14ac:dyDescent="0.35">
      <c r="J85" s="10"/>
    </row>
    <row r="86" spans="10:10" ht="15.75" customHeight="1" x14ac:dyDescent="0.35">
      <c r="J86" s="10"/>
    </row>
    <row r="87" spans="10:10" ht="15.75" customHeight="1" x14ac:dyDescent="0.35">
      <c r="J87" s="10"/>
    </row>
    <row r="88" spans="10:10" ht="15.75" customHeight="1" x14ac:dyDescent="0.35">
      <c r="J88" s="10"/>
    </row>
    <row r="89" spans="10:10" ht="15.75" customHeight="1" x14ac:dyDescent="0.35">
      <c r="J89" s="10"/>
    </row>
    <row r="90" spans="10:10" ht="15.75" customHeight="1" x14ac:dyDescent="0.35">
      <c r="J90" s="10"/>
    </row>
    <row r="91" spans="10:10" ht="15.75" customHeight="1" x14ac:dyDescent="0.35">
      <c r="J91" s="10"/>
    </row>
    <row r="92" spans="10:10" ht="15.75" customHeight="1" x14ac:dyDescent="0.35">
      <c r="J92" s="10"/>
    </row>
    <row r="93" spans="10:10" ht="15.75" customHeight="1" x14ac:dyDescent="0.35">
      <c r="J93" s="10"/>
    </row>
    <row r="94" spans="10:10" ht="15.75" customHeight="1" x14ac:dyDescent="0.35">
      <c r="J94" s="10"/>
    </row>
    <row r="95" spans="10:10" ht="15.75" customHeight="1" x14ac:dyDescent="0.35">
      <c r="J95" s="10"/>
    </row>
    <row r="96" spans="10:10" ht="15.75" customHeight="1" x14ac:dyDescent="0.35">
      <c r="J96" s="10"/>
    </row>
    <row r="97" spans="10:10" ht="15.75" customHeight="1" x14ac:dyDescent="0.35">
      <c r="J97" s="10"/>
    </row>
    <row r="98" spans="10:10" ht="15.75" customHeight="1" x14ac:dyDescent="0.35">
      <c r="J98" s="10"/>
    </row>
    <row r="99" spans="10:10" ht="15.75" customHeight="1" x14ac:dyDescent="0.35">
      <c r="J99" s="10"/>
    </row>
    <row r="100" spans="10:10" ht="15.75" customHeight="1" x14ac:dyDescent="0.35">
      <c r="J100" s="10"/>
    </row>
    <row r="101" spans="10:10" ht="15.75" customHeight="1" x14ac:dyDescent="0.35">
      <c r="J101" s="10"/>
    </row>
    <row r="102" spans="10:10" ht="15.75" customHeight="1" x14ac:dyDescent="0.35">
      <c r="J102" s="10"/>
    </row>
    <row r="103" spans="10:10" ht="15.75" customHeight="1" x14ac:dyDescent="0.35">
      <c r="J103" s="10"/>
    </row>
    <row r="104" spans="10:10" ht="15.75" customHeight="1" x14ac:dyDescent="0.35">
      <c r="J104" s="10"/>
    </row>
    <row r="105" spans="10:10" ht="15.75" customHeight="1" x14ac:dyDescent="0.35">
      <c r="J105" s="10"/>
    </row>
    <row r="106" spans="10:10" ht="15.75" customHeight="1" x14ac:dyDescent="0.35">
      <c r="J106" s="10"/>
    </row>
    <row r="107" spans="10:10" ht="15.75" customHeight="1" x14ac:dyDescent="0.35">
      <c r="J107" s="10"/>
    </row>
    <row r="108" spans="10:10" ht="15.75" customHeight="1" x14ac:dyDescent="0.35">
      <c r="J108" s="10"/>
    </row>
    <row r="109" spans="10:10" ht="15.75" customHeight="1" x14ac:dyDescent="0.35">
      <c r="J109" s="10"/>
    </row>
    <row r="110" spans="10:10" ht="15.75" customHeight="1" x14ac:dyDescent="0.35">
      <c r="J110" s="10"/>
    </row>
    <row r="111" spans="10:10" ht="15.75" customHeight="1" x14ac:dyDescent="0.35">
      <c r="J111" s="10"/>
    </row>
    <row r="112" spans="10:10" ht="15.75" customHeight="1" x14ac:dyDescent="0.35">
      <c r="J112" s="10"/>
    </row>
    <row r="113" spans="10:10" ht="15.75" customHeight="1" x14ac:dyDescent="0.35">
      <c r="J113" s="10"/>
    </row>
    <row r="114" spans="10:10" ht="15.75" customHeight="1" x14ac:dyDescent="0.35">
      <c r="J114" s="10"/>
    </row>
    <row r="115" spans="10:10" ht="15.75" customHeight="1" x14ac:dyDescent="0.35">
      <c r="J115" s="10"/>
    </row>
    <row r="116" spans="10:10" ht="15.75" customHeight="1" x14ac:dyDescent="0.35">
      <c r="J116" s="10"/>
    </row>
    <row r="117" spans="10:10" ht="15.75" customHeight="1" x14ac:dyDescent="0.35">
      <c r="J117" s="10"/>
    </row>
    <row r="118" spans="10:10" ht="15.75" customHeight="1" x14ac:dyDescent="0.35">
      <c r="J118" s="10"/>
    </row>
    <row r="119" spans="10:10" ht="15.75" customHeight="1" x14ac:dyDescent="0.35">
      <c r="J119" s="10"/>
    </row>
    <row r="120" spans="10:10" ht="15.75" customHeight="1" x14ac:dyDescent="0.35">
      <c r="J120" s="10"/>
    </row>
    <row r="121" spans="10:10" ht="15.75" customHeight="1" x14ac:dyDescent="0.35">
      <c r="J121" s="10"/>
    </row>
    <row r="122" spans="10:10" ht="15.75" customHeight="1" x14ac:dyDescent="0.35">
      <c r="J122" s="10"/>
    </row>
    <row r="123" spans="10:10" ht="15.75" customHeight="1" x14ac:dyDescent="0.35">
      <c r="J123" s="10"/>
    </row>
    <row r="124" spans="10:10" ht="15.75" customHeight="1" x14ac:dyDescent="0.35">
      <c r="J124" s="10"/>
    </row>
    <row r="125" spans="10:10" ht="15.75" customHeight="1" x14ac:dyDescent="0.35">
      <c r="J125" s="10"/>
    </row>
    <row r="126" spans="10:10" ht="15.75" customHeight="1" x14ac:dyDescent="0.35">
      <c r="J126" s="10"/>
    </row>
    <row r="127" spans="10:10" ht="15.75" customHeight="1" x14ac:dyDescent="0.35">
      <c r="J127" s="10"/>
    </row>
    <row r="128" spans="10:10" ht="15.75" customHeight="1" x14ac:dyDescent="0.35">
      <c r="J128" s="10"/>
    </row>
    <row r="129" spans="10:10" ht="15.75" customHeight="1" x14ac:dyDescent="0.35">
      <c r="J129" s="10"/>
    </row>
    <row r="130" spans="10:10" ht="15.75" customHeight="1" x14ac:dyDescent="0.35">
      <c r="J130" s="10"/>
    </row>
    <row r="131" spans="10:10" ht="15.75" customHeight="1" x14ac:dyDescent="0.35">
      <c r="J131" s="10"/>
    </row>
    <row r="132" spans="10:10" ht="15.75" customHeight="1" x14ac:dyDescent="0.35">
      <c r="J132" s="10"/>
    </row>
    <row r="133" spans="10:10" ht="15.75" customHeight="1" x14ac:dyDescent="0.35">
      <c r="J133" s="10"/>
    </row>
    <row r="134" spans="10:10" ht="15.75" customHeight="1" x14ac:dyDescent="0.35">
      <c r="J134" s="10"/>
    </row>
    <row r="135" spans="10:10" ht="15.75" customHeight="1" x14ac:dyDescent="0.35">
      <c r="J135" s="10"/>
    </row>
    <row r="136" spans="10:10" ht="15.75" customHeight="1" x14ac:dyDescent="0.35">
      <c r="J136" s="10"/>
    </row>
    <row r="137" spans="10:10" ht="15.75" customHeight="1" x14ac:dyDescent="0.35">
      <c r="J137" s="10"/>
    </row>
    <row r="138" spans="10:10" ht="15.75" customHeight="1" x14ac:dyDescent="0.35">
      <c r="J138" s="10"/>
    </row>
    <row r="139" spans="10:10" ht="15.75" customHeight="1" x14ac:dyDescent="0.35">
      <c r="J139" s="10"/>
    </row>
    <row r="140" spans="10:10" ht="15.75" customHeight="1" x14ac:dyDescent="0.35">
      <c r="J140" s="10"/>
    </row>
    <row r="141" spans="10:10" ht="15.75" customHeight="1" x14ac:dyDescent="0.35">
      <c r="J141" s="10"/>
    </row>
    <row r="142" spans="10:10" ht="15.75" customHeight="1" x14ac:dyDescent="0.35">
      <c r="J142" s="10"/>
    </row>
    <row r="143" spans="10:10" ht="15.75" customHeight="1" x14ac:dyDescent="0.35">
      <c r="J143" s="10"/>
    </row>
    <row r="144" spans="10:10" ht="15.75" customHeight="1" x14ac:dyDescent="0.35">
      <c r="J144" s="10"/>
    </row>
    <row r="145" spans="10:10" ht="15.75" customHeight="1" x14ac:dyDescent="0.35">
      <c r="J145" s="10"/>
    </row>
    <row r="146" spans="10:10" ht="15.75" customHeight="1" x14ac:dyDescent="0.35">
      <c r="J146" s="10"/>
    </row>
    <row r="147" spans="10:10" ht="15.75" customHeight="1" x14ac:dyDescent="0.35">
      <c r="J147" s="10"/>
    </row>
    <row r="148" spans="10:10" ht="15.75" customHeight="1" x14ac:dyDescent="0.35">
      <c r="J148" s="10"/>
    </row>
    <row r="149" spans="10:10" ht="15.75" customHeight="1" x14ac:dyDescent="0.35">
      <c r="J149" s="10"/>
    </row>
    <row r="150" spans="10:10" ht="15.75" customHeight="1" x14ac:dyDescent="0.35">
      <c r="J150" s="10"/>
    </row>
    <row r="151" spans="10:10" ht="15.75" customHeight="1" x14ac:dyDescent="0.35">
      <c r="J151" s="10"/>
    </row>
    <row r="152" spans="10:10" ht="15.75" customHeight="1" x14ac:dyDescent="0.35">
      <c r="J152" s="10"/>
    </row>
    <row r="153" spans="10:10" ht="15.75" customHeight="1" x14ac:dyDescent="0.35">
      <c r="J153" s="10"/>
    </row>
    <row r="154" spans="10:10" ht="15.75" customHeight="1" x14ac:dyDescent="0.35">
      <c r="J154" s="10"/>
    </row>
    <row r="155" spans="10:10" ht="15.75" customHeight="1" x14ac:dyDescent="0.35">
      <c r="J155" s="10"/>
    </row>
    <row r="156" spans="10:10" ht="15.75" customHeight="1" x14ac:dyDescent="0.35">
      <c r="J156" s="10"/>
    </row>
    <row r="157" spans="10:10" ht="15.75" customHeight="1" x14ac:dyDescent="0.35">
      <c r="J157" s="10"/>
    </row>
    <row r="158" spans="10:10" ht="15.75" customHeight="1" x14ac:dyDescent="0.35">
      <c r="J158" s="10"/>
    </row>
    <row r="159" spans="10:10" ht="15.75" customHeight="1" x14ac:dyDescent="0.35">
      <c r="J159" s="10"/>
    </row>
    <row r="160" spans="10:10" ht="15.75" customHeight="1" x14ac:dyDescent="0.35">
      <c r="J160" s="10"/>
    </row>
    <row r="161" spans="10:10" ht="15.75" customHeight="1" x14ac:dyDescent="0.35">
      <c r="J161" s="10"/>
    </row>
    <row r="162" spans="10:10" ht="15.75" customHeight="1" x14ac:dyDescent="0.35">
      <c r="J162" s="10"/>
    </row>
    <row r="163" spans="10:10" ht="15.75" customHeight="1" x14ac:dyDescent="0.35">
      <c r="J163" s="10"/>
    </row>
    <row r="164" spans="10:10" ht="15.75" customHeight="1" x14ac:dyDescent="0.35">
      <c r="J164" s="10"/>
    </row>
    <row r="165" spans="10:10" ht="15.75" customHeight="1" x14ac:dyDescent="0.35">
      <c r="J165" s="10"/>
    </row>
    <row r="166" spans="10:10" ht="15.75" customHeight="1" x14ac:dyDescent="0.35">
      <c r="J166" s="10"/>
    </row>
    <row r="167" spans="10:10" ht="15.75" customHeight="1" x14ac:dyDescent="0.35">
      <c r="J167" s="10"/>
    </row>
    <row r="168" spans="10:10" ht="15.75" customHeight="1" x14ac:dyDescent="0.35">
      <c r="J168" s="10"/>
    </row>
    <row r="169" spans="10:10" ht="15.75" customHeight="1" x14ac:dyDescent="0.35">
      <c r="J169" s="10"/>
    </row>
    <row r="170" spans="10:10" ht="15.75" customHeight="1" x14ac:dyDescent="0.35">
      <c r="J170" s="10"/>
    </row>
    <row r="171" spans="10:10" ht="15.75" customHeight="1" x14ac:dyDescent="0.35">
      <c r="J171" s="10"/>
    </row>
    <row r="172" spans="10:10" ht="15.75" customHeight="1" x14ac:dyDescent="0.35">
      <c r="J172" s="10"/>
    </row>
    <row r="173" spans="10:10" ht="15.75" customHeight="1" x14ac:dyDescent="0.35">
      <c r="J173" s="10"/>
    </row>
    <row r="174" spans="10:10" ht="15.75" customHeight="1" x14ac:dyDescent="0.35">
      <c r="J174" s="10"/>
    </row>
    <row r="175" spans="10:10" ht="15.75" customHeight="1" x14ac:dyDescent="0.35">
      <c r="J175" s="10"/>
    </row>
    <row r="176" spans="10:10" ht="15.75" customHeight="1" x14ac:dyDescent="0.35">
      <c r="J176" s="10"/>
    </row>
    <row r="177" spans="10:10" ht="15.75" customHeight="1" x14ac:dyDescent="0.35">
      <c r="J177" s="10"/>
    </row>
    <row r="178" spans="10:10" ht="15.75" customHeight="1" x14ac:dyDescent="0.35">
      <c r="J178" s="10"/>
    </row>
    <row r="179" spans="10:10" ht="15.75" customHeight="1" x14ac:dyDescent="0.35">
      <c r="J179" s="10"/>
    </row>
    <row r="180" spans="10:10" ht="15.75" customHeight="1" x14ac:dyDescent="0.35">
      <c r="J180" s="10"/>
    </row>
    <row r="181" spans="10:10" ht="15.75" customHeight="1" x14ac:dyDescent="0.35">
      <c r="J181" s="10"/>
    </row>
    <row r="182" spans="10:10" ht="15.75" customHeight="1" x14ac:dyDescent="0.35">
      <c r="J182" s="10"/>
    </row>
    <row r="183" spans="10:10" ht="15.75" customHeight="1" x14ac:dyDescent="0.35">
      <c r="J183" s="10"/>
    </row>
    <row r="184" spans="10:10" ht="15.75" customHeight="1" x14ac:dyDescent="0.35">
      <c r="J184" s="10"/>
    </row>
    <row r="185" spans="10:10" ht="15.75" customHeight="1" x14ac:dyDescent="0.35">
      <c r="J185" s="10"/>
    </row>
    <row r="186" spans="10:10" ht="15.75" customHeight="1" x14ac:dyDescent="0.35">
      <c r="J186" s="10"/>
    </row>
    <row r="187" spans="10:10" ht="15.75" customHeight="1" x14ac:dyDescent="0.35">
      <c r="J187" s="10"/>
    </row>
    <row r="188" spans="10:10" ht="15.75" customHeight="1" x14ac:dyDescent="0.35">
      <c r="J188" s="10"/>
    </row>
    <row r="189" spans="10:10" ht="15.75" customHeight="1" x14ac:dyDescent="0.35">
      <c r="J189" s="10"/>
    </row>
    <row r="190" spans="10:10" ht="15.75" customHeight="1" x14ac:dyDescent="0.35">
      <c r="J190" s="10"/>
    </row>
    <row r="191" spans="10:10" ht="15.75" customHeight="1" x14ac:dyDescent="0.35">
      <c r="J191" s="10"/>
    </row>
    <row r="192" spans="10:10" ht="15.75" customHeight="1" x14ac:dyDescent="0.35">
      <c r="J192" s="10"/>
    </row>
    <row r="193" spans="10:10" ht="15.75" customHeight="1" x14ac:dyDescent="0.35">
      <c r="J193" s="10"/>
    </row>
    <row r="194" spans="10:10" ht="15.75" customHeight="1" x14ac:dyDescent="0.35">
      <c r="J194" s="10"/>
    </row>
    <row r="195" spans="10:10" ht="15.75" customHeight="1" x14ac:dyDescent="0.35">
      <c r="J195" s="10"/>
    </row>
    <row r="196" spans="10:10" ht="15.75" customHeight="1" x14ac:dyDescent="0.35">
      <c r="J196" s="10"/>
    </row>
    <row r="197" spans="10:10" ht="15.75" customHeight="1" x14ac:dyDescent="0.35">
      <c r="J197" s="10"/>
    </row>
    <row r="198" spans="10:10" ht="15.75" customHeight="1" x14ac:dyDescent="0.35">
      <c r="J198" s="10"/>
    </row>
    <row r="199" spans="10:10" ht="15.75" customHeight="1" x14ac:dyDescent="0.35">
      <c r="J199" s="10"/>
    </row>
    <row r="200" spans="10:10" ht="15.75" customHeight="1" x14ac:dyDescent="0.35">
      <c r="J200" s="10"/>
    </row>
    <row r="201" spans="10:10" ht="15.75" customHeight="1" x14ac:dyDescent="0.35">
      <c r="J201" s="10"/>
    </row>
    <row r="202" spans="10:10" ht="15.75" customHeight="1" x14ac:dyDescent="0.35">
      <c r="J202" s="10"/>
    </row>
    <row r="203" spans="10:10" ht="15.75" customHeight="1" x14ac:dyDescent="0.35">
      <c r="J203" s="10"/>
    </row>
    <row r="204" spans="10:10" ht="15.75" customHeight="1" x14ac:dyDescent="0.35">
      <c r="J204" s="10"/>
    </row>
    <row r="205" spans="10:10" ht="15.75" customHeight="1" x14ac:dyDescent="0.35">
      <c r="J205" s="10"/>
    </row>
    <row r="206" spans="10:10" ht="15.75" customHeight="1" x14ac:dyDescent="0.35">
      <c r="J206" s="10"/>
    </row>
    <row r="207" spans="10:10" ht="15.75" customHeight="1" x14ac:dyDescent="0.35">
      <c r="J207" s="10"/>
    </row>
    <row r="208" spans="10:10" ht="15.75" customHeight="1" x14ac:dyDescent="0.35">
      <c r="J208" s="10"/>
    </row>
    <row r="209" spans="10:10" ht="15.75" customHeight="1" x14ac:dyDescent="0.35">
      <c r="J209" s="10"/>
    </row>
    <row r="210" spans="10:10" ht="15.75" customHeight="1" x14ac:dyDescent="0.35">
      <c r="J210" s="10"/>
    </row>
    <row r="211" spans="10:10" ht="15.75" customHeight="1" x14ac:dyDescent="0.35">
      <c r="J211" s="10"/>
    </row>
    <row r="212" spans="10:10" ht="15.75" customHeight="1" x14ac:dyDescent="0.35">
      <c r="J212" s="10"/>
    </row>
    <row r="213" spans="10:10" ht="15.75" customHeight="1" x14ac:dyDescent="0.35">
      <c r="J213" s="10"/>
    </row>
    <row r="214" spans="10:10" ht="15.75" customHeight="1" x14ac:dyDescent="0.35">
      <c r="J214" s="10"/>
    </row>
    <row r="215" spans="10:10" ht="15.75" customHeight="1" x14ac:dyDescent="0.35">
      <c r="J215" s="10"/>
    </row>
    <row r="216" spans="10:10" ht="15.75" customHeight="1" x14ac:dyDescent="0.35">
      <c r="J216" s="10"/>
    </row>
    <row r="217" spans="10:10" ht="15.75" customHeight="1" x14ac:dyDescent="0.35">
      <c r="J217" s="10"/>
    </row>
    <row r="218" spans="10:10" ht="15.75" customHeight="1" x14ac:dyDescent="0.35">
      <c r="J218" s="10"/>
    </row>
    <row r="219" spans="10:10" ht="15.75" customHeight="1" x14ac:dyDescent="0.35">
      <c r="J219" s="10"/>
    </row>
    <row r="220" spans="10:10" ht="15.75" customHeight="1" x14ac:dyDescent="0.35">
      <c r="J220" s="10"/>
    </row>
    <row r="221" spans="10:10" ht="15.75" customHeight="1" x14ac:dyDescent="0.35">
      <c r="J221" s="10"/>
    </row>
    <row r="222" spans="10:10" ht="15.75" customHeight="1" x14ac:dyDescent="0.35">
      <c r="J222" s="10"/>
    </row>
    <row r="223" spans="10:10" ht="15.75" customHeight="1" x14ac:dyDescent="0.35">
      <c r="J223" s="10"/>
    </row>
    <row r="224" spans="10:10" ht="15.75" customHeight="1" x14ac:dyDescent="0.35">
      <c r="J224" s="10"/>
    </row>
    <row r="225" spans="10:10" ht="15.75" customHeight="1" x14ac:dyDescent="0.35">
      <c r="J225" s="10"/>
    </row>
    <row r="226" spans="10:10" ht="15.75" customHeight="1" x14ac:dyDescent="0.35">
      <c r="J226" s="10"/>
    </row>
    <row r="227" spans="10:10" ht="15.75" customHeight="1" x14ac:dyDescent="0.35">
      <c r="J227" s="10"/>
    </row>
    <row r="228" spans="10:10" ht="15.75" customHeight="1" x14ac:dyDescent="0.35">
      <c r="J228" s="10"/>
    </row>
    <row r="229" spans="10:10" ht="15.75" customHeight="1" x14ac:dyDescent="0.35">
      <c r="J229" s="10"/>
    </row>
    <row r="230" spans="10:10" ht="15.75" customHeight="1" x14ac:dyDescent="0.35">
      <c r="J230" s="10"/>
    </row>
    <row r="231" spans="10:10" ht="15.75" customHeight="1" x14ac:dyDescent="0.35">
      <c r="J231" s="10"/>
    </row>
    <row r="232" spans="10:10" ht="15.75" customHeight="1" x14ac:dyDescent="0.35">
      <c r="J232" s="10"/>
    </row>
    <row r="233" spans="10:10" ht="15.75" customHeight="1" x14ac:dyDescent="0.35">
      <c r="J233" s="10"/>
    </row>
    <row r="234" spans="10:10" ht="15.75" customHeight="1" x14ac:dyDescent="0.35">
      <c r="J234" s="10"/>
    </row>
    <row r="235" spans="10:10" ht="15.75" customHeight="1" x14ac:dyDescent="0.35">
      <c r="J235" s="10"/>
    </row>
    <row r="236" spans="10:10" ht="15.75" customHeight="1" x14ac:dyDescent="0.35">
      <c r="J236" s="10"/>
    </row>
    <row r="237" spans="10:10" ht="15.75" customHeight="1" x14ac:dyDescent="0.35">
      <c r="J237" s="10"/>
    </row>
    <row r="238" spans="10:10" ht="15.75" customHeight="1" x14ac:dyDescent="0.35">
      <c r="J238" s="10"/>
    </row>
    <row r="239" spans="10:10" ht="15.75" customHeight="1" x14ac:dyDescent="0.35">
      <c r="J239" s="10"/>
    </row>
    <row r="240" spans="10:10" ht="15.75" customHeight="1" x14ac:dyDescent="0.35">
      <c r="J240" s="10"/>
    </row>
    <row r="241" spans="10:10" ht="15.75" customHeight="1" x14ac:dyDescent="0.35">
      <c r="J241" s="10"/>
    </row>
    <row r="242" spans="10:10" ht="15.75" customHeight="1" x14ac:dyDescent="0.35">
      <c r="J242" s="10"/>
    </row>
    <row r="243" spans="10:10" ht="15.75" customHeight="1" x14ac:dyDescent="0.35">
      <c r="J243" s="10"/>
    </row>
    <row r="244" spans="10:10" ht="15.75" customHeight="1" x14ac:dyDescent="0.35">
      <c r="J244" s="10"/>
    </row>
    <row r="245" spans="10:10" ht="15.75" customHeight="1" x14ac:dyDescent="0.35">
      <c r="J245" s="10"/>
    </row>
    <row r="246" spans="10:10" ht="15.75" customHeight="1" x14ac:dyDescent="0.35">
      <c r="J246" s="10"/>
    </row>
    <row r="247" spans="10:10" ht="15.75" customHeight="1" x14ac:dyDescent="0.35">
      <c r="J247" s="10"/>
    </row>
    <row r="248" spans="10:10" ht="15.75" customHeight="1" x14ac:dyDescent="0.35">
      <c r="J248" s="10"/>
    </row>
    <row r="249" spans="10:10" ht="15.75" customHeight="1" x14ac:dyDescent="0.35">
      <c r="J249" s="10"/>
    </row>
    <row r="250" spans="10:10" ht="15.75" customHeight="1" x14ac:dyDescent="0.35">
      <c r="J250" s="10"/>
    </row>
    <row r="251" spans="10:10" ht="15.75" customHeight="1" x14ac:dyDescent="0.35">
      <c r="J251" s="10"/>
    </row>
    <row r="252" spans="10:10" ht="15.75" customHeight="1" x14ac:dyDescent="0.35">
      <c r="J252" s="10"/>
    </row>
    <row r="253" spans="10:10" ht="15.75" customHeight="1" x14ac:dyDescent="0.35">
      <c r="J253" s="10"/>
    </row>
    <row r="254" spans="10:10" ht="15.75" customHeight="1" x14ac:dyDescent="0.35">
      <c r="J254" s="10"/>
    </row>
    <row r="255" spans="10:10" ht="15.75" customHeight="1" x14ac:dyDescent="0.35">
      <c r="J255" s="10"/>
    </row>
    <row r="256" spans="10:10" ht="15.75" customHeight="1" x14ac:dyDescent="0.35">
      <c r="J256" s="10"/>
    </row>
    <row r="257" spans="10:10" ht="15.75" customHeight="1" x14ac:dyDescent="0.35">
      <c r="J257" s="10"/>
    </row>
    <row r="258" spans="10:10" ht="15.75" customHeight="1" x14ac:dyDescent="0.35">
      <c r="J258" s="10"/>
    </row>
    <row r="259" spans="10:10" ht="15.75" customHeight="1" x14ac:dyDescent="0.35">
      <c r="J259" s="10"/>
    </row>
    <row r="260" spans="10:10" ht="15.75" customHeight="1" x14ac:dyDescent="0.35">
      <c r="J260" s="10"/>
    </row>
    <row r="261" spans="10:10" ht="15.75" customHeight="1" x14ac:dyDescent="0.35">
      <c r="J261" s="10"/>
    </row>
    <row r="262" spans="10:10" ht="15.75" customHeight="1" x14ac:dyDescent="0.35">
      <c r="J262" s="10"/>
    </row>
    <row r="263" spans="10:10" ht="15.75" customHeight="1" x14ac:dyDescent="0.35">
      <c r="J263" s="10"/>
    </row>
    <row r="264" spans="10:10" ht="15.75" customHeight="1" x14ac:dyDescent="0.35">
      <c r="J264" s="10"/>
    </row>
    <row r="265" spans="10:10" ht="15.75" customHeight="1" x14ac:dyDescent="0.35">
      <c r="J265" s="10"/>
    </row>
    <row r="266" spans="10:10" ht="15.75" customHeight="1" x14ac:dyDescent="0.35">
      <c r="J266" s="10"/>
    </row>
    <row r="267" spans="10:10" ht="15.75" customHeight="1" x14ac:dyDescent="0.35">
      <c r="J267" s="10"/>
    </row>
    <row r="268" spans="10:10" ht="15.75" customHeight="1" x14ac:dyDescent="0.35">
      <c r="J268" s="10"/>
    </row>
    <row r="269" spans="10:10" ht="15.75" customHeight="1" x14ac:dyDescent="0.35">
      <c r="J269" s="10"/>
    </row>
    <row r="270" spans="10:10" ht="15.75" customHeight="1" x14ac:dyDescent="0.35">
      <c r="J270" s="10"/>
    </row>
    <row r="271" spans="10:10" ht="15.75" customHeight="1" x14ac:dyDescent="0.35">
      <c r="J271" s="10"/>
    </row>
    <row r="272" spans="10:10" ht="15.75" customHeight="1" x14ac:dyDescent="0.35">
      <c r="J272" s="10"/>
    </row>
    <row r="273" spans="10:10" ht="15.75" customHeight="1" x14ac:dyDescent="0.35">
      <c r="J273" s="10"/>
    </row>
    <row r="274" spans="10:10" ht="15.75" customHeight="1" x14ac:dyDescent="0.35">
      <c r="J274" s="10"/>
    </row>
    <row r="275" spans="10:10" ht="15.75" customHeight="1" x14ac:dyDescent="0.35">
      <c r="J275" s="10"/>
    </row>
    <row r="276" spans="10:10" ht="15.75" customHeight="1" x14ac:dyDescent="0.35">
      <c r="J276" s="10"/>
    </row>
    <row r="277" spans="10:10" ht="15.75" customHeight="1" x14ac:dyDescent="0.35">
      <c r="J277" s="10"/>
    </row>
    <row r="278" spans="10:10" ht="15.75" customHeight="1" x14ac:dyDescent="0.35">
      <c r="J278" s="10"/>
    </row>
    <row r="279" spans="10:10" ht="15.75" customHeight="1" x14ac:dyDescent="0.35">
      <c r="J279" s="10"/>
    </row>
    <row r="280" spans="10:10" ht="15.75" customHeight="1" x14ac:dyDescent="0.35">
      <c r="J280" s="10"/>
    </row>
    <row r="281" spans="10:10" ht="15.75" customHeight="1" x14ac:dyDescent="0.35">
      <c r="J281" s="10"/>
    </row>
    <row r="282" spans="10:10" ht="15.75" customHeight="1" x14ac:dyDescent="0.35">
      <c r="J282" s="10"/>
    </row>
    <row r="283" spans="10:10" ht="15.75" customHeight="1" x14ac:dyDescent="0.35">
      <c r="J283" s="10"/>
    </row>
    <row r="284" spans="10:10" ht="15.75" customHeight="1" x14ac:dyDescent="0.35">
      <c r="J284" s="10"/>
    </row>
    <row r="285" spans="10:10" ht="15.75" customHeight="1" x14ac:dyDescent="0.35">
      <c r="J285" s="10"/>
    </row>
    <row r="286" spans="10:10" ht="15.75" customHeight="1" x14ac:dyDescent="0.35">
      <c r="J286" s="10"/>
    </row>
    <row r="287" spans="10:10" ht="15.75" customHeight="1" x14ac:dyDescent="0.35">
      <c r="J287" s="10"/>
    </row>
    <row r="288" spans="10:10" ht="15.75" customHeight="1" x14ac:dyDescent="0.35">
      <c r="J288" s="10"/>
    </row>
    <row r="289" spans="10:10" ht="15.75" customHeight="1" x14ac:dyDescent="0.35">
      <c r="J289" s="10"/>
    </row>
    <row r="290" spans="10:10" ht="15.75" customHeight="1" x14ac:dyDescent="0.35">
      <c r="J290" s="10"/>
    </row>
    <row r="291" spans="10:10" ht="15.75" customHeight="1" x14ac:dyDescent="0.35">
      <c r="J291" s="10"/>
    </row>
    <row r="292" spans="10:10" ht="15.75" customHeight="1" x14ac:dyDescent="0.35">
      <c r="J292" s="10"/>
    </row>
    <row r="293" spans="10:10" ht="15.75" customHeight="1" x14ac:dyDescent="0.35">
      <c r="J293" s="10"/>
    </row>
    <row r="294" spans="10:10" ht="15.75" customHeight="1" x14ac:dyDescent="0.35">
      <c r="J294" s="10"/>
    </row>
    <row r="295" spans="10:10" ht="15.75" customHeight="1" x14ac:dyDescent="0.35">
      <c r="J295" s="10"/>
    </row>
    <row r="296" spans="10:10" ht="15.75" customHeight="1" x14ac:dyDescent="0.35">
      <c r="J296" s="10"/>
    </row>
    <row r="297" spans="10:10" ht="15.75" customHeight="1" x14ac:dyDescent="0.35">
      <c r="J297" s="10"/>
    </row>
    <row r="298" spans="10:10" ht="15.75" customHeight="1" x14ac:dyDescent="0.35">
      <c r="J298" s="10"/>
    </row>
    <row r="299" spans="10:10" ht="15.75" customHeight="1" x14ac:dyDescent="0.35">
      <c r="J299" s="10"/>
    </row>
    <row r="300" spans="10:10" ht="15.75" customHeight="1" x14ac:dyDescent="0.35">
      <c r="J300" s="10"/>
    </row>
    <row r="301" spans="10:10" ht="15.75" customHeight="1" x14ac:dyDescent="0.35">
      <c r="J301" s="10"/>
    </row>
    <row r="302" spans="10:10" ht="15.75" customHeight="1" x14ac:dyDescent="0.35">
      <c r="J302" s="10"/>
    </row>
    <row r="303" spans="10:10" ht="15.75" customHeight="1" x14ac:dyDescent="0.35">
      <c r="J303" s="10"/>
    </row>
    <row r="304" spans="10:10" ht="15.75" customHeight="1" x14ac:dyDescent="0.35">
      <c r="J304" s="10"/>
    </row>
    <row r="305" spans="10:10" ht="15.75" customHeight="1" x14ac:dyDescent="0.35">
      <c r="J305" s="10"/>
    </row>
    <row r="306" spans="10:10" ht="15.75" customHeight="1" x14ac:dyDescent="0.35">
      <c r="J306" s="10"/>
    </row>
    <row r="307" spans="10:10" ht="15.75" customHeight="1" x14ac:dyDescent="0.35">
      <c r="J307" s="10"/>
    </row>
    <row r="308" spans="10:10" ht="15.75" customHeight="1" x14ac:dyDescent="0.35">
      <c r="J308" s="10"/>
    </row>
    <row r="309" spans="10:10" ht="15.75" customHeight="1" x14ac:dyDescent="0.35">
      <c r="J309" s="10"/>
    </row>
    <row r="310" spans="10:10" ht="15.75" customHeight="1" x14ac:dyDescent="0.35">
      <c r="J310" s="10"/>
    </row>
    <row r="311" spans="10:10" ht="15.75" customHeight="1" x14ac:dyDescent="0.35">
      <c r="J311" s="10"/>
    </row>
    <row r="312" spans="10:10" ht="15.75" customHeight="1" x14ac:dyDescent="0.35">
      <c r="J312" s="10"/>
    </row>
    <row r="313" spans="10:10" ht="15.75" customHeight="1" x14ac:dyDescent="0.35">
      <c r="J313" s="10"/>
    </row>
    <row r="314" spans="10:10" ht="15.75" customHeight="1" x14ac:dyDescent="0.35">
      <c r="J314" s="10"/>
    </row>
    <row r="315" spans="10:10" ht="15.75" customHeight="1" x14ac:dyDescent="0.35">
      <c r="J315" s="10"/>
    </row>
    <row r="316" spans="10:10" ht="15.75" customHeight="1" x14ac:dyDescent="0.35">
      <c r="J316" s="10"/>
    </row>
    <row r="317" spans="10:10" ht="15.75" customHeight="1" x14ac:dyDescent="0.35">
      <c r="J317" s="10"/>
    </row>
    <row r="318" spans="10:10" ht="15.75" customHeight="1" x14ac:dyDescent="0.35">
      <c r="J318" s="10"/>
    </row>
    <row r="319" spans="10:10" ht="15.75" customHeight="1" x14ac:dyDescent="0.35">
      <c r="J319" s="10"/>
    </row>
    <row r="320" spans="10:10" ht="15.75" customHeight="1" x14ac:dyDescent="0.35">
      <c r="J320" s="10"/>
    </row>
    <row r="321" spans="10:10" ht="15.75" customHeight="1" x14ac:dyDescent="0.35">
      <c r="J321" s="10"/>
    </row>
    <row r="322" spans="10:10" ht="15.75" customHeight="1" x14ac:dyDescent="0.35">
      <c r="J322" s="10"/>
    </row>
    <row r="323" spans="10:10" ht="15.75" customHeight="1" x14ac:dyDescent="0.35">
      <c r="J323" s="10"/>
    </row>
    <row r="324" spans="10:10" ht="15.75" customHeight="1" x14ac:dyDescent="0.35">
      <c r="J324" s="10"/>
    </row>
    <row r="325" spans="10:10" ht="15.75" customHeight="1" x14ac:dyDescent="0.35">
      <c r="J325" s="10"/>
    </row>
    <row r="326" spans="10:10" ht="15.75" customHeight="1" x14ac:dyDescent="0.35">
      <c r="J326" s="10"/>
    </row>
    <row r="327" spans="10:10" ht="15.75" customHeight="1" x14ac:dyDescent="0.35">
      <c r="J327" s="10"/>
    </row>
    <row r="328" spans="10:10" ht="15.75" customHeight="1" x14ac:dyDescent="0.35">
      <c r="J328" s="10"/>
    </row>
    <row r="329" spans="10:10" ht="15.75" customHeight="1" x14ac:dyDescent="0.35">
      <c r="J329" s="10"/>
    </row>
    <row r="330" spans="10:10" ht="15.75" customHeight="1" x14ac:dyDescent="0.35">
      <c r="J330" s="10"/>
    </row>
    <row r="331" spans="10:10" ht="15.75" customHeight="1" x14ac:dyDescent="0.35">
      <c r="J331" s="10"/>
    </row>
    <row r="332" spans="10:10" ht="15.75" customHeight="1" x14ac:dyDescent="0.35">
      <c r="J332" s="10"/>
    </row>
    <row r="333" spans="10:10" ht="15.75" customHeight="1" x14ac:dyDescent="0.35">
      <c r="J333" s="10"/>
    </row>
    <row r="334" spans="10:10" ht="15.75" customHeight="1" x14ac:dyDescent="0.35">
      <c r="J334" s="10"/>
    </row>
    <row r="335" spans="10:10" ht="15.75" customHeight="1" x14ac:dyDescent="0.35">
      <c r="J335" s="10"/>
    </row>
    <row r="336" spans="10:10" ht="15.75" customHeight="1" x14ac:dyDescent="0.35">
      <c r="J336" s="10"/>
    </row>
    <row r="337" spans="10:10" ht="15.75" customHeight="1" x14ac:dyDescent="0.35">
      <c r="J337" s="10"/>
    </row>
    <row r="338" spans="10:10" ht="15.75" customHeight="1" x14ac:dyDescent="0.35">
      <c r="J338" s="10"/>
    </row>
    <row r="339" spans="10:10" ht="15.75" customHeight="1" x14ac:dyDescent="0.35">
      <c r="J339" s="10"/>
    </row>
    <row r="340" spans="10:10" ht="15.75" customHeight="1" x14ac:dyDescent="0.35">
      <c r="J340" s="10"/>
    </row>
    <row r="341" spans="10:10" ht="15.75" customHeight="1" x14ac:dyDescent="0.35">
      <c r="J341" s="10"/>
    </row>
    <row r="342" spans="10:10" ht="15.75" customHeight="1" x14ac:dyDescent="0.35">
      <c r="J342" s="10"/>
    </row>
    <row r="343" spans="10:10" ht="15.75" customHeight="1" x14ac:dyDescent="0.35">
      <c r="J343" s="10"/>
    </row>
    <row r="344" spans="10:10" ht="15.75" customHeight="1" x14ac:dyDescent="0.35">
      <c r="J344" s="10"/>
    </row>
    <row r="345" spans="10:10" ht="15.75" customHeight="1" x14ac:dyDescent="0.35">
      <c r="J345" s="10"/>
    </row>
    <row r="346" spans="10:10" ht="15.75" customHeight="1" x14ac:dyDescent="0.35">
      <c r="J346" s="10"/>
    </row>
    <row r="347" spans="10:10" ht="15.75" customHeight="1" x14ac:dyDescent="0.35">
      <c r="J347" s="10"/>
    </row>
    <row r="348" spans="10:10" ht="15.75" customHeight="1" x14ac:dyDescent="0.35">
      <c r="J348" s="10"/>
    </row>
    <row r="349" spans="10:10" ht="15.75" customHeight="1" x14ac:dyDescent="0.35">
      <c r="J349" s="10"/>
    </row>
    <row r="350" spans="10:10" ht="15.75" customHeight="1" x14ac:dyDescent="0.35">
      <c r="J350" s="10"/>
    </row>
    <row r="351" spans="10:10" ht="15.75" customHeight="1" x14ac:dyDescent="0.35">
      <c r="J351" s="10"/>
    </row>
    <row r="352" spans="10:10" ht="15.75" customHeight="1" x14ac:dyDescent="0.35">
      <c r="J352" s="10"/>
    </row>
    <row r="353" spans="10:10" ht="15.75" customHeight="1" x14ac:dyDescent="0.35">
      <c r="J353" s="10"/>
    </row>
    <row r="354" spans="10:10" ht="15.75" customHeight="1" x14ac:dyDescent="0.35">
      <c r="J354" s="10"/>
    </row>
    <row r="355" spans="10:10" ht="15.75" customHeight="1" x14ac:dyDescent="0.35">
      <c r="J355" s="10"/>
    </row>
    <row r="356" spans="10:10" ht="15.75" customHeight="1" x14ac:dyDescent="0.35">
      <c r="J356" s="10"/>
    </row>
    <row r="357" spans="10:10" ht="15.75" customHeight="1" x14ac:dyDescent="0.35">
      <c r="J357" s="10"/>
    </row>
    <row r="358" spans="10:10" ht="15.75" customHeight="1" x14ac:dyDescent="0.35">
      <c r="J358" s="10"/>
    </row>
    <row r="359" spans="10:10" ht="15.75" customHeight="1" x14ac:dyDescent="0.35">
      <c r="J359" s="10"/>
    </row>
    <row r="360" spans="10:10" ht="15.75" customHeight="1" x14ac:dyDescent="0.35">
      <c r="J360" s="10"/>
    </row>
    <row r="361" spans="10:10" ht="15.75" customHeight="1" x14ac:dyDescent="0.35">
      <c r="J361" s="10"/>
    </row>
    <row r="362" spans="10:10" ht="15.75" customHeight="1" x14ac:dyDescent="0.35">
      <c r="J362" s="10"/>
    </row>
    <row r="363" spans="10:10" ht="15.75" customHeight="1" x14ac:dyDescent="0.35">
      <c r="J363" s="10"/>
    </row>
    <row r="364" spans="10:10" ht="15.75" customHeight="1" x14ac:dyDescent="0.35">
      <c r="J364" s="10"/>
    </row>
    <row r="365" spans="10:10" ht="15.75" customHeight="1" x14ac:dyDescent="0.35">
      <c r="J365" s="10"/>
    </row>
    <row r="366" spans="10:10" ht="15.75" customHeight="1" x14ac:dyDescent="0.35">
      <c r="J366" s="10"/>
    </row>
    <row r="367" spans="10:10" ht="15.75" customHeight="1" x14ac:dyDescent="0.35">
      <c r="J367" s="10"/>
    </row>
    <row r="368" spans="10:10" ht="15.75" customHeight="1" x14ac:dyDescent="0.35">
      <c r="J368" s="10"/>
    </row>
    <row r="369" spans="10:10" ht="15.75" customHeight="1" x14ac:dyDescent="0.35">
      <c r="J369" s="10"/>
    </row>
    <row r="370" spans="10:10" ht="15.75" customHeight="1" x14ac:dyDescent="0.35">
      <c r="J370" s="10"/>
    </row>
    <row r="371" spans="10:10" ht="15.75" customHeight="1" x14ac:dyDescent="0.35">
      <c r="J371" s="10"/>
    </row>
    <row r="372" spans="10:10" ht="15.75" customHeight="1" x14ac:dyDescent="0.35">
      <c r="J372" s="10"/>
    </row>
    <row r="373" spans="10:10" ht="15.75" customHeight="1" x14ac:dyDescent="0.35">
      <c r="J373" s="10"/>
    </row>
    <row r="374" spans="10:10" ht="15.75" customHeight="1" x14ac:dyDescent="0.35">
      <c r="J374" s="10"/>
    </row>
    <row r="375" spans="10:10" ht="15.75" customHeight="1" x14ac:dyDescent="0.35">
      <c r="J375" s="10"/>
    </row>
    <row r="376" spans="10:10" ht="15.75" customHeight="1" x14ac:dyDescent="0.35">
      <c r="J376" s="10"/>
    </row>
    <row r="377" spans="10:10" ht="15.75" customHeight="1" x14ac:dyDescent="0.35">
      <c r="J377" s="10"/>
    </row>
    <row r="378" spans="10:10" ht="15.75" customHeight="1" x14ac:dyDescent="0.35">
      <c r="J378" s="10"/>
    </row>
    <row r="379" spans="10:10" ht="15.75" customHeight="1" x14ac:dyDescent="0.35">
      <c r="J379" s="10"/>
    </row>
    <row r="380" spans="10:10" ht="15.75" customHeight="1" x14ac:dyDescent="0.35">
      <c r="J380" s="10"/>
    </row>
    <row r="381" spans="10:10" ht="15.75" customHeight="1" x14ac:dyDescent="0.35">
      <c r="J381" s="10"/>
    </row>
    <row r="382" spans="10:10" ht="15.75" customHeight="1" x14ac:dyDescent="0.35">
      <c r="J382" s="10"/>
    </row>
    <row r="383" spans="10:10" ht="15.75" customHeight="1" x14ac:dyDescent="0.35">
      <c r="J383" s="10"/>
    </row>
    <row r="384" spans="10:10" ht="15.75" customHeight="1" x14ac:dyDescent="0.35">
      <c r="J384" s="10"/>
    </row>
    <row r="385" spans="10:10" ht="15.75" customHeight="1" x14ac:dyDescent="0.35">
      <c r="J385" s="10"/>
    </row>
    <row r="386" spans="10:10" ht="15.75" customHeight="1" x14ac:dyDescent="0.35">
      <c r="J386" s="10"/>
    </row>
    <row r="387" spans="10:10" ht="15.75" customHeight="1" x14ac:dyDescent="0.35">
      <c r="J387" s="10"/>
    </row>
    <row r="388" spans="10:10" ht="15.75" customHeight="1" x14ac:dyDescent="0.35">
      <c r="J388" s="10"/>
    </row>
    <row r="389" spans="10:10" ht="15.75" customHeight="1" x14ac:dyDescent="0.35">
      <c r="J389" s="10"/>
    </row>
    <row r="390" spans="10:10" ht="15.75" customHeight="1" x14ac:dyDescent="0.35">
      <c r="J390" s="10"/>
    </row>
    <row r="391" spans="10:10" ht="15.75" customHeight="1" x14ac:dyDescent="0.35">
      <c r="J391" s="10"/>
    </row>
    <row r="392" spans="10:10" ht="15.75" customHeight="1" x14ac:dyDescent="0.35">
      <c r="J392" s="10"/>
    </row>
    <row r="393" spans="10:10" ht="15.75" customHeight="1" x14ac:dyDescent="0.35">
      <c r="J393" s="10"/>
    </row>
    <row r="394" spans="10:10" ht="15.75" customHeight="1" x14ac:dyDescent="0.35">
      <c r="J394" s="10"/>
    </row>
    <row r="395" spans="10:10" ht="15.75" customHeight="1" x14ac:dyDescent="0.35">
      <c r="J395" s="10"/>
    </row>
    <row r="396" spans="10:10" ht="15.75" customHeight="1" x14ac:dyDescent="0.35">
      <c r="J396" s="10"/>
    </row>
    <row r="397" spans="10:10" ht="15.75" customHeight="1" x14ac:dyDescent="0.35">
      <c r="J397" s="10"/>
    </row>
    <row r="398" spans="10:10" ht="15.75" customHeight="1" x14ac:dyDescent="0.35">
      <c r="J398" s="10"/>
    </row>
    <row r="399" spans="10:10" ht="15.75" customHeight="1" x14ac:dyDescent="0.35">
      <c r="J399" s="10"/>
    </row>
    <row r="400" spans="10:10" ht="15.75" customHeight="1" x14ac:dyDescent="0.35">
      <c r="J400" s="10"/>
    </row>
    <row r="401" spans="10:10" ht="15.75" customHeight="1" x14ac:dyDescent="0.35">
      <c r="J401" s="10"/>
    </row>
    <row r="402" spans="10:10" ht="15.75" customHeight="1" x14ac:dyDescent="0.35">
      <c r="J402" s="10"/>
    </row>
    <row r="403" spans="10:10" ht="15.75" customHeight="1" x14ac:dyDescent="0.35">
      <c r="J403" s="10"/>
    </row>
    <row r="404" spans="10:10" ht="15.75" customHeight="1" x14ac:dyDescent="0.35">
      <c r="J404" s="10"/>
    </row>
    <row r="405" spans="10:10" ht="15.75" customHeight="1" x14ac:dyDescent="0.35">
      <c r="J405" s="10"/>
    </row>
    <row r="406" spans="10:10" ht="15.75" customHeight="1" x14ac:dyDescent="0.35">
      <c r="J406" s="10"/>
    </row>
    <row r="407" spans="10:10" ht="15.75" customHeight="1" x14ac:dyDescent="0.35">
      <c r="J407" s="10"/>
    </row>
    <row r="408" spans="10:10" ht="15.75" customHeight="1" x14ac:dyDescent="0.35">
      <c r="J408" s="10"/>
    </row>
    <row r="409" spans="10:10" ht="15.75" customHeight="1" x14ac:dyDescent="0.35">
      <c r="J409" s="10"/>
    </row>
    <row r="410" spans="10:10" ht="15.75" customHeight="1" x14ac:dyDescent="0.35">
      <c r="J410" s="10"/>
    </row>
    <row r="411" spans="10:10" ht="15.75" customHeight="1" x14ac:dyDescent="0.35">
      <c r="J411" s="10"/>
    </row>
    <row r="412" spans="10:10" ht="15.75" customHeight="1" x14ac:dyDescent="0.35">
      <c r="J412" s="10"/>
    </row>
    <row r="413" spans="10:10" ht="15.75" customHeight="1" x14ac:dyDescent="0.35">
      <c r="J413" s="10"/>
    </row>
    <row r="414" spans="10:10" ht="15.75" customHeight="1" x14ac:dyDescent="0.35">
      <c r="J414" s="10"/>
    </row>
    <row r="415" spans="10:10" ht="15.75" customHeight="1" x14ac:dyDescent="0.35">
      <c r="J415" s="10"/>
    </row>
    <row r="416" spans="10:10" ht="15.75" customHeight="1" x14ac:dyDescent="0.35">
      <c r="J416" s="10"/>
    </row>
    <row r="417" spans="10:10" ht="15.75" customHeight="1" x14ac:dyDescent="0.35">
      <c r="J417" s="10"/>
    </row>
    <row r="418" spans="10:10" ht="15.75" customHeight="1" x14ac:dyDescent="0.35">
      <c r="J418" s="10"/>
    </row>
    <row r="419" spans="10:10" ht="15.75" customHeight="1" x14ac:dyDescent="0.35">
      <c r="J419" s="10"/>
    </row>
    <row r="420" spans="10:10" ht="15.75" customHeight="1" x14ac:dyDescent="0.35">
      <c r="J420" s="10"/>
    </row>
    <row r="421" spans="10:10" ht="15.75" customHeight="1" x14ac:dyDescent="0.35">
      <c r="J421" s="10"/>
    </row>
    <row r="422" spans="10:10" ht="15.75" customHeight="1" x14ac:dyDescent="0.35">
      <c r="J422" s="10"/>
    </row>
    <row r="423" spans="10:10" ht="15.75" customHeight="1" x14ac:dyDescent="0.35">
      <c r="J423" s="10"/>
    </row>
    <row r="424" spans="10:10" ht="15.75" customHeight="1" x14ac:dyDescent="0.35">
      <c r="J424" s="10"/>
    </row>
    <row r="425" spans="10:10" ht="15.75" customHeight="1" x14ac:dyDescent="0.35">
      <c r="J425" s="10"/>
    </row>
    <row r="426" spans="10:10" ht="15.75" customHeight="1" x14ac:dyDescent="0.35">
      <c r="J426" s="10"/>
    </row>
    <row r="427" spans="10:10" ht="15.75" customHeight="1" x14ac:dyDescent="0.35">
      <c r="J427" s="10"/>
    </row>
    <row r="428" spans="10:10" ht="15.75" customHeight="1" x14ac:dyDescent="0.35">
      <c r="J428" s="10"/>
    </row>
    <row r="429" spans="10:10" ht="15.75" customHeight="1" x14ac:dyDescent="0.35">
      <c r="J429" s="10"/>
    </row>
    <row r="430" spans="10:10" ht="15.75" customHeight="1" x14ac:dyDescent="0.35">
      <c r="J430" s="10"/>
    </row>
    <row r="431" spans="10:10" ht="15.75" customHeight="1" x14ac:dyDescent="0.35">
      <c r="J431" s="10"/>
    </row>
    <row r="432" spans="10:10" ht="15.75" customHeight="1" x14ac:dyDescent="0.35">
      <c r="J432" s="10"/>
    </row>
    <row r="433" spans="10:10" ht="15.75" customHeight="1" x14ac:dyDescent="0.35">
      <c r="J433" s="10"/>
    </row>
    <row r="434" spans="10:10" ht="15.75" customHeight="1" x14ac:dyDescent="0.35">
      <c r="J434" s="10"/>
    </row>
    <row r="435" spans="10:10" ht="15.75" customHeight="1" x14ac:dyDescent="0.35">
      <c r="J435" s="10"/>
    </row>
    <row r="436" spans="10:10" ht="15.75" customHeight="1" x14ac:dyDescent="0.35">
      <c r="J436" s="10"/>
    </row>
    <row r="437" spans="10:10" ht="15.75" customHeight="1" x14ac:dyDescent="0.35">
      <c r="J437" s="10"/>
    </row>
    <row r="438" spans="10:10" ht="15.75" customHeight="1" x14ac:dyDescent="0.35">
      <c r="J438" s="10"/>
    </row>
    <row r="439" spans="10:10" ht="15.75" customHeight="1" x14ac:dyDescent="0.35">
      <c r="J439" s="10"/>
    </row>
    <row r="440" spans="10:10" ht="15.75" customHeight="1" x14ac:dyDescent="0.35">
      <c r="J440" s="10"/>
    </row>
    <row r="441" spans="10:10" ht="15.75" customHeight="1" x14ac:dyDescent="0.35">
      <c r="J441" s="10"/>
    </row>
    <row r="442" spans="10:10" ht="15.75" customHeight="1" x14ac:dyDescent="0.35">
      <c r="J442" s="10"/>
    </row>
    <row r="443" spans="10:10" ht="15.75" customHeight="1" x14ac:dyDescent="0.35">
      <c r="J443" s="10"/>
    </row>
    <row r="444" spans="10:10" ht="15.75" customHeight="1" x14ac:dyDescent="0.35">
      <c r="J444" s="10"/>
    </row>
    <row r="445" spans="10:10" ht="15.75" customHeight="1" x14ac:dyDescent="0.35">
      <c r="J445" s="10"/>
    </row>
    <row r="446" spans="10:10" ht="15.75" customHeight="1" x14ac:dyDescent="0.35">
      <c r="J446" s="10"/>
    </row>
    <row r="447" spans="10:10" ht="15.75" customHeight="1" x14ac:dyDescent="0.35">
      <c r="J447" s="10"/>
    </row>
    <row r="448" spans="10:10" ht="15.75" customHeight="1" x14ac:dyDescent="0.35">
      <c r="J448" s="10"/>
    </row>
    <row r="449" spans="10:10" ht="15.75" customHeight="1" x14ac:dyDescent="0.35">
      <c r="J449" s="10"/>
    </row>
    <row r="450" spans="10:10" ht="15.75" customHeight="1" x14ac:dyDescent="0.35">
      <c r="J450" s="10"/>
    </row>
    <row r="451" spans="10:10" ht="15.75" customHeight="1" x14ac:dyDescent="0.35">
      <c r="J451" s="10"/>
    </row>
    <row r="452" spans="10:10" ht="15.75" customHeight="1" x14ac:dyDescent="0.35">
      <c r="J452" s="10"/>
    </row>
    <row r="453" spans="10:10" ht="15.75" customHeight="1" x14ac:dyDescent="0.35">
      <c r="J453" s="10"/>
    </row>
    <row r="454" spans="10:10" ht="15.75" customHeight="1" x14ac:dyDescent="0.35">
      <c r="J454" s="10"/>
    </row>
    <row r="455" spans="10:10" ht="15.75" customHeight="1" x14ac:dyDescent="0.35">
      <c r="J455" s="10"/>
    </row>
    <row r="456" spans="10:10" ht="15.75" customHeight="1" x14ac:dyDescent="0.35">
      <c r="J456" s="10"/>
    </row>
    <row r="457" spans="10:10" ht="15.75" customHeight="1" x14ac:dyDescent="0.35">
      <c r="J457" s="10"/>
    </row>
    <row r="458" spans="10:10" ht="15.75" customHeight="1" x14ac:dyDescent="0.35">
      <c r="J458" s="10"/>
    </row>
    <row r="459" spans="10:10" ht="15.75" customHeight="1" x14ac:dyDescent="0.35">
      <c r="J459" s="10"/>
    </row>
    <row r="460" spans="10:10" ht="15.75" customHeight="1" x14ac:dyDescent="0.35">
      <c r="J460" s="10"/>
    </row>
    <row r="461" spans="10:10" ht="15.75" customHeight="1" x14ac:dyDescent="0.35">
      <c r="J461" s="10"/>
    </row>
    <row r="462" spans="10:10" ht="15.75" customHeight="1" x14ac:dyDescent="0.35">
      <c r="J462" s="10"/>
    </row>
    <row r="463" spans="10:10" ht="15.75" customHeight="1" x14ac:dyDescent="0.35">
      <c r="J463" s="10"/>
    </row>
    <row r="464" spans="10:10" ht="15.75" customHeight="1" x14ac:dyDescent="0.35">
      <c r="J464" s="10"/>
    </row>
    <row r="465" spans="10:10" ht="15.75" customHeight="1" x14ac:dyDescent="0.35">
      <c r="J465" s="10"/>
    </row>
    <row r="466" spans="10:10" ht="15.75" customHeight="1" x14ac:dyDescent="0.35">
      <c r="J466" s="10"/>
    </row>
    <row r="467" spans="10:10" ht="15.75" customHeight="1" x14ac:dyDescent="0.35">
      <c r="J467" s="10"/>
    </row>
    <row r="468" spans="10:10" ht="15.75" customHeight="1" x14ac:dyDescent="0.35">
      <c r="J468" s="10"/>
    </row>
    <row r="469" spans="10:10" ht="15.75" customHeight="1" x14ac:dyDescent="0.35">
      <c r="J469" s="10"/>
    </row>
    <row r="470" spans="10:10" ht="15.75" customHeight="1" x14ac:dyDescent="0.35">
      <c r="J470" s="10"/>
    </row>
    <row r="471" spans="10:10" ht="15.75" customHeight="1" x14ac:dyDescent="0.35">
      <c r="J471" s="10"/>
    </row>
    <row r="472" spans="10:10" ht="15.75" customHeight="1" x14ac:dyDescent="0.35">
      <c r="J472" s="10"/>
    </row>
    <row r="473" spans="10:10" ht="15.75" customHeight="1" x14ac:dyDescent="0.35">
      <c r="J473" s="10"/>
    </row>
    <row r="474" spans="10:10" ht="15.75" customHeight="1" x14ac:dyDescent="0.35">
      <c r="J474" s="10"/>
    </row>
    <row r="475" spans="10:10" ht="15.75" customHeight="1" x14ac:dyDescent="0.35">
      <c r="J475" s="10"/>
    </row>
    <row r="476" spans="10:10" ht="15.75" customHeight="1" x14ac:dyDescent="0.35">
      <c r="J476" s="10"/>
    </row>
    <row r="477" spans="10:10" ht="15.75" customHeight="1" x14ac:dyDescent="0.35">
      <c r="J477" s="10"/>
    </row>
    <row r="478" spans="10:10" ht="15.75" customHeight="1" x14ac:dyDescent="0.35">
      <c r="J478" s="10"/>
    </row>
    <row r="479" spans="10:10" ht="15.75" customHeight="1" x14ac:dyDescent="0.35">
      <c r="J479" s="10"/>
    </row>
    <row r="480" spans="10:10" ht="15.75" customHeight="1" x14ac:dyDescent="0.35">
      <c r="J480" s="10"/>
    </row>
    <row r="481" spans="10:10" ht="15.75" customHeight="1" x14ac:dyDescent="0.35">
      <c r="J481" s="10"/>
    </row>
    <row r="482" spans="10:10" ht="15.75" customHeight="1" x14ac:dyDescent="0.35">
      <c r="J482" s="10"/>
    </row>
    <row r="483" spans="10:10" ht="15.75" customHeight="1" x14ac:dyDescent="0.35">
      <c r="J483" s="10"/>
    </row>
    <row r="484" spans="10:10" ht="15.75" customHeight="1" x14ac:dyDescent="0.35">
      <c r="J484" s="10"/>
    </row>
    <row r="485" spans="10:10" ht="15.75" customHeight="1" x14ac:dyDescent="0.35">
      <c r="J485" s="10"/>
    </row>
    <row r="486" spans="10:10" ht="15.75" customHeight="1" x14ac:dyDescent="0.35">
      <c r="J486" s="10"/>
    </row>
    <row r="487" spans="10:10" ht="15.75" customHeight="1" x14ac:dyDescent="0.35">
      <c r="J487" s="10"/>
    </row>
    <row r="488" spans="10:10" ht="15.75" customHeight="1" x14ac:dyDescent="0.35">
      <c r="J488" s="10"/>
    </row>
    <row r="489" spans="10:10" ht="15.75" customHeight="1" x14ac:dyDescent="0.35">
      <c r="J489" s="10"/>
    </row>
    <row r="490" spans="10:10" ht="15.75" customHeight="1" x14ac:dyDescent="0.35">
      <c r="J490" s="10"/>
    </row>
    <row r="491" spans="10:10" ht="15.75" customHeight="1" x14ac:dyDescent="0.35">
      <c r="J491" s="10"/>
    </row>
    <row r="492" spans="10:10" ht="15.75" customHeight="1" x14ac:dyDescent="0.35">
      <c r="J492" s="10"/>
    </row>
    <row r="493" spans="10:10" ht="15.75" customHeight="1" x14ac:dyDescent="0.35">
      <c r="J493" s="10"/>
    </row>
    <row r="494" spans="10:10" ht="15.75" customHeight="1" x14ac:dyDescent="0.35">
      <c r="J494" s="10"/>
    </row>
    <row r="495" spans="10:10" ht="15.75" customHeight="1" x14ac:dyDescent="0.35">
      <c r="J495" s="10"/>
    </row>
    <row r="496" spans="10:10" ht="15.75" customHeight="1" x14ac:dyDescent="0.35">
      <c r="J496" s="10"/>
    </row>
    <row r="497" spans="10:10" ht="15.75" customHeight="1" x14ac:dyDescent="0.35">
      <c r="J497" s="10"/>
    </row>
    <row r="498" spans="10:10" ht="15.75" customHeight="1" x14ac:dyDescent="0.35">
      <c r="J498" s="10"/>
    </row>
    <row r="499" spans="10:10" ht="15.75" customHeight="1" x14ac:dyDescent="0.35">
      <c r="J499" s="10"/>
    </row>
    <row r="500" spans="10:10" ht="15.75" customHeight="1" x14ac:dyDescent="0.35">
      <c r="J500" s="10"/>
    </row>
    <row r="501" spans="10:10" ht="15.75" customHeight="1" x14ac:dyDescent="0.35">
      <c r="J501" s="10"/>
    </row>
    <row r="502" spans="10:10" ht="15.75" customHeight="1" x14ac:dyDescent="0.35">
      <c r="J502" s="10"/>
    </row>
    <row r="503" spans="10:10" ht="15.75" customHeight="1" x14ac:dyDescent="0.35">
      <c r="J503" s="10"/>
    </row>
    <row r="504" spans="10:10" ht="15.75" customHeight="1" x14ac:dyDescent="0.35">
      <c r="J504" s="10"/>
    </row>
    <row r="505" spans="10:10" ht="15.75" customHeight="1" x14ac:dyDescent="0.35">
      <c r="J505" s="10"/>
    </row>
    <row r="506" spans="10:10" ht="15.75" customHeight="1" x14ac:dyDescent="0.35">
      <c r="J506" s="10"/>
    </row>
    <row r="507" spans="10:10" ht="15.75" customHeight="1" x14ac:dyDescent="0.35">
      <c r="J507" s="10"/>
    </row>
    <row r="508" spans="10:10" ht="15.75" customHeight="1" x14ac:dyDescent="0.35">
      <c r="J508" s="10"/>
    </row>
    <row r="509" spans="10:10" ht="15.75" customHeight="1" x14ac:dyDescent="0.35">
      <c r="J509" s="10"/>
    </row>
    <row r="510" spans="10:10" ht="15.75" customHeight="1" x14ac:dyDescent="0.35">
      <c r="J510" s="10"/>
    </row>
    <row r="511" spans="10:10" ht="15.75" customHeight="1" x14ac:dyDescent="0.35">
      <c r="J511" s="10"/>
    </row>
    <row r="512" spans="10:10" ht="15.75" customHeight="1" x14ac:dyDescent="0.35">
      <c r="J512" s="10"/>
    </row>
    <row r="513" spans="10:10" ht="15.75" customHeight="1" x14ac:dyDescent="0.35">
      <c r="J513" s="10"/>
    </row>
    <row r="514" spans="10:10" ht="15.75" customHeight="1" x14ac:dyDescent="0.35">
      <c r="J514" s="10"/>
    </row>
    <row r="515" spans="10:10" ht="15.75" customHeight="1" x14ac:dyDescent="0.35">
      <c r="J515" s="10"/>
    </row>
    <row r="516" spans="10:10" ht="15.75" customHeight="1" x14ac:dyDescent="0.35">
      <c r="J516" s="10"/>
    </row>
    <row r="517" spans="10:10" ht="15.75" customHeight="1" x14ac:dyDescent="0.35">
      <c r="J517" s="10"/>
    </row>
    <row r="518" spans="10:10" ht="15.75" customHeight="1" x14ac:dyDescent="0.35">
      <c r="J518" s="10"/>
    </row>
    <row r="519" spans="10:10" ht="15.75" customHeight="1" x14ac:dyDescent="0.35">
      <c r="J519" s="10"/>
    </row>
    <row r="520" spans="10:10" ht="15.75" customHeight="1" x14ac:dyDescent="0.35">
      <c r="J520" s="10"/>
    </row>
    <row r="521" spans="10:10" ht="15.75" customHeight="1" x14ac:dyDescent="0.35">
      <c r="J521" s="10"/>
    </row>
    <row r="522" spans="10:10" ht="15.75" customHeight="1" x14ac:dyDescent="0.35">
      <c r="J522" s="10"/>
    </row>
    <row r="523" spans="10:10" ht="15.75" customHeight="1" x14ac:dyDescent="0.35">
      <c r="J523" s="10"/>
    </row>
    <row r="524" spans="10:10" ht="15.75" customHeight="1" x14ac:dyDescent="0.35">
      <c r="J524" s="10"/>
    </row>
    <row r="525" spans="10:10" ht="15.75" customHeight="1" x14ac:dyDescent="0.35">
      <c r="J525" s="10"/>
    </row>
    <row r="526" spans="10:10" ht="15.75" customHeight="1" x14ac:dyDescent="0.35">
      <c r="J526" s="10"/>
    </row>
    <row r="527" spans="10:10" ht="15.75" customHeight="1" x14ac:dyDescent="0.35">
      <c r="J527" s="10"/>
    </row>
    <row r="528" spans="10:10" ht="15.75" customHeight="1" x14ac:dyDescent="0.35">
      <c r="J528" s="10"/>
    </row>
    <row r="529" spans="10:10" ht="15.75" customHeight="1" x14ac:dyDescent="0.35">
      <c r="J529" s="10"/>
    </row>
    <row r="530" spans="10:10" ht="15.75" customHeight="1" x14ac:dyDescent="0.35">
      <c r="J530" s="10"/>
    </row>
    <row r="531" spans="10:10" ht="15.75" customHeight="1" x14ac:dyDescent="0.35">
      <c r="J531" s="10"/>
    </row>
    <row r="532" spans="10:10" ht="15.75" customHeight="1" x14ac:dyDescent="0.35">
      <c r="J532" s="10"/>
    </row>
    <row r="533" spans="10:10" ht="15.75" customHeight="1" x14ac:dyDescent="0.35">
      <c r="J533" s="10"/>
    </row>
    <row r="534" spans="10:10" ht="15.75" customHeight="1" x14ac:dyDescent="0.35">
      <c r="J534" s="10"/>
    </row>
    <row r="535" spans="10:10" ht="15.75" customHeight="1" x14ac:dyDescent="0.35">
      <c r="J535" s="10"/>
    </row>
    <row r="536" spans="10:10" ht="15.75" customHeight="1" x14ac:dyDescent="0.35">
      <c r="J536" s="10"/>
    </row>
    <row r="537" spans="10:10" ht="15.75" customHeight="1" x14ac:dyDescent="0.35">
      <c r="J537" s="10"/>
    </row>
    <row r="538" spans="10:10" ht="15.75" customHeight="1" x14ac:dyDescent="0.35">
      <c r="J538" s="10"/>
    </row>
    <row r="539" spans="10:10" ht="15.75" customHeight="1" x14ac:dyDescent="0.35">
      <c r="J539" s="10"/>
    </row>
    <row r="540" spans="10:10" ht="15.75" customHeight="1" x14ac:dyDescent="0.35">
      <c r="J540" s="10"/>
    </row>
    <row r="541" spans="10:10" ht="15.75" customHeight="1" x14ac:dyDescent="0.35">
      <c r="J541" s="10"/>
    </row>
    <row r="542" spans="10:10" ht="15.75" customHeight="1" x14ac:dyDescent="0.35">
      <c r="J542" s="10"/>
    </row>
    <row r="543" spans="10:10" ht="15.75" customHeight="1" x14ac:dyDescent="0.35">
      <c r="J543" s="10"/>
    </row>
    <row r="544" spans="10:10" ht="15.75" customHeight="1" x14ac:dyDescent="0.35">
      <c r="J544" s="10"/>
    </row>
    <row r="545" spans="10:10" ht="15.75" customHeight="1" x14ac:dyDescent="0.35">
      <c r="J545" s="10"/>
    </row>
    <row r="546" spans="10:10" ht="15.75" customHeight="1" x14ac:dyDescent="0.35">
      <c r="J546" s="10"/>
    </row>
    <row r="547" spans="10:10" ht="15.75" customHeight="1" x14ac:dyDescent="0.35">
      <c r="J547" s="10"/>
    </row>
    <row r="548" spans="10:10" ht="15.75" customHeight="1" x14ac:dyDescent="0.35">
      <c r="J548" s="10"/>
    </row>
    <row r="549" spans="10:10" ht="15.75" customHeight="1" x14ac:dyDescent="0.35">
      <c r="J549" s="10"/>
    </row>
    <row r="550" spans="10:10" ht="15.75" customHeight="1" x14ac:dyDescent="0.35">
      <c r="J550" s="10"/>
    </row>
    <row r="551" spans="10:10" ht="15.75" customHeight="1" x14ac:dyDescent="0.35">
      <c r="J551" s="10"/>
    </row>
    <row r="552" spans="10:10" ht="15.75" customHeight="1" x14ac:dyDescent="0.35">
      <c r="J552" s="10"/>
    </row>
    <row r="553" spans="10:10" ht="15.75" customHeight="1" x14ac:dyDescent="0.35">
      <c r="J553" s="10"/>
    </row>
    <row r="554" spans="10:10" ht="15.75" customHeight="1" x14ac:dyDescent="0.35">
      <c r="J554" s="10"/>
    </row>
    <row r="555" spans="10:10" ht="15.75" customHeight="1" x14ac:dyDescent="0.35">
      <c r="J555" s="10"/>
    </row>
    <row r="556" spans="10:10" ht="15.75" customHeight="1" x14ac:dyDescent="0.35">
      <c r="J556" s="10"/>
    </row>
    <row r="557" spans="10:10" ht="15.75" customHeight="1" x14ac:dyDescent="0.35">
      <c r="J557" s="10"/>
    </row>
    <row r="558" spans="10:10" ht="15.75" customHeight="1" x14ac:dyDescent="0.35">
      <c r="J558" s="10"/>
    </row>
    <row r="559" spans="10:10" ht="15.75" customHeight="1" x14ac:dyDescent="0.35">
      <c r="J559" s="10"/>
    </row>
    <row r="560" spans="10:10" ht="15.75" customHeight="1" x14ac:dyDescent="0.35">
      <c r="J560" s="10"/>
    </row>
    <row r="561" spans="10:10" ht="15.75" customHeight="1" x14ac:dyDescent="0.35">
      <c r="J561" s="10"/>
    </row>
    <row r="562" spans="10:10" ht="15.75" customHeight="1" x14ac:dyDescent="0.35">
      <c r="J562" s="10"/>
    </row>
    <row r="563" spans="10:10" ht="15.75" customHeight="1" x14ac:dyDescent="0.35">
      <c r="J563" s="10"/>
    </row>
    <row r="564" spans="10:10" ht="15.75" customHeight="1" x14ac:dyDescent="0.35">
      <c r="J564" s="10"/>
    </row>
    <row r="565" spans="10:10" ht="15.75" customHeight="1" x14ac:dyDescent="0.35">
      <c r="J565" s="10"/>
    </row>
    <row r="566" spans="10:10" ht="15.75" customHeight="1" x14ac:dyDescent="0.35">
      <c r="J566" s="10"/>
    </row>
    <row r="567" spans="10:10" ht="15.75" customHeight="1" x14ac:dyDescent="0.35">
      <c r="J567" s="10"/>
    </row>
    <row r="568" spans="10:10" ht="15.75" customHeight="1" x14ac:dyDescent="0.35">
      <c r="J568" s="10"/>
    </row>
    <row r="569" spans="10:10" ht="15.75" customHeight="1" x14ac:dyDescent="0.35">
      <c r="J569" s="10"/>
    </row>
    <row r="570" spans="10:10" ht="15.75" customHeight="1" x14ac:dyDescent="0.35">
      <c r="J570" s="10"/>
    </row>
    <row r="571" spans="10:10" ht="15.75" customHeight="1" x14ac:dyDescent="0.35">
      <c r="J571" s="10"/>
    </row>
    <row r="572" spans="10:10" ht="15.75" customHeight="1" x14ac:dyDescent="0.35">
      <c r="J572" s="10"/>
    </row>
    <row r="573" spans="10:10" ht="15.75" customHeight="1" x14ac:dyDescent="0.35">
      <c r="J573" s="10"/>
    </row>
    <row r="574" spans="10:10" ht="15.75" customHeight="1" x14ac:dyDescent="0.35">
      <c r="J574" s="10"/>
    </row>
    <row r="575" spans="10:10" ht="15.75" customHeight="1" x14ac:dyDescent="0.35">
      <c r="J575" s="10"/>
    </row>
    <row r="576" spans="10:10" ht="15.75" customHeight="1" x14ac:dyDescent="0.35">
      <c r="J576" s="10"/>
    </row>
    <row r="577" spans="10:10" ht="15.75" customHeight="1" x14ac:dyDescent="0.35">
      <c r="J577" s="10"/>
    </row>
    <row r="578" spans="10:10" ht="15.75" customHeight="1" x14ac:dyDescent="0.35">
      <c r="J578" s="10"/>
    </row>
    <row r="579" spans="10:10" ht="15.75" customHeight="1" x14ac:dyDescent="0.35">
      <c r="J579" s="10"/>
    </row>
    <row r="580" spans="10:10" ht="15.75" customHeight="1" x14ac:dyDescent="0.35">
      <c r="J580" s="10"/>
    </row>
    <row r="581" spans="10:10" ht="15.75" customHeight="1" x14ac:dyDescent="0.35">
      <c r="J581" s="10"/>
    </row>
    <row r="582" spans="10:10" ht="15.75" customHeight="1" x14ac:dyDescent="0.35">
      <c r="J582" s="10"/>
    </row>
    <row r="583" spans="10:10" ht="15.75" customHeight="1" x14ac:dyDescent="0.35">
      <c r="J583" s="10"/>
    </row>
    <row r="584" spans="10:10" ht="15.75" customHeight="1" x14ac:dyDescent="0.35">
      <c r="J584" s="10"/>
    </row>
    <row r="585" spans="10:10" ht="15.75" customHeight="1" x14ac:dyDescent="0.35">
      <c r="J585" s="10"/>
    </row>
    <row r="586" spans="10:10" ht="15.75" customHeight="1" x14ac:dyDescent="0.35">
      <c r="J586" s="10"/>
    </row>
    <row r="587" spans="10:10" ht="15.75" customHeight="1" x14ac:dyDescent="0.35">
      <c r="J587" s="10"/>
    </row>
    <row r="588" spans="10:10" ht="15.75" customHeight="1" x14ac:dyDescent="0.35">
      <c r="J588" s="10"/>
    </row>
    <row r="589" spans="10:10" ht="15.75" customHeight="1" x14ac:dyDescent="0.35">
      <c r="J589" s="10"/>
    </row>
    <row r="590" spans="10:10" ht="15.75" customHeight="1" x14ac:dyDescent="0.35">
      <c r="J590" s="10"/>
    </row>
    <row r="591" spans="10:10" ht="15.75" customHeight="1" x14ac:dyDescent="0.35">
      <c r="J591" s="10"/>
    </row>
    <row r="592" spans="10:10" ht="15.75" customHeight="1" x14ac:dyDescent="0.35">
      <c r="J592" s="10"/>
    </row>
    <row r="593" spans="10:10" ht="15.75" customHeight="1" x14ac:dyDescent="0.35">
      <c r="J593" s="10"/>
    </row>
    <row r="594" spans="10:10" ht="15.75" customHeight="1" x14ac:dyDescent="0.35">
      <c r="J594" s="10"/>
    </row>
    <row r="595" spans="10:10" ht="15.75" customHeight="1" x14ac:dyDescent="0.35">
      <c r="J595" s="10"/>
    </row>
    <row r="596" spans="10:10" ht="15.75" customHeight="1" x14ac:dyDescent="0.35">
      <c r="J596" s="10"/>
    </row>
    <row r="597" spans="10:10" ht="15.75" customHeight="1" x14ac:dyDescent="0.35">
      <c r="J597" s="10"/>
    </row>
    <row r="598" spans="10:10" ht="15.75" customHeight="1" x14ac:dyDescent="0.35">
      <c r="J598" s="10"/>
    </row>
    <row r="599" spans="10:10" ht="15.75" customHeight="1" x14ac:dyDescent="0.35">
      <c r="J599" s="10"/>
    </row>
    <row r="600" spans="10:10" ht="15.75" customHeight="1" x14ac:dyDescent="0.35">
      <c r="J600" s="10"/>
    </row>
    <row r="601" spans="10:10" ht="15.75" customHeight="1" x14ac:dyDescent="0.35">
      <c r="J601" s="10"/>
    </row>
    <row r="602" spans="10:10" ht="15.75" customHeight="1" x14ac:dyDescent="0.35">
      <c r="J602" s="10"/>
    </row>
    <row r="603" spans="10:10" ht="15.75" customHeight="1" x14ac:dyDescent="0.35">
      <c r="J603" s="10"/>
    </row>
    <row r="604" spans="10:10" ht="15.75" customHeight="1" x14ac:dyDescent="0.35">
      <c r="J604" s="10"/>
    </row>
    <row r="605" spans="10:10" ht="15.75" customHeight="1" x14ac:dyDescent="0.35">
      <c r="J605" s="10"/>
    </row>
    <row r="606" spans="10:10" ht="15.75" customHeight="1" x14ac:dyDescent="0.35">
      <c r="J606" s="10"/>
    </row>
    <row r="607" spans="10:10" ht="15.75" customHeight="1" x14ac:dyDescent="0.35">
      <c r="J607" s="10"/>
    </row>
    <row r="608" spans="10:10" ht="15.75" customHeight="1" x14ac:dyDescent="0.35">
      <c r="J608" s="10"/>
    </row>
    <row r="609" spans="10:10" ht="15.75" customHeight="1" x14ac:dyDescent="0.35">
      <c r="J609" s="10"/>
    </row>
    <row r="610" spans="10:10" ht="15.75" customHeight="1" x14ac:dyDescent="0.35">
      <c r="J610" s="10"/>
    </row>
    <row r="611" spans="10:10" ht="15.75" customHeight="1" x14ac:dyDescent="0.35">
      <c r="J611" s="10"/>
    </row>
    <row r="612" spans="10:10" ht="15.75" customHeight="1" x14ac:dyDescent="0.35">
      <c r="J612" s="10"/>
    </row>
    <row r="613" spans="10:10" ht="15.75" customHeight="1" x14ac:dyDescent="0.35">
      <c r="J613" s="10"/>
    </row>
    <row r="614" spans="10:10" ht="15.75" customHeight="1" x14ac:dyDescent="0.35">
      <c r="J614" s="10"/>
    </row>
    <row r="615" spans="10:10" ht="15.75" customHeight="1" x14ac:dyDescent="0.35">
      <c r="J615" s="10"/>
    </row>
    <row r="616" spans="10:10" ht="15.75" customHeight="1" x14ac:dyDescent="0.35">
      <c r="J616" s="10"/>
    </row>
    <row r="617" spans="10:10" ht="15.75" customHeight="1" x14ac:dyDescent="0.35">
      <c r="J617" s="10"/>
    </row>
    <row r="618" spans="10:10" ht="15.75" customHeight="1" x14ac:dyDescent="0.35">
      <c r="J618" s="10"/>
    </row>
    <row r="619" spans="10:10" ht="15.75" customHeight="1" x14ac:dyDescent="0.35">
      <c r="J619" s="10"/>
    </row>
    <row r="620" spans="10:10" ht="15.75" customHeight="1" x14ac:dyDescent="0.35">
      <c r="J620" s="10"/>
    </row>
    <row r="621" spans="10:10" ht="15.75" customHeight="1" x14ac:dyDescent="0.35">
      <c r="J621" s="10"/>
    </row>
    <row r="622" spans="10:10" ht="15.75" customHeight="1" x14ac:dyDescent="0.35">
      <c r="J622" s="10"/>
    </row>
    <row r="623" spans="10:10" ht="15.75" customHeight="1" x14ac:dyDescent="0.35">
      <c r="J623" s="10"/>
    </row>
    <row r="624" spans="10:10" ht="15.75" customHeight="1" x14ac:dyDescent="0.35">
      <c r="J624" s="10"/>
    </row>
    <row r="625" spans="10:10" ht="15.75" customHeight="1" x14ac:dyDescent="0.35">
      <c r="J625" s="10"/>
    </row>
    <row r="626" spans="10:10" ht="15.75" customHeight="1" x14ac:dyDescent="0.35">
      <c r="J626" s="10"/>
    </row>
    <row r="627" spans="10:10" ht="15.75" customHeight="1" x14ac:dyDescent="0.35">
      <c r="J627" s="10"/>
    </row>
    <row r="628" spans="10:10" ht="15.75" customHeight="1" x14ac:dyDescent="0.35">
      <c r="J628" s="10"/>
    </row>
    <row r="629" spans="10:10" ht="15.75" customHeight="1" x14ac:dyDescent="0.35">
      <c r="J629" s="10"/>
    </row>
    <row r="630" spans="10:10" ht="15.75" customHeight="1" x14ac:dyDescent="0.35">
      <c r="J630" s="10"/>
    </row>
    <row r="631" spans="10:10" ht="15.75" customHeight="1" x14ac:dyDescent="0.35">
      <c r="J631" s="10"/>
    </row>
    <row r="632" spans="10:10" ht="15.75" customHeight="1" x14ac:dyDescent="0.35">
      <c r="J632" s="10"/>
    </row>
    <row r="633" spans="10:10" ht="15.75" customHeight="1" x14ac:dyDescent="0.35">
      <c r="J633" s="10"/>
    </row>
    <row r="634" spans="10:10" ht="15.75" customHeight="1" x14ac:dyDescent="0.35">
      <c r="J634" s="10"/>
    </row>
    <row r="635" spans="10:10" ht="15.75" customHeight="1" x14ac:dyDescent="0.35">
      <c r="J635" s="10"/>
    </row>
    <row r="636" spans="10:10" ht="15.75" customHeight="1" x14ac:dyDescent="0.35">
      <c r="J636" s="10"/>
    </row>
    <row r="637" spans="10:10" ht="15.75" customHeight="1" x14ac:dyDescent="0.35">
      <c r="J637" s="10"/>
    </row>
    <row r="638" spans="10:10" ht="15.75" customHeight="1" x14ac:dyDescent="0.35">
      <c r="J638" s="10"/>
    </row>
    <row r="639" spans="10:10" ht="15.75" customHeight="1" x14ac:dyDescent="0.35">
      <c r="J639" s="10"/>
    </row>
    <row r="640" spans="10:10" ht="15.75" customHeight="1" x14ac:dyDescent="0.35">
      <c r="J640" s="10"/>
    </row>
    <row r="641" spans="10:10" ht="15.75" customHeight="1" x14ac:dyDescent="0.35">
      <c r="J641" s="10"/>
    </row>
    <row r="642" spans="10:10" ht="15.75" customHeight="1" x14ac:dyDescent="0.35">
      <c r="J642" s="10"/>
    </row>
    <row r="643" spans="10:10" ht="15.75" customHeight="1" x14ac:dyDescent="0.35">
      <c r="J643" s="10"/>
    </row>
    <row r="644" spans="10:10" ht="15.75" customHeight="1" x14ac:dyDescent="0.35">
      <c r="J644" s="10"/>
    </row>
    <row r="645" spans="10:10" ht="15.75" customHeight="1" x14ac:dyDescent="0.35">
      <c r="J645" s="10"/>
    </row>
    <row r="646" spans="10:10" ht="15.75" customHeight="1" x14ac:dyDescent="0.35">
      <c r="J646" s="10"/>
    </row>
    <row r="647" spans="10:10" ht="15.75" customHeight="1" x14ac:dyDescent="0.35">
      <c r="J647" s="10"/>
    </row>
    <row r="648" spans="10:10" ht="15.75" customHeight="1" x14ac:dyDescent="0.35">
      <c r="J648" s="10"/>
    </row>
    <row r="649" spans="10:10" ht="15.75" customHeight="1" x14ac:dyDescent="0.35">
      <c r="J649" s="10"/>
    </row>
    <row r="650" spans="10:10" ht="15.75" customHeight="1" x14ac:dyDescent="0.35">
      <c r="J650" s="10"/>
    </row>
    <row r="651" spans="10:10" ht="15.75" customHeight="1" x14ac:dyDescent="0.35">
      <c r="J651" s="10"/>
    </row>
    <row r="652" spans="10:10" ht="15.75" customHeight="1" x14ac:dyDescent="0.35">
      <c r="J652" s="10"/>
    </row>
    <row r="653" spans="10:10" ht="15.75" customHeight="1" x14ac:dyDescent="0.35">
      <c r="J653" s="10"/>
    </row>
    <row r="654" spans="10:10" ht="15.75" customHeight="1" x14ac:dyDescent="0.35">
      <c r="J654" s="10"/>
    </row>
    <row r="655" spans="10:10" ht="15.75" customHeight="1" x14ac:dyDescent="0.35">
      <c r="J655" s="10"/>
    </row>
    <row r="656" spans="10:10" ht="15.75" customHeight="1" x14ac:dyDescent="0.35">
      <c r="J656" s="10"/>
    </row>
    <row r="657" spans="10:10" ht="15.75" customHeight="1" x14ac:dyDescent="0.35">
      <c r="J657" s="10"/>
    </row>
    <row r="658" spans="10:10" ht="15.75" customHeight="1" x14ac:dyDescent="0.35">
      <c r="J658" s="10"/>
    </row>
    <row r="659" spans="10:10" ht="15.75" customHeight="1" x14ac:dyDescent="0.35">
      <c r="J659" s="10"/>
    </row>
    <row r="660" spans="10:10" ht="15.75" customHeight="1" x14ac:dyDescent="0.35">
      <c r="J660" s="10"/>
    </row>
    <row r="661" spans="10:10" ht="15.75" customHeight="1" x14ac:dyDescent="0.35">
      <c r="J661" s="10"/>
    </row>
    <row r="662" spans="10:10" ht="15.75" customHeight="1" x14ac:dyDescent="0.35">
      <c r="J662" s="10"/>
    </row>
    <row r="663" spans="10:10" ht="15.75" customHeight="1" x14ac:dyDescent="0.35">
      <c r="J663" s="10"/>
    </row>
    <row r="664" spans="10:10" ht="15.75" customHeight="1" x14ac:dyDescent="0.35">
      <c r="J664" s="10"/>
    </row>
    <row r="665" spans="10:10" ht="15.75" customHeight="1" x14ac:dyDescent="0.35">
      <c r="J665" s="10"/>
    </row>
    <row r="666" spans="10:10" ht="15.75" customHeight="1" x14ac:dyDescent="0.35">
      <c r="J666" s="10"/>
    </row>
    <row r="667" spans="10:10" ht="15.75" customHeight="1" x14ac:dyDescent="0.35">
      <c r="J667" s="10"/>
    </row>
    <row r="668" spans="10:10" ht="15.75" customHeight="1" x14ac:dyDescent="0.35">
      <c r="J668" s="10"/>
    </row>
    <row r="669" spans="10:10" ht="15.75" customHeight="1" x14ac:dyDescent="0.35">
      <c r="J669" s="10"/>
    </row>
    <row r="670" spans="10:10" ht="15.75" customHeight="1" x14ac:dyDescent="0.35">
      <c r="J670" s="10"/>
    </row>
    <row r="671" spans="10:10" ht="15.75" customHeight="1" x14ac:dyDescent="0.35">
      <c r="J671" s="10"/>
    </row>
    <row r="672" spans="10:10" ht="15.75" customHeight="1" x14ac:dyDescent="0.35">
      <c r="J672" s="10"/>
    </row>
    <row r="673" spans="10:10" ht="15.75" customHeight="1" x14ac:dyDescent="0.35">
      <c r="J673" s="10"/>
    </row>
    <row r="674" spans="10:10" ht="15.75" customHeight="1" x14ac:dyDescent="0.35">
      <c r="J674" s="10"/>
    </row>
    <row r="675" spans="10:10" ht="15.75" customHeight="1" x14ac:dyDescent="0.35">
      <c r="J675" s="10"/>
    </row>
    <row r="676" spans="10:10" ht="15.75" customHeight="1" x14ac:dyDescent="0.35">
      <c r="J676" s="10"/>
    </row>
    <row r="677" spans="10:10" ht="15.75" customHeight="1" x14ac:dyDescent="0.35">
      <c r="J677" s="10"/>
    </row>
    <row r="678" spans="10:10" ht="15.75" customHeight="1" x14ac:dyDescent="0.35">
      <c r="J678" s="10"/>
    </row>
    <row r="679" spans="10:10" ht="15.75" customHeight="1" x14ac:dyDescent="0.35">
      <c r="J679" s="10"/>
    </row>
    <row r="680" spans="10:10" ht="15.75" customHeight="1" x14ac:dyDescent="0.35">
      <c r="J680" s="10"/>
    </row>
    <row r="681" spans="10:10" ht="15.75" customHeight="1" x14ac:dyDescent="0.35">
      <c r="J681" s="10"/>
    </row>
    <row r="682" spans="10:10" ht="15.75" customHeight="1" x14ac:dyDescent="0.35">
      <c r="J682" s="10"/>
    </row>
    <row r="683" spans="10:10" ht="15.75" customHeight="1" x14ac:dyDescent="0.35">
      <c r="J683" s="10"/>
    </row>
    <row r="684" spans="10:10" ht="15.75" customHeight="1" x14ac:dyDescent="0.35">
      <c r="J684" s="10"/>
    </row>
    <row r="685" spans="10:10" ht="15.75" customHeight="1" x14ac:dyDescent="0.35">
      <c r="J685" s="10"/>
    </row>
    <row r="686" spans="10:10" ht="15.75" customHeight="1" x14ac:dyDescent="0.35">
      <c r="J686" s="10"/>
    </row>
    <row r="687" spans="10:10" ht="15.75" customHeight="1" x14ac:dyDescent="0.35">
      <c r="J687" s="10"/>
    </row>
    <row r="688" spans="10:10" ht="15.75" customHeight="1" x14ac:dyDescent="0.35">
      <c r="J688" s="10"/>
    </row>
    <row r="689" spans="10:10" ht="15.75" customHeight="1" x14ac:dyDescent="0.35">
      <c r="J689" s="10"/>
    </row>
    <row r="690" spans="10:10" ht="15.75" customHeight="1" x14ac:dyDescent="0.35">
      <c r="J690" s="10"/>
    </row>
    <row r="691" spans="10:10" ht="15.75" customHeight="1" x14ac:dyDescent="0.35">
      <c r="J691" s="10"/>
    </row>
    <row r="692" spans="10:10" ht="15.75" customHeight="1" x14ac:dyDescent="0.35">
      <c r="J692" s="10"/>
    </row>
    <row r="693" spans="10:10" ht="15.75" customHeight="1" x14ac:dyDescent="0.35">
      <c r="J693" s="10"/>
    </row>
    <row r="694" spans="10:10" ht="15.75" customHeight="1" x14ac:dyDescent="0.35">
      <c r="J694" s="10"/>
    </row>
    <row r="695" spans="10:10" ht="15.75" customHeight="1" x14ac:dyDescent="0.35">
      <c r="J695" s="10"/>
    </row>
    <row r="696" spans="10:10" ht="15.75" customHeight="1" x14ac:dyDescent="0.35">
      <c r="J696" s="10"/>
    </row>
    <row r="697" spans="10:10" ht="15.75" customHeight="1" x14ac:dyDescent="0.35">
      <c r="J697" s="10"/>
    </row>
    <row r="698" spans="10:10" ht="15.75" customHeight="1" x14ac:dyDescent="0.35">
      <c r="J698" s="10"/>
    </row>
    <row r="699" spans="10:10" ht="15.75" customHeight="1" x14ac:dyDescent="0.35">
      <c r="J699" s="10"/>
    </row>
    <row r="700" spans="10:10" ht="15.75" customHeight="1" x14ac:dyDescent="0.35">
      <c r="J700" s="10"/>
    </row>
    <row r="701" spans="10:10" ht="15.75" customHeight="1" x14ac:dyDescent="0.35">
      <c r="J701" s="10"/>
    </row>
    <row r="702" spans="10:10" ht="15.75" customHeight="1" x14ac:dyDescent="0.35">
      <c r="J702" s="10"/>
    </row>
    <row r="703" spans="10:10" ht="15.75" customHeight="1" x14ac:dyDescent="0.35">
      <c r="J703" s="10"/>
    </row>
    <row r="704" spans="10:10" ht="15.75" customHeight="1" x14ac:dyDescent="0.35">
      <c r="J704" s="10"/>
    </row>
    <row r="705" spans="10:10" ht="15.75" customHeight="1" x14ac:dyDescent="0.35">
      <c r="J705" s="10"/>
    </row>
    <row r="706" spans="10:10" ht="15.75" customHeight="1" x14ac:dyDescent="0.35">
      <c r="J706" s="10"/>
    </row>
    <row r="707" spans="10:10" ht="15.75" customHeight="1" x14ac:dyDescent="0.35">
      <c r="J707" s="10"/>
    </row>
    <row r="708" spans="10:10" ht="15.75" customHeight="1" x14ac:dyDescent="0.35">
      <c r="J708" s="10"/>
    </row>
    <row r="709" spans="10:10" ht="15.75" customHeight="1" x14ac:dyDescent="0.35">
      <c r="J709" s="10"/>
    </row>
    <row r="710" spans="10:10" ht="15.75" customHeight="1" x14ac:dyDescent="0.35">
      <c r="J710" s="10"/>
    </row>
    <row r="711" spans="10:10" ht="15.75" customHeight="1" x14ac:dyDescent="0.35">
      <c r="J711" s="10"/>
    </row>
    <row r="712" spans="10:10" ht="15.75" customHeight="1" x14ac:dyDescent="0.35">
      <c r="J712" s="10"/>
    </row>
    <row r="713" spans="10:10" ht="15.75" customHeight="1" x14ac:dyDescent="0.35">
      <c r="J713" s="10"/>
    </row>
    <row r="714" spans="10:10" ht="15.75" customHeight="1" x14ac:dyDescent="0.35">
      <c r="J714" s="10"/>
    </row>
    <row r="715" spans="10:10" ht="15.75" customHeight="1" x14ac:dyDescent="0.35">
      <c r="J715" s="10"/>
    </row>
    <row r="716" spans="10:10" ht="15.75" customHeight="1" x14ac:dyDescent="0.35">
      <c r="J716" s="10"/>
    </row>
    <row r="717" spans="10:10" ht="15.75" customHeight="1" x14ac:dyDescent="0.35">
      <c r="J717" s="10"/>
    </row>
    <row r="718" spans="10:10" ht="15.75" customHeight="1" x14ac:dyDescent="0.35">
      <c r="J718" s="10"/>
    </row>
    <row r="719" spans="10:10" ht="15.75" customHeight="1" x14ac:dyDescent="0.35">
      <c r="J719" s="10"/>
    </row>
    <row r="720" spans="10:10" ht="15.75" customHeight="1" x14ac:dyDescent="0.35">
      <c r="J720" s="10"/>
    </row>
    <row r="721" spans="10:10" ht="15.75" customHeight="1" x14ac:dyDescent="0.35">
      <c r="J721" s="10"/>
    </row>
    <row r="722" spans="10:10" ht="15.75" customHeight="1" x14ac:dyDescent="0.35">
      <c r="J722" s="10"/>
    </row>
    <row r="723" spans="10:10" ht="15.75" customHeight="1" x14ac:dyDescent="0.35">
      <c r="J723" s="10"/>
    </row>
    <row r="724" spans="10:10" ht="15.75" customHeight="1" x14ac:dyDescent="0.35">
      <c r="J724" s="10"/>
    </row>
    <row r="725" spans="10:10" ht="15.75" customHeight="1" x14ac:dyDescent="0.35">
      <c r="J725" s="10"/>
    </row>
    <row r="726" spans="10:10" ht="15.75" customHeight="1" x14ac:dyDescent="0.35">
      <c r="J726" s="10"/>
    </row>
    <row r="727" spans="10:10" ht="15.75" customHeight="1" x14ac:dyDescent="0.35">
      <c r="J727" s="10"/>
    </row>
    <row r="728" spans="10:10" ht="15.75" customHeight="1" x14ac:dyDescent="0.35">
      <c r="J728" s="10"/>
    </row>
    <row r="729" spans="10:10" ht="15.75" customHeight="1" x14ac:dyDescent="0.35">
      <c r="J729" s="10"/>
    </row>
    <row r="730" spans="10:10" ht="15.75" customHeight="1" x14ac:dyDescent="0.35">
      <c r="J730" s="10"/>
    </row>
    <row r="731" spans="10:10" ht="15.75" customHeight="1" x14ac:dyDescent="0.35">
      <c r="J731" s="10"/>
    </row>
    <row r="732" spans="10:10" ht="15.75" customHeight="1" x14ac:dyDescent="0.35">
      <c r="J732" s="10"/>
    </row>
    <row r="733" spans="10:10" ht="15.75" customHeight="1" x14ac:dyDescent="0.35">
      <c r="J733" s="10"/>
    </row>
    <row r="734" spans="10:10" ht="15.75" customHeight="1" x14ac:dyDescent="0.35">
      <c r="J734" s="10"/>
    </row>
    <row r="735" spans="10:10" ht="15.75" customHeight="1" x14ac:dyDescent="0.35">
      <c r="J735" s="10"/>
    </row>
    <row r="736" spans="10:10" ht="15.75" customHeight="1" x14ac:dyDescent="0.35">
      <c r="J736" s="10"/>
    </row>
    <row r="737" spans="10:10" ht="15.75" customHeight="1" x14ac:dyDescent="0.35">
      <c r="J737" s="10"/>
    </row>
    <row r="738" spans="10:10" ht="15.75" customHeight="1" x14ac:dyDescent="0.35">
      <c r="J738" s="10"/>
    </row>
    <row r="739" spans="10:10" ht="15.75" customHeight="1" x14ac:dyDescent="0.35">
      <c r="J739" s="10"/>
    </row>
    <row r="740" spans="10:10" ht="15.75" customHeight="1" x14ac:dyDescent="0.35">
      <c r="J740" s="10"/>
    </row>
    <row r="741" spans="10:10" ht="15.75" customHeight="1" x14ac:dyDescent="0.35">
      <c r="J741" s="10"/>
    </row>
    <row r="742" spans="10:10" ht="15.75" customHeight="1" x14ac:dyDescent="0.35">
      <c r="J742" s="10"/>
    </row>
    <row r="743" spans="10:10" ht="15.75" customHeight="1" x14ac:dyDescent="0.35">
      <c r="J743" s="10"/>
    </row>
    <row r="744" spans="10:10" ht="15.75" customHeight="1" x14ac:dyDescent="0.35">
      <c r="J744" s="10"/>
    </row>
    <row r="745" spans="10:10" ht="15.75" customHeight="1" x14ac:dyDescent="0.35">
      <c r="J745" s="10"/>
    </row>
    <row r="746" spans="10:10" ht="15.75" customHeight="1" x14ac:dyDescent="0.35">
      <c r="J746" s="10"/>
    </row>
    <row r="747" spans="10:10" ht="15.75" customHeight="1" x14ac:dyDescent="0.35">
      <c r="J747" s="10"/>
    </row>
    <row r="748" spans="10:10" ht="15.75" customHeight="1" x14ac:dyDescent="0.35">
      <c r="J748" s="10"/>
    </row>
    <row r="749" spans="10:10" ht="15.75" customHeight="1" x14ac:dyDescent="0.35">
      <c r="J749" s="10"/>
    </row>
    <row r="750" spans="10:10" ht="15.75" customHeight="1" x14ac:dyDescent="0.35">
      <c r="J750" s="10"/>
    </row>
    <row r="751" spans="10:10" ht="15.75" customHeight="1" x14ac:dyDescent="0.35">
      <c r="J751" s="10"/>
    </row>
    <row r="752" spans="10:10" ht="15.75" customHeight="1" x14ac:dyDescent="0.35">
      <c r="J752" s="10"/>
    </row>
    <row r="753" spans="10:10" ht="15.75" customHeight="1" x14ac:dyDescent="0.35">
      <c r="J753" s="10"/>
    </row>
    <row r="754" spans="10:10" ht="15.75" customHeight="1" x14ac:dyDescent="0.35">
      <c r="J754" s="10"/>
    </row>
    <row r="755" spans="10:10" ht="15.75" customHeight="1" x14ac:dyDescent="0.35">
      <c r="J755" s="10"/>
    </row>
    <row r="756" spans="10:10" ht="15.75" customHeight="1" x14ac:dyDescent="0.35">
      <c r="J756" s="10"/>
    </row>
    <row r="757" spans="10:10" ht="15.75" customHeight="1" x14ac:dyDescent="0.35">
      <c r="J757" s="10"/>
    </row>
    <row r="758" spans="10:10" ht="15.75" customHeight="1" x14ac:dyDescent="0.35">
      <c r="J758" s="10"/>
    </row>
    <row r="759" spans="10:10" ht="15.75" customHeight="1" x14ac:dyDescent="0.35">
      <c r="J759" s="10"/>
    </row>
    <row r="760" spans="10:10" ht="15.75" customHeight="1" x14ac:dyDescent="0.35">
      <c r="J760" s="10"/>
    </row>
    <row r="761" spans="10:10" ht="15.75" customHeight="1" x14ac:dyDescent="0.35">
      <c r="J761" s="10"/>
    </row>
    <row r="762" spans="10:10" ht="15.75" customHeight="1" x14ac:dyDescent="0.35">
      <c r="J762" s="10"/>
    </row>
    <row r="763" spans="10:10" ht="15.75" customHeight="1" x14ac:dyDescent="0.35">
      <c r="J763" s="10"/>
    </row>
    <row r="764" spans="10:10" ht="15.75" customHeight="1" x14ac:dyDescent="0.35">
      <c r="J764" s="10"/>
    </row>
    <row r="765" spans="10:10" ht="15.75" customHeight="1" x14ac:dyDescent="0.35">
      <c r="J765" s="10"/>
    </row>
    <row r="766" spans="10:10" ht="15.75" customHeight="1" x14ac:dyDescent="0.35">
      <c r="J766" s="10"/>
    </row>
    <row r="767" spans="10:10" ht="15.75" customHeight="1" x14ac:dyDescent="0.35">
      <c r="J767" s="10"/>
    </row>
    <row r="768" spans="10:10" ht="15.75" customHeight="1" x14ac:dyDescent="0.35">
      <c r="J768" s="10"/>
    </row>
    <row r="769" spans="10:10" ht="15.75" customHeight="1" x14ac:dyDescent="0.35">
      <c r="J769" s="10"/>
    </row>
    <row r="770" spans="10:10" ht="15.75" customHeight="1" x14ac:dyDescent="0.35">
      <c r="J770" s="10"/>
    </row>
    <row r="771" spans="10:10" ht="15.75" customHeight="1" x14ac:dyDescent="0.35">
      <c r="J771" s="10"/>
    </row>
    <row r="772" spans="10:10" ht="15.75" customHeight="1" x14ac:dyDescent="0.35">
      <c r="J772" s="10"/>
    </row>
    <row r="773" spans="10:10" ht="15.75" customHeight="1" x14ac:dyDescent="0.35">
      <c r="J773" s="10"/>
    </row>
    <row r="774" spans="10:10" ht="15.75" customHeight="1" x14ac:dyDescent="0.35">
      <c r="J774" s="10"/>
    </row>
    <row r="775" spans="10:10" ht="15.75" customHeight="1" x14ac:dyDescent="0.35">
      <c r="J775" s="10"/>
    </row>
    <row r="776" spans="10:10" ht="15.75" customHeight="1" x14ac:dyDescent="0.35">
      <c r="J776" s="10"/>
    </row>
    <row r="777" spans="10:10" ht="15.75" customHeight="1" x14ac:dyDescent="0.35">
      <c r="J777" s="10"/>
    </row>
    <row r="778" spans="10:10" ht="15.75" customHeight="1" x14ac:dyDescent="0.35">
      <c r="J778" s="10"/>
    </row>
    <row r="779" spans="10:10" ht="15.75" customHeight="1" x14ac:dyDescent="0.35">
      <c r="J779" s="10"/>
    </row>
    <row r="780" spans="10:10" ht="15.75" customHeight="1" x14ac:dyDescent="0.35">
      <c r="J780" s="10"/>
    </row>
    <row r="781" spans="10:10" ht="15.75" customHeight="1" x14ac:dyDescent="0.35">
      <c r="J781" s="10"/>
    </row>
    <row r="782" spans="10:10" ht="15.75" customHeight="1" x14ac:dyDescent="0.35">
      <c r="J782" s="10"/>
    </row>
    <row r="783" spans="10:10" ht="15.75" customHeight="1" x14ac:dyDescent="0.35">
      <c r="J783" s="10"/>
    </row>
    <row r="784" spans="10:10" ht="15.75" customHeight="1" x14ac:dyDescent="0.35">
      <c r="J784" s="10"/>
    </row>
    <row r="785" spans="10:10" ht="15.75" customHeight="1" x14ac:dyDescent="0.35">
      <c r="J785" s="10"/>
    </row>
    <row r="786" spans="10:10" ht="15.75" customHeight="1" x14ac:dyDescent="0.35">
      <c r="J786" s="10"/>
    </row>
    <row r="787" spans="10:10" ht="15.75" customHeight="1" x14ac:dyDescent="0.35">
      <c r="J787" s="10"/>
    </row>
    <row r="788" spans="10:10" ht="15.75" customHeight="1" x14ac:dyDescent="0.35">
      <c r="J788" s="10"/>
    </row>
    <row r="789" spans="10:10" ht="15.75" customHeight="1" x14ac:dyDescent="0.35">
      <c r="J789" s="10"/>
    </row>
    <row r="790" spans="10:10" ht="15.75" customHeight="1" x14ac:dyDescent="0.35">
      <c r="J790" s="10"/>
    </row>
    <row r="791" spans="10:10" ht="15.75" customHeight="1" x14ac:dyDescent="0.35">
      <c r="J791" s="10"/>
    </row>
    <row r="792" spans="10:10" ht="15.75" customHeight="1" x14ac:dyDescent="0.35">
      <c r="J792" s="10"/>
    </row>
    <row r="793" spans="10:10" ht="15.75" customHeight="1" x14ac:dyDescent="0.35">
      <c r="J793" s="10"/>
    </row>
    <row r="794" spans="10:10" ht="15.75" customHeight="1" x14ac:dyDescent="0.35">
      <c r="J794" s="10"/>
    </row>
    <row r="795" spans="10:10" ht="15.75" customHeight="1" x14ac:dyDescent="0.35">
      <c r="J795" s="10"/>
    </row>
    <row r="796" spans="10:10" ht="15.75" customHeight="1" x14ac:dyDescent="0.35">
      <c r="J796" s="10"/>
    </row>
    <row r="797" spans="10:10" ht="15.75" customHeight="1" x14ac:dyDescent="0.35">
      <c r="J797" s="10"/>
    </row>
    <row r="798" spans="10:10" ht="15.75" customHeight="1" x14ac:dyDescent="0.35">
      <c r="J798" s="10"/>
    </row>
    <row r="799" spans="10:10" ht="15.75" customHeight="1" x14ac:dyDescent="0.35">
      <c r="J799" s="10"/>
    </row>
    <row r="800" spans="10:10" ht="15.75" customHeight="1" x14ac:dyDescent="0.35">
      <c r="J800" s="10"/>
    </row>
    <row r="801" spans="10:10" ht="15.75" customHeight="1" x14ac:dyDescent="0.35">
      <c r="J801" s="10"/>
    </row>
    <row r="802" spans="10:10" ht="15.75" customHeight="1" x14ac:dyDescent="0.35">
      <c r="J802" s="10"/>
    </row>
    <row r="803" spans="10:10" ht="15.75" customHeight="1" x14ac:dyDescent="0.35">
      <c r="J803" s="10"/>
    </row>
    <row r="804" spans="10:10" ht="15.75" customHeight="1" x14ac:dyDescent="0.35">
      <c r="J804" s="10"/>
    </row>
    <row r="805" spans="10:10" ht="15.75" customHeight="1" x14ac:dyDescent="0.35">
      <c r="J805" s="10"/>
    </row>
    <row r="806" spans="10:10" ht="15.75" customHeight="1" x14ac:dyDescent="0.35">
      <c r="J806" s="10"/>
    </row>
    <row r="807" spans="10:10" ht="15.75" customHeight="1" x14ac:dyDescent="0.35">
      <c r="J807" s="10"/>
    </row>
    <row r="808" spans="10:10" ht="15.75" customHeight="1" x14ac:dyDescent="0.35">
      <c r="J808" s="10"/>
    </row>
    <row r="809" spans="10:10" ht="15.75" customHeight="1" x14ac:dyDescent="0.35">
      <c r="J809" s="10"/>
    </row>
    <row r="810" spans="10:10" ht="15.75" customHeight="1" x14ac:dyDescent="0.35">
      <c r="J810" s="10"/>
    </row>
    <row r="811" spans="10:10" ht="15.75" customHeight="1" x14ac:dyDescent="0.35">
      <c r="J811" s="10"/>
    </row>
    <row r="812" spans="10:10" ht="15.75" customHeight="1" x14ac:dyDescent="0.35">
      <c r="J812" s="10"/>
    </row>
    <row r="813" spans="10:10" ht="15.75" customHeight="1" x14ac:dyDescent="0.35">
      <c r="J813" s="10"/>
    </row>
    <row r="814" spans="10:10" ht="15.75" customHeight="1" x14ac:dyDescent="0.35">
      <c r="J814" s="10"/>
    </row>
    <row r="815" spans="10:10" ht="15.75" customHeight="1" x14ac:dyDescent="0.35">
      <c r="J815" s="10"/>
    </row>
    <row r="816" spans="10:10" ht="15.75" customHeight="1" x14ac:dyDescent="0.35">
      <c r="J816" s="10"/>
    </row>
    <row r="817" spans="10:10" ht="15.75" customHeight="1" x14ac:dyDescent="0.35">
      <c r="J817" s="10"/>
    </row>
    <row r="818" spans="10:10" ht="15.75" customHeight="1" x14ac:dyDescent="0.35">
      <c r="J818" s="10"/>
    </row>
    <row r="819" spans="10:10" ht="15.75" customHeight="1" x14ac:dyDescent="0.35">
      <c r="J819" s="10"/>
    </row>
    <row r="820" spans="10:10" ht="15.75" customHeight="1" x14ac:dyDescent="0.35">
      <c r="J820" s="10"/>
    </row>
    <row r="821" spans="10:10" ht="15.75" customHeight="1" x14ac:dyDescent="0.35">
      <c r="J821" s="10"/>
    </row>
    <row r="822" spans="10:10" ht="15.75" customHeight="1" x14ac:dyDescent="0.35">
      <c r="J822" s="10"/>
    </row>
    <row r="823" spans="10:10" ht="15.75" customHeight="1" x14ac:dyDescent="0.35">
      <c r="J823" s="10"/>
    </row>
    <row r="824" spans="10:10" ht="15.75" customHeight="1" x14ac:dyDescent="0.35">
      <c r="J824" s="10"/>
    </row>
    <row r="825" spans="10:10" ht="15.75" customHeight="1" x14ac:dyDescent="0.35">
      <c r="J825" s="10"/>
    </row>
    <row r="826" spans="10:10" ht="15.75" customHeight="1" x14ac:dyDescent="0.35">
      <c r="J826" s="10"/>
    </row>
    <row r="827" spans="10:10" ht="15.75" customHeight="1" x14ac:dyDescent="0.35">
      <c r="J827" s="10"/>
    </row>
    <row r="828" spans="10:10" ht="15.75" customHeight="1" x14ac:dyDescent="0.35">
      <c r="J828" s="10"/>
    </row>
    <row r="829" spans="10:10" ht="15.75" customHeight="1" x14ac:dyDescent="0.35">
      <c r="J829" s="10"/>
    </row>
    <row r="830" spans="10:10" ht="15.75" customHeight="1" x14ac:dyDescent="0.35">
      <c r="J830" s="10"/>
    </row>
    <row r="831" spans="10:10" ht="15.75" customHeight="1" x14ac:dyDescent="0.35">
      <c r="J831" s="10"/>
    </row>
    <row r="832" spans="10:10" ht="15.75" customHeight="1" x14ac:dyDescent="0.35">
      <c r="J832" s="10"/>
    </row>
    <row r="833" spans="10:10" ht="15.75" customHeight="1" x14ac:dyDescent="0.35">
      <c r="J833" s="10"/>
    </row>
    <row r="834" spans="10:10" ht="15.75" customHeight="1" x14ac:dyDescent="0.35">
      <c r="J834" s="10"/>
    </row>
    <row r="835" spans="10:10" ht="15.75" customHeight="1" x14ac:dyDescent="0.35">
      <c r="J835" s="10"/>
    </row>
    <row r="836" spans="10:10" ht="15.75" customHeight="1" x14ac:dyDescent="0.35">
      <c r="J836" s="10"/>
    </row>
    <row r="837" spans="10:10" ht="15.75" customHeight="1" x14ac:dyDescent="0.35">
      <c r="J837" s="10"/>
    </row>
    <row r="838" spans="10:10" ht="15.75" customHeight="1" x14ac:dyDescent="0.35">
      <c r="J838" s="10"/>
    </row>
    <row r="839" spans="10:10" ht="15.75" customHeight="1" x14ac:dyDescent="0.35">
      <c r="J839" s="10"/>
    </row>
    <row r="840" spans="10:10" ht="15.75" customHeight="1" x14ac:dyDescent="0.35">
      <c r="J840" s="10"/>
    </row>
    <row r="841" spans="10:10" ht="15.75" customHeight="1" x14ac:dyDescent="0.35">
      <c r="J841" s="10"/>
    </row>
    <row r="842" spans="10:10" ht="15.75" customHeight="1" x14ac:dyDescent="0.35">
      <c r="J842" s="10"/>
    </row>
    <row r="843" spans="10:10" ht="15.75" customHeight="1" x14ac:dyDescent="0.35">
      <c r="J843" s="10"/>
    </row>
    <row r="844" spans="10:10" ht="15.75" customHeight="1" x14ac:dyDescent="0.35">
      <c r="J844" s="10"/>
    </row>
    <row r="845" spans="10:10" ht="15.75" customHeight="1" x14ac:dyDescent="0.35">
      <c r="J845" s="10"/>
    </row>
    <row r="846" spans="10:10" ht="15.75" customHeight="1" x14ac:dyDescent="0.35">
      <c r="J846" s="10"/>
    </row>
    <row r="847" spans="10:10" ht="15.75" customHeight="1" x14ac:dyDescent="0.35">
      <c r="J847" s="10"/>
    </row>
    <row r="848" spans="10:10" ht="15.75" customHeight="1" x14ac:dyDescent="0.35">
      <c r="J848" s="10"/>
    </row>
    <row r="849" spans="10:10" ht="15.75" customHeight="1" x14ac:dyDescent="0.35">
      <c r="J849" s="10"/>
    </row>
    <row r="850" spans="10:10" ht="15.75" customHeight="1" x14ac:dyDescent="0.35">
      <c r="J850" s="10"/>
    </row>
    <row r="851" spans="10:10" ht="15.75" customHeight="1" x14ac:dyDescent="0.35">
      <c r="J851" s="10"/>
    </row>
    <row r="852" spans="10:10" ht="15.75" customHeight="1" x14ac:dyDescent="0.35">
      <c r="J852" s="10"/>
    </row>
    <row r="853" spans="10:10" ht="15.75" customHeight="1" x14ac:dyDescent="0.35">
      <c r="J853" s="10"/>
    </row>
    <row r="854" spans="10:10" ht="15.75" customHeight="1" x14ac:dyDescent="0.35">
      <c r="J854" s="10"/>
    </row>
    <row r="855" spans="10:10" ht="15.75" customHeight="1" x14ac:dyDescent="0.35">
      <c r="J855" s="10"/>
    </row>
    <row r="856" spans="10:10" ht="15.75" customHeight="1" x14ac:dyDescent="0.35">
      <c r="J856" s="10"/>
    </row>
    <row r="857" spans="10:10" ht="15.75" customHeight="1" x14ac:dyDescent="0.35">
      <c r="J857" s="10"/>
    </row>
    <row r="858" spans="10:10" ht="15.75" customHeight="1" x14ac:dyDescent="0.35">
      <c r="J858" s="10"/>
    </row>
    <row r="859" spans="10:10" ht="15.75" customHeight="1" x14ac:dyDescent="0.35">
      <c r="J859" s="10"/>
    </row>
    <row r="860" spans="10:10" ht="15.75" customHeight="1" x14ac:dyDescent="0.35">
      <c r="J860" s="10"/>
    </row>
    <row r="861" spans="10:10" ht="15.75" customHeight="1" x14ac:dyDescent="0.35">
      <c r="J861" s="10"/>
    </row>
    <row r="862" spans="10:10" ht="15.75" customHeight="1" x14ac:dyDescent="0.35">
      <c r="J862" s="10"/>
    </row>
    <row r="863" spans="10:10" ht="15.75" customHeight="1" x14ac:dyDescent="0.35">
      <c r="J863" s="10"/>
    </row>
    <row r="864" spans="10:10" ht="15.75" customHeight="1" x14ac:dyDescent="0.35">
      <c r="J864" s="10"/>
    </row>
    <row r="865" spans="10:10" ht="15.75" customHeight="1" x14ac:dyDescent="0.35">
      <c r="J865" s="10"/>
    </row>
    <row r="866" spans="10:10" ht="15.75" customHeight="1" x14ac:dyDescent="0.35">
      <c r="J866" s="10"/>
    </row>
    <row r="867" spans="10:10" ht="15.75" customHeight="1" x14ac:dyDescent="0.35">
      <c r="J867" s="10"/>
    </row>
    <row r="868" spans="10:10" ht="15.75" customHeight="1" x14ac:dyDescent="0.35">
      <c r="J868" s="10"/>
    </row>
    <row r="869" spans="10:10" ht="15.75" customHeight="1" x14ac:dyDescent="0.35">
      <c r="J869" s="10"/>
    </row>
    <row r="870" spans="10:10" ht="15.75" customHeight="1" x14ac:dyDescent="0.35">
      <c r="J870" s="10"/>
    </row>
    <row r="871" spans="10:10" ht="15.75" customHeight="1" x14ac:dyDescent="0.35">
      <c r="J871" s="10"/>
    </row>
    <row r="872" spans="10:10" ht="15.75" customHeight="1" x14ac:dyDescent="0.35">
      <c r="J872" s="10"/>
    </row>
    <row r="873" spans="10:10" ht="15.75" customHeight="1" x14ac:dyDescent="0.35">
      <c r="J873" s="10"/>
    </row>
    <row r="874" spans="10:10" ht="15.75" customHeight="1" x14ac:dyDescent="0.35">
      <c r="J874" s="10"/>
    </row>
    <row r="875" spans="10:10" ht="15.75" customHeight="1" x14ac:dyDescent="0.35">
      <c r="J875" s="10"/>
    </row>
    <row r="876" spans="10:10" ht="15.75" customHeight="1" x14ac:dyDescent="0.35">
      <c r="J876" s="10"/>
    </row>
    <row r="877" spans="10:10" ht="15.75" customHeight="1" x14ac:dyDescent="0.35">
      <c r="J877" s="10"/>
    </row>
    <row r="878" spans="10:10" ht="15.75" customHeight="1" x14ac:dyDescent="0.35">
      <c r="J878" s="10"/>
    </row>
    <row r="879" spans="10:10" ht="15.75" customHeight="1" x14ac:dyDescent="0.35">
      <c r="J879" s="10"/>
    </row>
    <row r="880" spans="10:10" ht="15.75" customHeight="1" x14ac:dyDescent="0.35">
      <c r="J880" s="10"/>
    </row>
    <row r="881" spans="10:10" ht="15.75" customHeight="1" x14ac:dyDescent="0.35">
      <c r="J881" s="10"/>
    </row>
    <row r="882" spans="10:10" ht="15.75" customHeight="1" x14ac:dyDescent="0.35">
      <c r="J882" s="10"/>
    </row>
    <row r="883" spans="10:10" ht="15.75" customHeight="1" x14ac:dyDescent="0.35">
      <c r="J883" s="10"/>
    </row>
    <row r="884" spans="10:10" ht="15.75" customHeight="1" x14ac:dyDescent="0.35">
      <c r="J884" s="10"/>
    </row>
    <row r="885" spans="10:10" ht="15.75" customHeight="1" x14ac:dyDescent="0.35">
      <c r="J885" s="10"/>
    </row>
    <row r="886" spans="10:10" ht="15.75" customHeight="1" x14ac:dyDescent="0.35">
      <c r="J886" s="10"/>
    </row>
    <row r="887" spans="10:10" ht="15.75" customHeight="1" x14ac:dyDescent="0.35">
      <c r="J887" s="10"/>
    </row>
    <row r="888" spans="10:10" ht="15.75" customHeight="1" x14ac:dyDescent="0.35">
      <c r="J888" s="10"/>
    </row>
    <row r="889" spans="10:10" ht="15.75" customHeight="1" x14ac:dyDescent="0.35">
      <c r="J889" s="10"/>
    </row>
    <row r="890" spans="10:10" ht="15.75" customHeight="1" x14ac:dyDescent="0.35">
      <c r="J890" s="10"/>
    </row>
    <row r="891" spans="10:10" ht="15.75" customHeight="1" x14ac:dyDescent="0.35">
      <c r="J891" s="10"/>
    </row>
    <row r="892" spans="10:10" ht="15.75" customHeight="1" x14ac:dyDescent="0.35">
      <c r="J892" s="10"/>
    </row>
    <row r="893" spans="10:10" ht="15.75" customHeight="1" x14ac:dyDescent="0.35">
      <c r="J893" s="10"/>
    </row>
    <row r="894" spans="10:10" ht="15.75" customHeight="1" x14ac:dyDescent="0.35">
      <c r="J894" s="10"/>
    </row>
    <row r="895" spans="10:10" ht="15.75" customHeight="1" x14ac:dyDescent="0.35">
      <c r="J895" s="10"/>
    </row>
    <row r="896" spans="10:10" ht="15.75" customHeight="1" x14ac:dyDescent="0.35">
      <c r="J896" s="10"/>
    </row>
    <row r="897" spans="10:10" ht="15.75" customHeight="1" x14ac:dyDescent="0.35">
      <c r="J897" s="10"/>
    </row>
    <row r="898" spans="10:10" ht="15.75" customHeight="1" x14ac:dyDescent="0.35">
      <c r="J898" s="10"/>
    </row>
    <row r="899" spans="10:10" ht="15.75" customHeight="1" x14ac:dyDescent="0.35">
      <c r="J899" s="10"/>
    </row>
    <row r="900" spans="10:10" ht="15.75" customHeight="1" x14ac:dyDescent="0.35">
      <c r="J900" s="10"/>
    </row>
    <row r="901" spans="10:10" ht="15.75" customHeight="1" x14ac:dyDescent="0.35">
      <c r="J901" s="10"/>
    </row>
    <row r="902" spans="10:10" ht="15.75" customHeight="1" x14ac:dyDescent="0.35">
      <c r="J902" s="10"/>
    </row>
    <row r="903" spans="10:10" ht="15.75" customHeight="1" x14ac:dyDescent="0.35">
      <c r="J903" s="10"/>
    </row>
    <row r="904" spans="10:10" ht="15.75" customHeight="1" x14ac:dyDescent="0.35">
      <c r="J904" s="10"/>
    </row>
    <row r="905" spans="10:10" ht="15.75" customHeight="1" x14ac:dyDescent="0.35">
      <c r="J905" s="10"/>
    </row>
    <row r="906" spans="10:10" ht="15.75" customHeight="1" x14ac:dyDescent="0.35">
      <c r="J906" s="10"/>
    </row>
    <row r="907" spans="10:10" ht="15.75" customHeight="1" x14ac:dyDescent="0.35">
      <c r="J907" s="10"/>
    </row>
    <row r="908" spans="10:10" ht="15.75" customHeight="1" x14ac:dyDescent="0.35">
      <c r="J908" s="10"/>
    </row>
    <row r="909" spans="10:10" ht="15.75" customHeight="1" x14ac:dyDescent="0.35">
      <c r="J909" s="10"/>
    </row>
    <row r="910" spans="10:10" ht="15.75" customHeight="1" x14ac:dyDescent="0.35">
      <c r="J910" s="10"/>
    </row>
    <row r="911" spans="10:10" ht="15.75" customHeight="1" x14ac:dyDescent="0.35">
      <c r="J911" s="10"/>
    </row>
    <row r="912" spans="10:10" ht="15.75" customHeight="1" x14ac:dyDescent="0.35">
      <c r="J912" s="10"/>
    </row>
    <row r="913" spans="10:10" ht="15.75" customHeight="1" x14ac:dyDescent="0.35">
      <c r="J913" s="10"/>
    </row>
    <row r="914" spans="10:10" ht="15.75" customHeight="1" x14ac:dyDescent="0.35">
      <c r="J914" s="10"/>
    </row>
    <row r="915" spans="10:10" ht="15.75" customHeight="1" x14ac:dyDescent="0.35">
      <c r="J915" s="10"/>
    </row>
    <row r="916" spans="10:10" ht="15.75" customHeight="1" x14ac:dyDescent="0.35">
      <c r="J916" s="10"/>
    </row>
    <row r="917" spans="10:10" ht="15.75" customHeight="1" x14ac:dyDescent="0.35">
      <c r="J917" s="10"/>
    </row>
    <row r="918" spans="10:10" ht="15.75" customHeight="1" x14ac:dyDescent="0.35">
      <c r="J918" s="10"/>
    </row>
    <row r="919" spans="10:10" ht="15.75" customHeight="1" x14ac:dyDescent="0.35">
      <c r="J919" s="10"/>
    </row>
    <row r="920" spans="10:10" ht="15.75" customHeight="1" x14ac:dyDescent="0.35">
      <c r="J920" s="10"/>
    </row>
    <row r="921" spans="10:10" ht="15.75" customHeight="1" x14ac:dyDescent="0.35">
      <c r="J921" s="10"/>
    </row>
    <row r="922" spans="10:10" ht="15.75" customHeight="1" x14ac:dyDescent="0.35">
      <c r="J922" s="10"/>
    </row>
    <row r="923" spans="10:10" ht="15.75" customHeight="1" x14ac:dyDescent="0.35">
      <c r="J923" s="10"/>
    </row>
    <row r="924" spans="10:10" ht="15.75" customHeight="1" x14ac:dyDescent="0.35">
      <c r="J924" s="10"/>
    </row>
    <row r="925" spans="10:10" ht="15.75" customHeight="1" x14ac:dyDescent="0.35">
      <c r="J925" s="10"/>
    </row>
    <row r="926" spans="10:10" ht="15.75" customHeight="1" x14ac:dyDescent="0.35">
      <c r="J926" s="10"/>
    </row>
    <row r="927" spans="10:10" ht="15.75" customHeight="1" x14ac:dyDescent="0.35">
      <c r="J927" s="10"/>
    </row>
    <row r="928" spans="10:10" ht="15.75" customHeight="1" x14ac:dyDescent="0.35">
      <c r="J928" s="10"/>
    </row>
    <row r="929" spans="10:10" ht="15.75" customHeight="1" x14ac:dyDescent="0.35">
      <c r="J929" s="10"/>
    </row>
    <row r="930" spans="10:10" ht="15.75" customHeight="1" x14ac:dyDescent="0.35">
      <c r="J930" s="10"/>
    </row>
    <row r="931" spans="10:10" ht="15.75" customHeight="1" x14ac:dyDescent="0.35">
      <c r="J931" s="10"/>
    </row>
    <row r="932" spans="10:10" ht="15.75" customHeight="1" x14ac:dyDescent="0.35">
      <c r="J932" s="10"/>
    </row>
    <row r="933" spans="10:10" ht="15.75" customHeight="1" x14ac:dyDescent="0.35">
      <c r="J933" s="10"/>
    </row>
    <row r="934" spans="10:10" ht="15.75" customHeight="1" x14ac:dyDescent="0.35">
      <c r="J934" s="10"/>
    </row>
    <row r="935" spans="10:10" ht="15.75" customHeight="1" x14ac:dyDescent="0.35">
      <c r="J935" s="10"/>
    </row>
    <row r="936" spans="10:10" ht="15.75" customHeight="1" x14ac:dyDescent="0.35">
      <c r="J936" s="10"/>
    </row>
    <row r="937" spans="10:10" ht="15.75" customHeight="1" x14ac:dyDescent="0.35">
      <c r="J937" s="10"/>
    </row>
    <row r="938" spans="10:10" ht="15.75" customHeight="1" x14ac:dyDescent="0.35">
      <c r="J938" s="10"/>
    </row>
    <row r="939" spans="10:10" ht="15.75" customHeight="1" x14ac:dyDescent="0.35">
      <c r="J939" s="10"/>
    </row>
    <row r="940" spans="10:10" ht="15.75" customHeight="1" x14ac:dyDescent="0.35">
      <c r="J940" s="10"/>
    </row>
    <row r="941" spans="10:10" ht="15.75" customHeight="1" x14ac:dyDescent="0.35">
      <c r="J941" s="10"/>
    </row>
    <row r="942" spans="10:10" ht="15.75" customHeight="1" x14ac:dyDescent="0.35">
      <c r="J942" s="10"/>
    </row>
    <row r="943" spans="10:10" ht="15.75" customHeight="1" x14ac:dyDescent="0.35">
      <c r="J943" s="10"/>
    </row>
    <row r="944" spans="10:10" ht="15.75" customHeight="1" x14ac:dyDescent="0.35">
      <c r="J944" s="10"/>
    </row>
    <row r="945" spans="10:10" ht="15.75" customHeight="1" x14ac:dyDescent="0.35">
      <c r="J945" s="10"/>
    </row>
    <row r="946" spans="10:10" ht="15.75" customHeight="1" x14ac:dyDescent="0.35">
      <c r="J946" s="10"/>
    </row>
    <row r="947" spans="10:10" ht="15.75" customHeight="1" x14ac:dyDescent="0.35">
      <c r="J947" s="10"/>
    </row>
    <row r="948" spans="10:10" ht="15.75" customHeight="1" x14ac:dyDescent="0.35">
      <c r="J948" s="10"/>
    </row>
    <row r="949" spans="10:10" ht="15.75" customHeight="1" x14ac:dyDescent="0.35">
      <c r="J949" s="10"/>
    </row>
    <row r="950" spans="10:10" ht="15.75" customHeight="1" x14ac:dyDescent="0.35">
      <c r="J950" s="10"/>
    </row>
    <row r="951" spans="10:10" ht="15.75" customHeight="1" x14ac:dyDescent="0.35">
      <c r="J951" s="10"/>
    </row>
    <row r="952" spans="10:10" ht="15.75" customHeight="1" x14ac:dyDescent="0.35">
      <c r="J952" s="10"/>
    </row>
    <row r="953" spans="10:10" ht="15.75" customHeight="1" x14ac:dyDescent="0.35">
      <c r="J953" s="10"/>
    </row>
    <row r="954" spans="10:10" ht="15.75" customHeight="1" x14ac:dyDescent="0.35">
      <c r="J954" s="10"/>
    </row>
    <row r="955" spans="10:10" ht="15.75" customHeight="1" x14ac:dyDescent="0.35">
      <c r="J955" s="10"/>
    </row>
    <row r="956" spans="10:10" ht="15.75" customHeight="1" x14ac:dyDescent="0.35">
      <c r="J956" s="10"/>
    </row>
    <row r="957" spans="10:10" ht="15.75" customHeight="1" x14ac:dyDescent="0.35">
      <c r="J957" s="10"/>
    </row>
    <row r="958" spans="10:10" ht="15.75" customHeight="1" x14ac:dyDescent="0.35">
      <c r="J958" s="10"/>
    </row>
    <row r="959" spans="10:10" ht="15.75" customHeight="1" x14ac:dyDescent="0.35">
      <c r="J959" s="10"/>
    </row>
    <row r="960" spans="10:10" ht="15.75" customHeight="1" x14ac:dyDescent="0.35">
      <c r="J960" s="10"/>
    </row>
    <row r="961" spans="10:10" ht="15.75" customHeight="1" x14ac:dyDescent="0.35">
      <c r="J961" s="10"/>
    </row>
    <row r="962" spans="10:10" ht="15.75" customHeight="1" x14ac:dyDescent="0.35">
      <c r="J962" s="10"/>
    </row>
    <row r="963" spans="10:10" ht="15.75" customHeight="1" x14ac:dyDescent="0.35">
      <c r="J963" s="10"/>
    </row>
    <row r="964" spans="10:10" ht="15.75" customHeight="1" x14ac:dyDescent="0.35">
      <c r="J964" s="10"/>
    </row>
    <row r="965" spans="10:10" ht="15.75" customHeight="1" x14ac:dyDescent="0.35">
      <c r="J965" s="10"/>
    </row>
    <row r="966" spans="10:10" ht="15.75" customHeight="1" x14ac:dyDescent="0.35">
      <c r="J966" s="10"/>
    </row>
    <row r="967" spans="10:10" ht="15.75" customHeight="1" x14ac:dyDescent="0.35">
      <c r="J967" s="10"/>
    </row>
    <row r="968" spans="10:10" ht="15.75" customHeight="1" x14ac:dyDescent="0.35">
      <c r="J968" s="10"/>
    </row>
    <row r="969" spans="10:10" ht="15.75" customHeight="1" x14ac:dyDescent="0.35">
      <c r="J969" s="10"/>
    </row>
    <row r="970" spans="10:10" ht="15.75" customHeight="1" x14ac:dyDescent="0.35">
      <c r="J970" s="10"/>
    </row>
    <row r="971" spans="10:10" ht="15.75" customHeight="1" x14ac:dyDescent="0.35">
      <c r="J971" s="10"/>
    </row>
    <row r="972" spans="10:10" ht="15.75" customHeight="1" x14ac:dyDescent="0.35">
      <c r="J972" s="10"/>
    </row>
    <row r="973" spans="10:10" ht="15.75" customHeight="1" x14ac:dyDescent="0.35">
      <c r="J973" s="10"/>
    </row>
    <row r="974" spans="10:10" ht="15.75" customHeight="1" x14ac:dyDescent="0.35">
      <c r="J974" s="10"/>
    </row>
    <row r="975" spans="10:10" ht="15.75" customHeight="1" x14ac:dyDescent="0.35">
      <c r="J975" s="10"/>
    </row>
    <row r="976" spans="10:10" ht="15.75" customHeight="1" x14ac:dyDescent="0.35">
      <c r="J976" s="10"/>
    </row>
    <row r="977" spans="10:10" ht="15.75" customHeight="1" x14ac:dyDescent="0.35">
      <c r="J977" s="10"/>
    </row>
    <row r="978" spans="10:10" ht="15.75" customHeight="1" x14ac:dyDescent="0.35">
      <c r="J978" s="10"/>
    </row>
    <row r="979" spans="10:10" ht="15.75" customHeight="1" x14ac:dyDescent="0.35">
      <c r="J979" s="10"/>
    </row>
    <row r="980" spans="10:10" ht="15.75" customHeight="1" x14ac:dyDescent="0.35">
      <c r="J980" s="10"/>
    </row>
    <row r="981" spans="10:10" ht="15.75" customHeight="1" x14ac:dyDescent="0.35">
      <c r="J981" s="10"/>
    </row>
    <row r="982" spans="10:10" ht="15.75" customHeight="1" x14ac:dyDescent="0.35">
      <c r="J982" s="10"/>
    </row>
    <row r="983" spans="10:10" ht="15.75" customHeight="1" x14ac:dyDescent="0.35">
      <c r="J983" s="10"/>
    </row>
    <row r="984" spans="10:10" ht="15.75" customHeight="1" x14ac:dyDescent="0.35">
      <c r="J984" s="10"/>
    </row>
    <row r="985" spans="10:10" ht="15.75" customHeight="1" x14ac:dyDescent="0.35">
      <c r="J985" s="10"/>
    </row>
    <row r="986" spans="10:10" ht="15.75" customHeight="1" x14ac:dyDescent="0.35">
      <c r="J986" s="10"/>
    </row>
    <row r="987" spans="10:10" ht="15.75" customHeight="1" x14ac:dyDescent="0.35">
      <c r="J987" s="10"/>
    </row>
    <row r="988" spans="10:10" ht="15.75" customHeight="1" x14ac:dyDescent="0.35">
      <c r="J988" s="10"/>
    </row>
    <row r="989" spans="10:10" ht="15.75" customHeight="1" x14ac:dyDescent="0.35">
      <c r="J989" s="10"/>
    </row>
    <row r="990" spans="10:10" ht="15.75" customHeight="1" x14ac:dyDescent="0.35">
      <c r="J990" s="10"/>
    </row>
    <row r="991" spans="10:10" ht="15.75" customHeight="1" x14ac:dyDescent="0.35">
      <c r="J991" s="10"/>
    </row>
    <row r="992" spans="10:10" ht="15.75" customHeight="1" x14ac:dyDescent="0.35">
      <c r="J992" s="10"/>
    </row>
    <row r="993" spans="10:10" ht="15.75" customHeight="1" x14ac:dyDescent="0.35">
      <c r="J993" s="10"/>
    </row>
    <row r="994" spans="10:10" ht="15.75" customHeight="1" x14ac:dyDescent="0.35">
      <c r="J994" s="10"/>
    </row>
    <row r="995" spans="10:10" ht="15.75" customHeight="1" x14ac:dyDescent="0.35">
      <c r="J995" s="10"/>
    </row>
  </sheetData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L8" r:id="rId8" xr:uid="{00000000-0004-0000-0000-000007000000}"/>
    <hyperlink ref="K9" r:id="rId9" xr:uid="{00000000-0004-0000-0000-000008000000}"/>
    <hyperlink ref="K10" r:id="rId10" xr:uid="{00000000-0004-0000-0000-000009000000}"/>
    <hyperlink ref="K11" r:id="rId11" location="b13" xr:uid="{00000000-0004-0000-0000-00000A000000}"/>
    <hyperlink ref="K12" r:id="rId12" xr:uid="{00000000-0004-0000-0000-00000B000000}"/>
    <hyperlink ref="L12" r:id="rId13" xr:uid="{00000000-0004-0000-0000-00000C000000}"/>
    <hyperlink ref="K14" r:id="rId14" xr:uid="{00000000-0004-0000-0000-00000D000000}"/>
    <hyperlink ref="K15" r:id="rId15" xr:uid="{00000000-0004-0000-0000-00000E000000}"/>
    <hyperlink ref="L15" r:id="rId16" xr:uid="{00000000-0004-0000-0000-00000F000000}"/>
    <hyperlink ref="K16" r:id="rId17" xr:uid="{00000000-0004-0000-0000-000010000000}"/>
    <hyperlink ref="K17" r:id="rId18" xr:uid="{00000000-0004-0000-0000-000011000000}"/>
    <hyperlink ref="K18" r:id="rId19" xr:uid="{00000000-0004-0000-0000-000012000000}"/>
    <hyperlink ref="K19" r:id="rId20" xr:uid="{00000000-0004-0000-0000-000013000000}"/>
    <hyperlink ref="K21" r:id="rId21" xr:uid="{00000000-0004-0000-0000-000014000000}"/>
    <hyperlink ref="K22" r:id="rId22" xr:uid="{00000000-0004-0000-0000-000015000000}"/>
    <hyperlink ref="K23" r:id="rId23" xr:uid="{00000000-0004-0000-0000-000016000000}"/>
    <hyperlink ref="K24" r:id="rId24" xr:uid="{00000000-0004-0000-0000-000017000000}"/>
    <hyperlink ref="K25" r:id="rId25" xr:uid="{00000000-0004-0000-0000-000018000000}"/>
    <hyperlink ref="K27" r:id="rId26" xr:uid="{00000000-0004-0000-0000-000019000000}"/>
    <hyperlink ref="K28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7" r:id="rId34" xr:uid="{00000000-0004-0000-0000-000021000000}"/>
    <hyperlink ref="K38" r:id="rId35" xr:uid="{00000000-0004-0000-0000-000022000000}"/>
    <hyperlink ref="K39" r:id="rId36" location="b13" xr:uid="{00000000-0004-0000-0000-000023000000}"/>
    <hyperlink ref="K40" r:id="rId37" xr:uid="{00000000-0004-0000-0000-000024000000}"/>
    <hyperlink ref="L40" r:id="rId38" xr:uid="{00000000-0004-0000-0000-000025000000}"/>
    <hyperlink ref="K42" r:id="rId39" xr:uid="{00000000-0004-0000-0000-000026000000}"/>
    <hyperlink ref="K43" r:id="rId40" xr:uid="{00000000-0004-0000-0000-000027000000}"/>
    <hyperlink ref="L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9" r:id="rId46" xr:uid="{00000000-0004-0000-0000-00002D000000}"/>
    <hyperlink ref="K50" r:id="rId47" xr:uid="{00000000-0004-0000-0000-00002E000000}"/>
    <hyperlink ref="K51" r:id="rId48" xr:uid="{00000000-0004-0000-0000-00002F000000}"/>
    <hyperlink ref="K52" r:id="rId49" xr:uid="{00000000-0004-0000-0000-000030000000}"/>
    <hyperlink ref="K53" r:id="rId50" xr:uid="{00000000-0004-0000-0000-000031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1"/>
  <sheetViews>
    <sheetView workbookViewId="0">
      <pane ySplit="1" topLeftCell="A2" activePane="bottomLeft" state="frozen"/>
      <selection pane="bottomLeft" activeCell="G7" sqref="G7"/>
    </sheetView>
  </sheetViews>
  <sheetFormatPr defaultColWidth="14.453125" defaultRowHeight="15" customHeight="1" x14ac:dyDescent="0.35"/>
  <cols>
    <col min="1" max="1" width="16.54296875" customWidth="1"/>
    <col min="2" max="2" width="9.08984375" customWidth="1"/>
    <col min="3" max="3" width="18.81640625" customWidth="1"/>
    <col min="4" max="4" width="11.81640625" customWidth="1"/>
    <col min="5" max="5" width="7.54296875" customWidth="1"/>
    <col min="6" max="6" width="18.08984375" customWidth="1"/>
    <col min="7" max="7" width="11.26953125" customWidth="1"/>
    <col min="8" max="9" width="11.81640625" customWidth="1"/>
    <col min="10" max="13" width="10.54296875" customWidth="1"/>
    <col min="14" max="14" width="14.54296875" customWidth="1"/>
    <col min="15" max="26" width="8.7265625" customWidth="1"/>
  </cols>
  <sheetData>
    <row r="1" spans="1:16" ht="14.5" x14ac:dyDescent="0.35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3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4" t="s">
        <v>160</v>
      </c>
      <c r="P1" s="14" t="s">
        <v>161</v>
      </c>
    </row>
    <row r="2" spans="1:16" ht="15.75" customHeight="1" x14ac:dyDescent="0.35">
      <c r="A2" s="15">
        <v>6</v>
      </c>
      <c r="B2" s="9">
        <v>1</v>
      </c>
      <c r="C2" s="9" t="s">
        <v>162</v>
      </c>
      <c r="D2" s="9" t="s">
        <v>163</v>
      </c>
      <c r="E2" s="9">
        <v>15</v>
      </c>
      <c r="F2" s="9" t="s">
        <v>164</v>
      </c>
      <c r="G2" s="16">
        <v>11.2</v>
      </c>
      <c r="H2" s="9" t="s">
        <v>43</v>
      </c>
      <c r="I2" s="9" t="s">
        <v>165</v>
      </c>
      <c r="J2" s="9" t="s">
        <v>166</v>
      </c>
      <c r="K2" s="9" t="s">
        <v>167</v>
      </c>
      <c r="L2" s="9" t="s">
        <v>168</v>
      </c>
      <c r="M2" s="9" t="s">
        <v>169</v>
      </c>
      <c r="N2" s="9" t="s">
        <v>170</v>
      </c>
      <c r="O2" s="9" t="s">
        <v>171</v>
      </c>
      <c r="P2" s="9" t="s">
        <v>43</v>
      </c>
    </row>
    <row r="3" spans="1:16" ht="15.75" customHeight="1" x14ac:dyDescent="0.35">
      <c r="A3" s="17">
        <v>6</v>
      </c>
      <c r="B3" s="9">
        <v>2</v>
      </c>
      <c r="C3" s="9" t="s">
        <v>172</v>
      </c>
      <c r="D3" s="9" t="s">
        <v>163</v>
      </c>
      <c r="E3" s="9">
        <v>30</v>
      </c>
      <c r="F3" s="9" t="s">
        <v>164</v>
      </c>
      <c r="G3" s="16">
        <v>11.2</v>
      </c>
      <c r="H3" s="9" t="s">
        <v>43</v>
      </c>
      <c r="I3" s="9" t="s">
        <v>165</v>
      </c>
      <c r="J3" s="9" t="s">
        <v>166</v>
      </c>
      <c r="K3" s="9" t="s">
        <v>167</v>
      </c>
      <c r="L3" s="9" t="s">
        <v>173</v>
      </c>
      <c r="M3" s="9" t="s">
        <v>174</v>
      </c>
      <c r="N3" s="9" t="s">
        <v>175</v>
      </c>
      <c r="O3" s="9" t="s">
        <v>171</v>
      </c>
      <c r="P3" s="9" t="s">
        <v>43</v>
      </c>
    </row>
    <row r="4" spans="1:16" ht="15.75" customHeight="1" x14ac:dyDescent="0.35">
      <c r="A4" s="15">
        <v>8</v>
      </c>
      <c r="B4" s="9">
        <v>1</v>
      </c>
      <c r="C4" s="9" t="s">
        <v>176</v>
      </c>
      <c r="D4" s="9" t="s">
        <v>163</v>
      </c>
      <c r="E4" s="9">
        <v>68</v>
      </c>
      <c r="F4" s="9" t="s">
        <v>164</v>
      </c>
      <c r="G4" s="18" t="s">
        <v>43</v>
      </c>
      <c r="H4" s="9" t="s">
        <v>43</v>
      </c>
      <c r="I4" s="9" t="s">
        <v>43</v>
      </c>
      <c r="J4" s="9" t="s">
        <v>166</v>
      </c>
      <c r="K4" s="9" t="s">
        <v>167</v>
      </c>
      <c r="L4" s="9" t="s">
        <v>177</v>
      </c>
      <c r="M4" s="9" t="s">
        <v>178</v>
      </c>
      <c r="N4" s="9" t="s">
        <v>179</v>
      </c>
      <c r="O4" s="9" t="s">
        <v>43</v>
      </c>
      <c r="P4" s="9" t="s">
        <v>180</v>
      </c>
    </row>
    <row r="5" spans="1:16" ht="15.75" customHeight="1" x14ac:dyDescent="0.35">
      <c r="A5" s="15">
        <v>15</v>
      </c>
      <c r="B5" s="9">
        <v>1</v>
      </c>
      <c r="C5" s="9" t="s">
        <v>181</v>
      </c>
      <c r="D5" s="9" t="s">
        <v>163</v>
      </c>
      <c r="E5" s="9">
        <v>20</v>
      </c>
      <c r="F5" s="9" t="s">
        <v>182</v>
      </c>
      <c r="G5" s="18" t="s">
        <v>183</v>
      </c>
      <c r="H5" s="9" t="s">
        <v>43</v>
      </c>
      <c r="I5" s="9" t="s">
        <v>184</v>
      </c>
      <c r="J5" s="9" t="s">
        <v>166</v>
      </c>
      <c r="K5" s="9" t="s">
        <v>185</v>
      </c>
      <c r="L5" s="9" t="s">
        <v>186</v>
      </c>
      <c r="M5" s="9" t="s">
        <v>187</v>
      </c>
      <c r="N5" s="9" t="s">
        <v>188</v>
      </c>
      <c r="O5" s="9" t="s">
        <v>43</v>
      </c>
      <c r="P5" s="9" t="s">
        <v>43</v>
      </c>
    </row>
    <row r="6" spans="1:16" ht="15.75" customHeight="1" x14ac:dyDescent="0.35">
      <c r="A6" s="15">
        <v>16</v>
      </c>
      <c r="B6" s="9">
        <v>1</v>
      </c>
      <c r="C6" s="9" t="s">
        <v>189</v>
      </c>
      <c r="D6" s="9" t="s">
        <v>163</v>
      </c>
      <c r="E6" s="9">
        <v>22</v>
      </c>
      <c r="F6" s="9" t="s">
        <v>164</v>
      </c>
      <c r="G6" s="18" t="s">
        <v>190</v>
      </c>
      <c r="H6" s="9" t="s">
        <v>43</v>
      </c>
      <c r="I6" s="9" t="s">
        <v>184</v>
      </c>
      <c r="J6" s="9" t="s">
        <v>166</v>
      </c>
      <c r="K6" s="9" t="s">
        <v>167</v>
      </c>
      <c r="L6" s="9" t="s">
        <v>191</v>
      </c>
      <c r="M6" s="9" t="s">
        <v>192</v>
      </c>
      <c r="O6" s="9" t="s">
        <v>193</v>
      </c>
      <c r="P6" s="9" t="s">
        <v>194</v>
      </c>
    </row>
    <row r="7" spans="1:16" ht="15.75" customHeight="1" x14ac:dyDescent="0.35">
      <c r="A7" s="17">
        <v>19</v>
      </c>
      <c r="B7" s="9">
        <v>1</v>
      </c>
      <c r="C7" s="9" t="s">
        <v>195</v>
      </c>
      <c r="D7" s="9" t="s">
        <v>163</v>
      </c>
      <c r="E7" s="9">
        <v>15</v>
      </c>
      <c r="F7" s="9" t="s">
        <v>164</v>
      </c>
      <c r="G7" s="9">
        <v>15.1</v>
      </c>
      <c r="H7" s="9">
        <v>2.6</v>
      </c>
      <c r="I7" s="9" t="s">
        <v>165</v>
      </c>
      <c r="J7" s="9" t="s">
        <v>166</v>
      </c>
      <c r="K7" s="9" t="s">
        <v>167</v>
      </c>
      <c r="L7" s="9" t="s">
        <v>177</v>
      </c>
      <c r="M7" s="9" t="s">
        <v>196</v>
      </c>
      <c r="N7" s="9" t="s">
        <v>197</v>
      </c>
      <c r="O7" s="9" t="s">
        <v>198</v>
      </c>
      <c r="P7" s="9" t="s">
        <v>43</v>
      </c>
    </row>
    <row r="8" spans="1:16" ht="15.75" customHeight="1" x14ac:dyDescent="0.35">
      <c r="A8" s="15">
        <v>24</v>
      </c>
      <c r="B8" s="9">
        <v>1</v>
      </c>
      <c r="C8" s="9" t="s">
        <v>199</v>
      </c>
      <c r="D8" s="9" t="s">
        <v>163</v>
      </c>
      <c r="E8" s="9">
        <v>21</v>
      </c>
      <c r="F8" s="9" t="s">
        <v>164</v>
      </c>
      <c r="G8" s="18" t="s">
        <v>43</v>
      </c>
      <c r="H8" s="9" t="s">
        <v>43</v>
      </c>
      <c r="I8" s="9" t="s">
        <v>43</v>
      </c>
      <c r="J8" s="9" t="s">
        <v>166</v>
      </c>
      <c r="K8" s="9" t="s">
        <v>167</v>
      </c>
      <c r="L8" s="9" t="s">
        <v>177</v>
      </c>
      <c r="M8" s="9" t="s">
        <v>200</v>
      </c>
      <c r="N8" s="9" t="s">
        <v>201</v>
      </c>
      <c r="O8" s="9" t="s">
        <v>43</v>
      </c>
      <c r="P8" s="9" t="s">
        <v>202</v>
      </c>
    </row>
    <row r="9" spans="1:16" ht="15.75" customHeight="1" x14ac:dyDescent="0.35">
      <c r="A9" s="17">
        <v>25</v>
      </c>
      <c r="B9" s="9">
        <v>1</v>
      </c>
      <c r="C9" s="9" t="s">
        <v>203</v>
      </c>
      <c r="D9" s="9" t="s">
        <v>163</v>
      </c>
      <c r="E9" s="9">
        <v>7</v>
      </c>
      <c r="F9" s="9" t="s">
        <v>164</v>
      </c>
      <c r="G9" s="18">
        <v>5.95</v>
      </c>
      <c r="H9" s="9">
        <v>2.37</v>
      </c>
      <c r="I9" s="9" t="s">
        <v>165</v>
      </c>
      <c r="J9" s="9" t="s">
        <v>166</v>
      </c>
      <c r="K9" s="9" t="s">
        <v>185</v>
      </c>
      <c r="L9" s="9" t="s">
        <v>177</v>
      </c>
      <c r="M9" s="9" t="s">
        <v>204</v>
      </c>
      <c r="N9" s="9" t="s">
        <v>205</v>
      </c>
      <c r="O9" s="9" t="s">
        <v>206</v>
      </c>
      <c r="P9" s="9" t="s">
        <v>43</v>
      </c>
    </row>
    <row r="10" spans="1:16" ht="15.75" customHeight="1" x14ac:dyDescent="0.35">
      <c r="A10" s="15">
        <v>34</v>
      </c>
      <c r="B10" s="9">
        <v>1</v>
      </c>
      <c r="C10" s="9" t="s">
        <v>207</v>
      </c>
      <c r="D10" s="9" t="s">
        <v>163</v>
      </c>
      <c r="E10" s="9">
        <v>36</v>
      </c>
      <c r="F10" s="9" t="s">
        <v>164</v>
      </c>
      <c r="G10" s="16">
        <v>19.899999999999999</v>
      </c>
      <c r="H10" s="9" t="s">
        <v>43</v>
      </c>
      <c r="I10" s="9" t="s">
        <v>165</v>
      </c>
      <c r="J10" s="9" t="s">
        <v>166</v>
      </c>
      <c r="K10" s="9" t="s">
        <v>167</v>
      </c>
      <c r="L10" s="9" t="s">
        <v>208</v>
      </c>
      <c r="M10" s="9" t="s">
        <v>209</v>
      </c>
      <c r="N10" s="9" t="s">
        <v>210</v>
      </c>
      <c r="O10" s="9" t="s">
        <v>211</v>
      </c>
      <c r="P10" s="9" t="s">
        <v>43</v>
      </c>
    </row>
    <row r="11" spans="1:16" ht="15.75" customHeight="1" x14ac:dyDescent="0.35">
      <c r="A11" s="17">
        <v>38</v>
      </c>
      <c r="B11" s="9">
        <v>1</v>
      </c>
      <c r="C11" s="9" t="s">
        <v>212</v>
      </c>
      <c r="D11" s="9" t="s">
        <v>163</v>
      </c>
      <c r="E11" s="9">
        <v>24</v>
      </c>
      <c r="F11" s="9" t="s">
        <v>164</v>
      </c>
      <c r="G11" s="18">
        <v>7.1</v>
      </c>
      <c r="H11" s="9">
        <v>1.3</v>
      </c>
      <c r="I11" s="9" t="s">
        <v>184</v>
      </c>
      <c r="J11" s="9" t="s">
        <v>166</v>
      </c>
      <c r="K11" s="9" t="s">
        <v>167</v>
      </c>
      <c r="L11" s="9" t="s">
        <v>177</v>
      </c>
      <c r="M11" s="9" t="s">
        <v>213</v>
      </c>
      <c r="N11" s="9" t="s">
        <v>214</v>
      </c>
      <c r="O11" s="9" t="s">
        <v>215</v>
      </c>
      <c r="P11" s="9" t="s">
        <v>216</v>
      </c>
    </row>
    <row r="12" spans="1:16" ht="15.75" customHeight="1" x14ac:dyDescent="0.35">
      <c r="A12" s="15">
        <v>44</v>
      </c>
      <c r="B12" s="9">
        <v>1</v>
      </c>
      <c r="C12" s="9" t="s">
        <v>217</v>
      </c>
      <c r="D12" s="9" t="s">
        <v>163</v>
      </c>
      <c r="E12" s="9">
        <v>20</v>
      </c>
      <c r="F12" s="9" t="s">
        <v>164</v>
      </c>
      <c r="G12" s="18">
        <v>8.5</v>
      </c>
      <c r="H12" s="9">
        <v>3</v>
      </c>
      <c r="I12" s="9" t="s">
        <v>218</v>
      </c>
      <c r="J12" s="9" t="s">
        <v>166</v>
      </c>
      <c r="K12" s="9" t="s">
        <v>167</v>
      </c>
      <c r="L12" s="9" t="s">
        <v>177</v>
      </c>
      <c r="M12" s="9" t="s">
        <v>219</v>
      </c>
      <c r="O12" s="9" t="s">
        <v>220</v>
      </c>
      <c r="P12" s="9" t="s">
        <v>43</v>
      </c>
    </row>
    <row r="13" spans="1:16" ht="15.75" customHeight="1" x14ac:dyDescent="0.35">
      <c r="A13" s="15">
        <v>56</v>
      </c>
      <c r="B13" s="9">
        <v>1</v>
      </c>
      <c r="C13" s="9" t="s">
        <v>221</v>
      </c>
      <c r="D13" s="9" t="s">
        <v>163</v>
      </c>
      <c r="E13" s="9">
        <v>30</v>
      </c>
      <c r="F13" s="9" t="s">
        <v>164</v>
      </c>
      <c r="G13" s="18">
        <v>0.125</v>
      </c>
      <c r="H13" s="9">
        <v>0</v>
      </c>
      <c r="I13" s="9" t="s">
        <v>222</v>
      </c>
      <c r="J13" s="9" t="s">
        <v>166</v>
      </c>
      <c r="K13" s="9" t="s">
        <v>167</v>
      </c>
      <c r="L13" s="9" t="s">
        <v>223</v>
      </c>
      <c r="M13" s="9" t="s">
        <v>224</v>
      </c>
      <c r="N13" s="9" t="s">
        <v>225</v>
      </c>
      <c r="O13" s="9" t="s">
        <v>198</v>
      </c>
      <c r="P13" s="9" t="s">
        <v>226</v>
      </c>
    </row>
    <row r="14" spans="1:16" ht="15.75" customHeight="1" x14ac:dyDescent="0.35">
      <c r="A14" s="15">
        <v>73</v>
      </c>
      <c r="B14" s="9">
        <v>1</v>
      </c>
      <c r="C14" s="9" t="s">
        <v>227</v>
      </c>
      <c r="D14" s="9" t="s">
        <v>163</v>
      </c>
      <c r="E14" s="9">
        <v>31</v>
      </c>
      <c r="F14" s="9" t="s">
        <v>164</v>
      </c>
      <c r="G14" s="18">
        <v>14.8</v>
      </c>
      <c r="H14" s="9">
        <v>4.0999999999999996</v>
      </c>
      <c r="I14" s="9" t="s">
        <v>218</v>
      </c>
      <c r="J14" s="9" t="s">
        <v>166</v>
      </c>
      <c r="K14" s="9" t="s">
        <v>167</v>
      </c>
      <c r="L14" s="9" t="s">
        <v>177</v>
      </c>
      <c r="M14" s="9" t="s">
        <v>228</v>
      </c>
      <c r="N14" s="9" t="s">
        <v>229</v>
      </c>
      <c r="O14" s="9" t="s">
        <v>220</v>
      </c>
      <c r="P14" s="9" t="s">
        <v>230</v>
      </c>
    </row>
    <row r="15" spans="1:16" ht="15.75" customHeight="1" x14ac:dyDescent="0.35">
      <c r="A15" s="15">
        <v>78</v>
      </c>
      <c r="B15" s="9">
        <v>1</v>
      </c>
      <c r="C15" s="9" t="s">
        <v>231</v>
      </c>
      <c r="D15" s="9" t="s">
        <v>163</v>
      </c>
      <c r="E15" s="9">
        <v>19</v>
      </c>
      <c r="F15" s="9" t="s">
        <v>232</v>
      </c>
      <c r="G15" s="18" t="s">
        <v>43</v>
      </c>
      <c r="H15" s="9" t="s">
        <v>43</v>
      </c>
      <c r="I15" s="9" t="s">
        <v>43</v>
      </c>
      <c r="J15" s="9" t="s">
        <v>166</v>
      </c>
      <c r="K15" s="9" t="s">
        <v>185</v>
      </c>
      <c r="L15" s="9" t="s">
        <v>233</v>
      </c>
      <c r="M15" s="9" t="s">
        <v>234</v>
      </c>
      <c r="N15" s="9" t="s">
        <v>235</v>
      </c>
      <c r="O15" s="9" t="s">
        <v>43</v>
      </c>
      <c r="P15" s="9" t="s">
        <v>43</v>
      </c>
    </row>
    <row r="16" spans="1:16" ht="15.75" customHeight="1" x14ac:dyDescent="0.35">
      <c r="A16" s="15">
        <v>79</v>
      </c>
      <c r="B16" s="9">
        <v>1</v>
      </c>
      <c r="C16" s="9" t="s">
        <v>236</v>
      </c>
      <c r="D16" s="9" t="s">
        <v>163</v>
      </c>
      <c r="E16" s="9">
        <v>8</v>
      </c>
      <c r="F16" s="9" t="s">
        <v>237</v>
      </c>
      <c r="G16" s="18">
        <v>5.4</v>
      </c>
      <c r="H16" s="9">
        <v>0.6</v>
      </c>
      <c r="I16" s="9" t="s">
        <v>165</v>
      </c>
      <c r="J16" s="9" t="s">
        <v>166</v>
      </c>
      <c r="K16" s="9" t="s">
        <v>167</v>
      </c>
      <c r="L16" s="9" t="s">
        <v>177</v>
      </c>
      <c r="M16" s="9" t="s">
        <v>238</v>
      </c>
      <c r="N16" s="9" t="s">
        <v>239</v>
      </c>
      <c r="O16" s="9" t="s">
        <v>220</v>
      </c>
      <c r="P16" s="9" t="s">
        <v>43</v>
      </c>
    </row>
    <row r="17" spans="1:16" ht="15.75" customHeight="1" x14ac:dyDescent="0.35">
      <c r="A17" s="17">
        <v>86</v>
      </c>
      <c r="B17" s="9">
        <v>1</v>
      </c>
      <c r="C17" s="9" t="s">
        <v>240</v>
      </c>
      <c r="D17" s="9" t="s">
        <v>163</v>
      </c>
      <c r="E17" s="9">
        <v>6</v>
      </c>
      <c r="F17" s="9" t="s">
        <v>241</v>
      </c>
      <c r="G17" s="18">
        <v>5.8</v>
      </c>
      <c r="H17" s="9">
        <v>4.0999999999999996</v>
      </c>
      <c r="I17" s="9" t="s">
        <v>165</v>
      </c>
      <c r="J17" s="9" t="s">
        <v>166</v>
      </c>
      <c r="K17" s="9" t="s">
        <v>185</v>
      </c>
      <c r="L17" s="9" t="s">
        <v>177</v>
      </c>
      <c r="M17" s="9" t="s">
        <v>242</v>
      </c>
      <c r="N17" s="9" t="s">
        <v>243</v>
      </c>
      <c r="O17" s="9" t="s">
        <v>244</v>
      </c>
      <c r="P17" s="9" t="s">
        <v>43</v>
      </c>
    </row>
    <row r="18" spans="1:16" ht="15.75" customHeight="1" x14ac:dyDescent="0.35">
      <c r="A18" s="15">
        <v>92</v>
      </c>
      <c r="B18" s="9">
        <v>1</v>
      </c>
      <c r="C18" s="9" t="s">
        <v>245</v>
      </c>
      <c r="D18" s="9" t="s">
        <v>163</v>
      </c>
      <c r="E18" s="9">
        <v>20</v>
      </c>
      <c r="F18" s="9" t="s">
        <v>246</v>
      </c>
      <c r="G18" s="18" t="s">
        <v>43</v>
      </c>
      <c r="H18" s="9" t="s">
        <v>43</v>
      </c>
      <c r="J18" s="9" t="s">
        <v>166</v>
      </c>
      <c r="K18" s="9" t="s">
        <v>167</v>
      </c>
      <c r="L18" s="9" t="s">
        <v>177</v>
      </c>
      <c r="M18" s="9" t="s">
        <v>247</v>
      </c>
      <c r="O18" s="9" t="s">
        <v>43</v>
      </c>
      <c r="P18" s="9" t="s">
        <v>43</v>
      </c>
    </row>
    <row r="19" spans="1:16" ht="15.75" customHeight="1" x14ac:dyDescent="0.35">
      <c r="A19" s="17">
        <v>93</v>
      </c>
      <c r="B19" s="9">
        <v>1</v>
      </c>
      <c r="C19" s="9" t="s">
        <v>248</v>
      </c>
      <c r="D19" s="9" t="s">
        <v>163</v>
      </c>
      <c r="E19" s="9">
        <v>12</v>
      </c>
      <c r="F19" s="9" t="s">
        <v>164</v>
      </c>
      <c r="G19" s="18">
        <v>6</v>
      </c>
      <c r="H19" s="9">
        <v>0.7</v>
      </c>
      <c r="I19" s="9" t="s">
        <v>165</v>
      </c>
      <c r="J19" s="9" t="s">
        <v>166</v>
      </c>
      <c r="K19" s="9" t="s">
        <v>185</v>
      </c>
      <c r="L19" s="9" t="s">
        <v>177</v>
      </c>
      <c r="M19" s="9" t="s">
        <v>249</v>
      </c>
      <c r="O19" s="9" t="s">
        <v>220</v>
      </c>
      <c r="P19" s="9" t="s">
        <v>43</v>
      </c>
    </row>
    <row r="20" spans="1:16" ht="15.75" customHeight="1" x14ac:dyDescent="0.35">
      <c r="G20" s="18"/>
    </row>
    <row r="21" spans="1:16" ht="15.75" customHeight="1" x14ac:dyDescent="0.35">
      <c r="A21" s="15">
        <v>87</v>
      </c>
      <c r="B21" s="9">
        <v>1</v>
      </c>
      <c r="C21" s="9" t="s">
        <v>250</v>
      </c>
      <c r="D21" s="9" t="s">
        <v>163</v>
      </c>
      <c r="E21" s="9">
        <v>17</v>
      </c>
      <c r="F21" s="9" t="s">
        <v>246</v>
      </c>
      <c r="G21" s="9" t="s">
        <v>43</v>
      </c>
      <c r="H21" s="9" t="s">
        <v>43</v>
      </c>
      <c r="I21" s="9" t="s">
        <v>43</v>
      </c>
      <c r="J21" s="9" t="s">
        <v>166</v>
      </c>
      <c r="K21" s="9" t="s">
        <v>167</v>
      </c>
      <c r="L21" s="9" t="s">
        <v>251</v>
      </c>
      <c r="M21" s="9" t="s">
        <v>252</v>
      </c>
      <c r="N21" s="9" t="s">
        <v>253</v>
      </c>
      <c r="P21" s="9" t="s">
        <v>43</v>
      </c>
    </row>
    <row r="22" spans="1:16" ht="15.75" customHeight="1" x14ac:dyDescent="0.35">
      <c r="A22" s="15">
        <v>91</v>
      </c>
      <c r="B22" s="9">
        <v>1</v>
      </c>
      <c r="C22" s="9" t="s">
        <v>254</v>
      </c>
      <c r="D22" s="9" t="s">
        <v>163</v>
      </c>
      <c r="E22" s="9">
        <v>23</v>
      </c>
      <c r="F22" s="9" t="s">
        <v>164</v>
      </c>
      <c r="G22" s="18" t="s">
        <v>43</v>
      </c>
      <c r="H22" s="9" t="s">
        <v>43</v>
      </c>
      <c r="I22" s="9" t="s">
        <v>43</v>
      </c>
      <c r="J22" s="9" t="s">
        <v>166</v>
      </c>
      <c r="K22" s="9" t="s">
        <v>167</v>
      </c>
      <c r="L22" s="9" t="s">
        <v>255</v>
      </c>
      <c r="M22" s="9" t="s">
        <v>252</v>
      </c>
      <c r="P22" s="9" t="s">
        <v>43</v>
      </c>
    </row>
    <row r="23" spans="1:16" ht="15.75" customHeight="1" x14ac:dyDescent="0.35">
      <c r="A23" s="17">
        <v>102</v>
      </c>
      <c r="B23" s="9">
        <v>1</v>
      </c>
      <c r="C23" s="9" t="s">
        <v>256</v>
      </c>
      <c r="D23" s="9" t="s">
        <v>163</v>
      </c>
      <c r="E23" s="9">
        <v>10</v>
      </c>
      <c r="F23" s="9" t="s">
        <v>257</v>
      </c>
      <c r="G23" s="18">
        <v>15.4</v>
      </c>
      <c r="H23" s="9">
        <v>3.5</v>
      </c>
      <c r="I23" s="9" t="s">
        <v>165</v>
      </c>
      <c r="J23" s="9" t="s">
        <v>166</v>
      </c>
      <c r="K23" s="9" t="s">
        <v>167</v>
      </c>
      <c r="L23" s="9" t="s">
        <v>177</v>
      </c>
      <c r="M23" s="9" t="s">
        <v>258</v>
      </c>
      <c r="O23" s="9" t="s">
        <v>259</v>
      </c>
      <c r="P23" s="9" t="s">
        <v>43</v>
      </c>
    </row>
    <row r="24" spans="1:16" ht="15.75" customHeight="1" x14ac:dyDescent="0.35">
      <c r="A24" s="17">
        <v>103</v>
      </c>
      <c r="B24" s="9">
        <v>1</v>
      </c>
      <c r="C24" s="9" t="s">
        <v>260</v>
      </c>
      <c r="D24" s="9" t="s">
        <v>163</v>
      </c>
      <c r="E24" s="9">
        <v>14</v>
      </c>
      <c r="F24" s="9" t="s">
        <v>164</v>
      </c>
      <c r="G24" s="18">
        <v>10</v>
      </c>
      <c r="H24" s="9">
        <v>0</v>
      </c>
      <c r="I24" s="9" t="s">
        <v>165</v>
      </c>
      <c r="J24" s="9" t="s">
        <v>166</v>
      </c>
      <c r="K24" s="9" t="s">
        <v>167</v>
      </c>
      <c r="L24" s="9" t="s">
        <v>177</v>
      </c>
      <c r="M24" s="9" t="s">
        <v>261</v>
      </c>
      <c r="P24" s="9" t="s">
        <v>262</v>
      </c>
    </row>
    <row r="25" spans="1:16" ht="15.75" customHeight="1" x14ac:dyDescent="0.35">
      <c r="A25" s="17">
        <v>105</v>
      </c>
      <c r="B25" s="9">
        <v>1</v>
      </c>
      <c r="C25" s="9" t="s">
        <v>263</v>
      </c>
      <c r="D25" s="9" t="s">
        <v>163</v>
      </c>
      <c r="E25" s="9">
        <v>12</v>
      </c>
      <c r="F25" s="9" t="s">
        <v>264</v>
      </c>
      <c r="G25" s="18">
        <v>11.4</v>
      </c>
      <c r="H25" s="9">
        <v>5.8</v>
      </c>
      <c r="I25" s="9" t="s">
        <v>184</v>
      </c>
      <c r="J25" s="9" t="s">
        <v>166</v>
      </c>
      <c r="K25" s="9" t="s">
        <v>167</v>
      </c>
      <c r="L25" s="9" t="s">
        <v>177</v>
      </c>
      <c r="M25" s="9" t="s">
        <v>265</v>
      </c>
      <c r="N25" s="9" t="s">
        <v>266</v>
      </c>
      <c r="O25" s="9" t="s">
        <v>220</v>
      </c>
      <c r="P25" s="9" t="s">
        <v>43</v>
      </c>
    </row>
    <row r="26" spans="1:16" ht="15.75" customHeight="1" x14ac:dyDescent="0.35">
      <c r="G26" s="18"/>
    </row>
    <row r="27" spans="1:16" ht="15.75" customHeight="1" x14ac:dyDescent="0.35">
      <c r="G27" s="18"/>
    </row>
    <row r="28" spans="1:16" ht="15.75" customHeight="1" x14ac:dyDescent="0.35">
      <c r="A28" s="9" t="s">
        <v>116</v>
      </c>
      <c r="B28" s="9">
        <v>1</v>
      </c>
      <c r="C28" s="9" t="s">
        <v>267</v>
      </c>
      <c r="D28" s="9" t="s">
        <v>163</v>
      </c>
      <c r="E28" s="9">
        <v>15</v>
      </c>
      <c r="F28" s="9" t="s">
        <v>268</v>
      </c>
      <c r="G28" s="18" t="s">
        <v>269</v>
      </c>
      <c r="H28" s="9"/>
      <c r="I28" s="9" t="s">
        <v>184</v>
      </c>
      <c r="J28" s="9" t="s">
        <v>166</v>
      </c>
      <c r="K28" s="9" t="s">
        <v>167</v>
      </c>
      <c r="M28" s="9" t="s">
        <v>270</v>
      </c>
    </row>
    <row r="29" spans="1:16" ht="15.75" customHeight="1" x14ac:dyDescent="0.35">
      <c r="G29" s="18"/>
    </row>
    <row r="30" spans="1:16" ht="15.75" customHeight="1" x14ac:dyDescent="0.35">
      <c r="G30" s="18"/>
    </row>
    <row r="31" spans="1:16" ht="15.75" customHeight="1" x14ac:dyDescent="0.35">
      <c r="G31" s="18"/>
    </row>
    <row r="32" spans="1:16" ht="15.75" customHeight="1" x14ac:dyDescent="0.35">
      <c r="G32" s="18"/>
    </row>
    <row r="33" spans="7:7" ht="15.75" customHeight="1" x14ac:dyDescent="0.35">
      <c r="G33" s="18"/>
    </row>
    <row r="34" spans="7:7" ht="15.75" customHeight="1" x14ac:dyDescent="0.35">
      <c r="G34" s="18"/>
    </row>
    <row r="35" spans="7:7" ht="15.75" customHeight="1" x14ac:dyDescent="0.35">
      <c r="G35" s="18"/>
    </row>
    <row r="36" spans="7:7" ht="15.75" customHeight="1" x14ac:dyDescent="0.35">
      <c r="G36" s="18"/>
    </row>
    <row r="37" spans="7:7" ht="15.75" customHeight="1" x14ac:dyDescent="0.35">
      <c r="G37" s="18"/>
    </row>
    <row r="38" spans="7:7" ht="15.75" customHeight="1" x14ac:dyDescent="0.35">
      <c r="G38" s="18"/>
    </row>
    <row r="39" spans="7:7" ht="15.75" customHeight="1" x14ac:dyDescent="0.35">
      <c r="G39" s="18"/>
    </row>
    <row r="40" spans="7:7" ht="15.75" customHeight="1" x14ac:dyDescent="0.35">
      <c r="G40" s="18"/>
    </row>
    <row r="41" spans="7:7" ht="15.75" customHeight="1" x14ac:dyDescent="0.35">
      <c r="G41" s="18"/>
    </row>
    <row r="42" spans="7:7" ht="15.75" customHeight="1" x14ac:dyDescent="0.35">
      <c r="G42" s="18"/>
    </row>
    <row r="43" spans="7:7" ht="15.75" customHeight="1" x14ac:dyDescent="0.35">
      <c r="G43" s="18"/>
    </row>
    <row r="44" spans="7:7" ht="15.75" customHeight="1" x14ac:dyDescent="0.35">
      <c r="G44" s="18"/>
    </row>
    <row r="45" spans="7:7" ht="15.75" customHeight="1" x14ac:dyDescent="0.35">
      <c r="G45" s="18"/>
    </row>
    <row r="46" spans="7:7" ht="15.75" customHeight="1" x14ac:dyDescent="0.35">
      <c r="G46" s="18"/>
    </row>
    <row r="47" spans="7:7" ht="15.75" customHeight="1" x14ac:dyDescent="0.35">
      <c r="G47" s="18"/>
    </row>
    <row r="48" spans="7:7" ht="15.75" customHeight="1" x14ac:dyDescent="0.35">
      <c r="G48" s="18"/>
    </row>
    <row r="49" spans="7:7" ht="15.75" customHeight="1" x14ac:dyDescent="0.35">
      <c r="G49" s="18"/>
    </row>
    <row r="50" spans="7:7" ht="15.75" customHeight="1" x14ac:dyDescent="0.35">
      <c r="G50" s="18"/>
    </row>
    <row r="51" spans="7:7" ht="15.75" customHeight="1" x14ac:dyDescent="0.35">
      <c r="G51" s="18"/>
    </row>
    <row r="52" spans="7:7" ht="15.75" customHeight="1" x14ac:dyDescent="0.35">
      <c r="G52" s="18"/>
    </row>
    <row r="53" spans="7:7" ht="15.75" customHeight="1" x14ac:dyDescent="0.35">
      <c r="G53" s="18"/>
    </row>
    <row r="54" spans="7:7" ht="15.75" customHeight="1" x14ac:dyDescent="0.35">
      <c r="G54" s="18"/>
    </row>
    <row r="55" spans="7:7" ht="15.75" customHeight="1" x14ac:dyDescent="0.35">
      <c r="G55" s="18"/>
    </row>
    <row r="56" spans="7:7" ht="15.75" customHeight="1" x14ac:dyDescent="0.35">
      <c r="G56" s="18"/>
    </row>
    <row r="57" spans="7:7" ht="15.75" customHeight="1" x14ac:dyDescent="0.35">
      <c r="G57" s="18"/>
    </row>
    <row r="58" spans="7:7" ht="15.75" customHeight="1" x14ac:dyDescent="0.35">
      <c r="G58" s="18"/>
    </row>
    <row r="59" spans="7:7" ht="15.75" customHeight="1" x14ac:dyDescent="0.35">
      <c r="G59" s="18"/>
    </row>
    <row r="60" spans="7:7" ht="15.75" customHeight="1" x14ac:dyDescent="0.35">
      <c r="G60" s="18"/>
    </row>
    <row r="61" spans="7:7" ht="15.75" customHeight="1" x14ac:dyDescent="0.35">
      <c r="G61" s="18"/>
    </row>
    <row r="62" spans="7:7" ht="15.75" customHeight="1" x14ac:dyDescent="0.35">
      <c r="G62" s="18"/>
    </row>
    <row r="63" spans="7:7" ht="15.75" customHeight="1" x14ac:dyDescent="0.35">
      <c r="G63" s="18"/>
    </row>
    <row r="64" spans="7:7" ht="15.75" customHeight="1" x14ac:dyDescent="0.35">
      <c r="G64" s="18"/>
    </row>
    <row r="65" spans="7:7" ht="15.75" customHeight="1" x14ac:dyDescent="0.35">
      <c r="G65" s="18"/>
    </row>
    <row r="66" spans="7:7" ht="15.75" customHeight="1" x14ac:dyDescent="0.35">
      <c r="G66" s="18"/>
    </row>
    <row r="67" spans="7:7" ht="15.75" customHeight="1" x14ac:dyDescent="0.35">
      <c r="G67" s="18"/>
    </row>
    <row r="68" spans="7:7" ht="15.75" customHeight="1" x14ac:dyDescent="0.35">
      <c r="G68" s="18"/>
    </row>
    <row r="69" spans="7:7" ht="15.75" customHeight="1" x14ac:dyDescent="0.35">
      <c r="G69" s="18"/>
    </row>
    <row r="70" spans="7:7" ht="15.75" customHeight="1" x14ac:dyDescent="0.35">
      <c r="G70" s="18"/>
    </row>
    <row r="71" spans="7:7" ht="15.75" customHeight="1" x14ac:dyDescent="0.35">
      <c r="G71" s="18"/>
    </row>
    <row r="72" spans="7:7" ht="15.75" customHeight="1" x14ac:dyDescent="0.35">
      <c r="G72" s="18"/>
    </row>
    <row r="73" spans="7:7" ht="15.75" customHeight="1" x14ac:dyDescent="0.35">
      <c r="G73" s="18"/>
    </row>
    <row r="74" spans="7:7" ht="15.75" customHeight="1" x14ac:dyDescent="0.35">
      <c r="G74" s="18"/>
    </row>
    <row r="75" spans="7:7" ht="15.75" customHeight="1" x14ac:dyDescent="0.35">
      <c r="G75" s="18"/>
    </row>
    <row r="76" spans="7:7" ht="15.75" customHeight="1" x14ac:dyDescent="0.35">
      <c r="G76" s="18"/>
    </row>
    <row r="77" spans="7:7" ht="15.75" customHeight="1" x14ac:dyDescent="0.35">
      <c r="G77" s="18"/>
    </row>
    <row r="78" spans="7:7" ht="15.75" customHeight="1" x14ac:dyDescent="0.35">
      <c r="G78" s="18"/>
    </row>
    <row r="79" spans="7:7" ht="15.75" customHeight="1" x14ac:dyDescent="0.35">
      <c r="G79" s="18"/>
    </row>
    <row r="80" spans="7:7" ht="15.75" customHeight="1" x14ac:dyDescent="0.35">
      <c r="G80" s="18"/>
    </row>
    <row r="81" spans="7:7" ht="15.75" customHeight="1" x14ac:dyDescent="0.35">
      <c r="G81" s="18"/>
    </row>
    <row r="82" spans="7:7" ht="15.75" customHeight="1" x14ac:dyDescent="0.35">
      <c r="G82" s="18"/>
    </row>
    <row r="83" spans="7:7" ht="15.75" customHeight="1" x14ac:dyDescent="0.35">
      <c r="G83" s="18"/>
    </row>
    <row r="84" spans="7:7" ht="15.75" customHeight="1" x14ac:dyDescent="0.35">
      <c r="G84" s="18"/>
    </row>
    <row r="85" spans="7:7" ht="15.75" customHeight="1" x14ac:dyDescent="0.35">
      <c r="G85" s="18"/>
    </row>
    <row r="86" spans="7:7" ht="15.75" customHeight="1" x14ac:dyDescent="0.35">
      <c r="G86" s="18"/>
    </row>
    <row r="87" spans="7:7" ht="15.75" customHeight="1" x14ac:dyDescent="0.35">
      <c r="G87" s="18"/>
    </row>
    <row r="88" spans="7:7" ht="15.75" customHeight="1" x14ac:dyDescent="0.35">
      <c r="G88" s="18"/>
    </row>
    <row r="89" spans="7:7" ht="15.75" customHeight="1" x14ac:dyDescent="0.35">
      <c r="G89" s="18"/>
    </row>
    <row r="90" spans="7:7" ht="15.75" customHeight="1" x14ac:dyDescent="0.35">
      <c r="G90" s="18"/>
    </row>
    <row r="91" spans="7:7" ht="15.75" customHeight="1" x14ac:dyDescent="0.35">
      <c r="G91" s="18"/>
    </row>
    <row r="92" spans="7:7" ht="15.75" customHeight="1" x14ac:dyDescent="0.35">
      <c r="G92" s="18"/>
    </row>
    <row r="93" spans="7:7" ht="15.75" customHeight="1" x14ac:dyDescent="0.35">
      <c r="G93" s="18"/>
    </row>
    <row r="94" spans="7:7" ht="15.75" customHeight="1" x14ac:dyDescent="0.35">
      <c r="G94" s="18"/>
    </row>
    <row r="95" spans="7:7" ht="15.75" customHeight="1" x14ac:dyDescent="0.35">
      <c r="G95" s="18"/>
    </row>
    <row r="96" spans="7:7" ht="15.75" customHeight="1" x14ac:dyDescent="0.35">
      <c r="G96" s="18"/>
    </row>
    <row r="97" spans="7:7" ht="15.75" customHeight="1" x14ac:dyDescent="0.35">
      <c r="G97" s="18"/>
    </row>
    <row r="98" spans="7:7" ht="15.75" customHeight="1" x14ac:dyDescent="0.35">
      <c r="G98" s="18"/>
    </row>
    <row r="99" spans="7:7" ht="15.75" customHeight="1" x14ac:dyDescent="0.35">
      <c r="G99" s="18"/>
    </row>
    <row r="100" spans="7:7" ht="15.75" customHeight="1" x14ac:dyDescent="0.35">
      <c r="G100" s="18"/>
    </row>
    <row r="101" spans="7:7" ht="15.75" customHeight="1" x14ac:dyDescent="0.35">
      <c r="G101" s="18"/>
    </row>
    <row r="102" spans="7:7" ht="15.75" customHeight="1" x14ac:dyDescent="0.35">
      <c r="G102" s="18"/>
    </row>
    <row r="103" spans="7:7" ht="15.75" customHeight="1" x14ac:dyDescent="0.35">
      <c r="G103" s="18"/>
    </row>
    <row r="104" spans="7:7" ht="15.75" customHeight="1" x14ac:dyDescent="0.35">
      <c r="G104" s="18"/>
    </row>
    <row r="105" spans="7:7" ht="15.75" customHeight="1" x14ac:dyDescent="0.35">
      <c r="G105" s="18"/>
    </row>
    <row r="106" spans="7:7" ht="15.75" customHeight="1" x14ac:dyDescent="0.35">
      <c r="G106" s="18"/>
    </row>
    <row r="107" spans="7:7" ht="15.75" customHeight="1" x14ac:dyDescent="0.35">
      <c r="G107" s="18"/>
    </row>
    <row r="108" spans="7:7" ht="15.75" customHeight="1" x14ac:dyDescent="0.35">
      <c r="G108" s="18"/>
    </row>
    <row r="109" spans="7:7" ht="15.75" customHeight="1" x14ac:dyDescent="0.35">
      <c r="G109" s="18"/>
    </row>
    <row r="110" spans="7:7" ht="15.75" customHeight="1" x14ac:dyDescent="0.35">
      <c r="G110" s="18"/>
    </row>
    <row r="111" spans="7:7" ht="15.75" customHeight="1" x14ac:dyDescent="0.35">
      <c r="G111" s="18"/>
    </row>
    <row r="112" spans="7:7" ht="15.75" customHeight="1" x14ac:dyDescent="0.35">
      <c r="G112" s="18"/>
    </row>
    <row r="113" spans="7:7" ht="15.75" customHeight="1" x14ac:dyDescent="0.35">
      <c r="G113" s="18"/>
    </row>
    <row r="114" spans="7:7" ht="15.75" customHeight="1" x14ac:dyDescent="0.35">
      <c r="G114" s="18"/>
    </row>
    <row r="115" spans="7:7" ht="15.75" customHeight="1" x14ac:dyDescent="0.35">
      <c r="G115" s="18"/>
    </row>
    <row r="116" spans="7:7" ht="15.75" customHeight="1" x14ac:dyDescent="0.35">
      <c r="G116" s="18"/>
    </row>
    <row r="117" spans="7:7" ht="15.75" customHeight="1" x14ac:dyDescent="0.35">
      <c r="G117" s="18"/>
    </row>
    <row r="118" spans="7:7" ht="15.75" customHeight="1" x14ac:dyDescent="0.35">
      <c r="G118" s="18"/>
    </row>
    <row r="119" spans="7:7" ht="15.75" customHeight="1" x14ac:dyDescent="0.35">
      <c r="G119" s="18"/>
    </row>
    <row r="120" spans="7:7" ht="15.75" customHeight="1" x14ac:dyDescent="0.35">
      <c r="G120" s="18"/>
    </row>
    <row r="121" spans="7:7" ht="15.75" customHeight="1" x14ac:dyDescent="0.35">
      <c r="G121" s="18"/>
    </row>
    <row r="122" spans="7:7" ht="15.75" customHeight="1" x14ac:dyDescent="0.35">
      <c r="G122" s="18"/>
    </row>
    <row r="123" spans="7:7" ht="15.75" customHeight="1" x14ac:dyDescent="0.35">
      <c r="G123" s="18"/>
    </row>
    <row r="124" spans="7:7" ht="15.75" customHeight="1" x14ac:dyDescent="0.35">
      <c r="G124" s="18"/>
    </row>
    <row r="125" spans="7:7" ht="15.75" customHeight="1" x14ac:dyDescent="0.35">
      <c r="G125" s="18"/>
    </row>
    <row r="126" spans="7:7" ht="15.75" customHeight="1" x14ac:dyDescent="0.35">
      <c r="G126" s="18"/>
    </row>
    <row r="127" spans="7:7" ht="15.75" customHeight="1" x14ac:dyDescent="0.35">
      <c r="G127" s="18"/>
    </row>
    <row r="128" spans="7:7" ht="15.75" customHeight="1" x14ac:dyDescent="0.35">
      <c r="G128" s="18"/>
    </row>
    <row r="129" spans="7:7" ht="15.75" customHeight="1" x14ac:dyDescent="0.35">
      <c r="G129" s="18"/>
    </row>
    <row r="130" spans="7:7" ht="15.75" customHeight="1" x14ac:dyDescent="0.35">
      <c r="G130" s="18"/>
    </row>
    <row r="131" spans="7:7" ht="15.75" customHeight="1" x14ac:dyDescent="0.35">
      <c r="G131" s="18"/>
    </row>
    <row r="132" spans="7:7" ht="15.75" customHeight="1" x14ac:dyDescent="0.35">
      <c r="G132" s="18"/>
    </row>
    <row r="133" spans="7:7" ht="15.75" customHeight="1" x14ac:dyDescent="0.35">
      <c r="G133" s="18"/>
    </row>
    <row r="134" spans="7:7" ht="15.75" customHeight="1" x14ac:dyDescent="0.35">
      <c r="G134" s="18"/>
    </row>
    <row r="135" spans="7:7" ht="15.75" customHeight="1" x14ac:dyDescent="0.35">
      <c r="G135" s="18"/>
    </row>
    <row r="136" spans="7:7" ht="15.75" customHeight="1" x14ac:dyDescent="0.35">
      <c r="G136" s="18"/>
    </row>
    <row r="137" spans="7:7" ht="15.75" customHeight="1" x14ac:dyDescent="0.35">
      <c r="G137" s="18"/>
    </row>
    <row r="138" spans="7:7" ht="15.75" customHeight="1" x14ac:dyDescent="0.35">
      <c r="G138" s="18"/>
    </row>
    <row r="139" spans="7:7" ht="15.75" customHeight="1" x14ac:dyDescent="0.35">
      <c r="G139" s="18"/>
    </row>
    <row r="140" spans="7:7" ht="15.75" customHeight="1" x14ac:dyDescent="0.35">
      <c r="G140" s="18"/>
    </row>
    <row r="141" spans="7:7" ht="15.75" customHeight="1" x14ac:dyDescent="0.35">
      <c r="G141" s="18"/>
    </row>
    <row r="142" spans="7:7" ht="15.75" customHeight="1" x14ac:dyDescent="0.35">
      <c r="G142" s="18"/>
    </row>
    <row r="143" spans="7:7" ht="15.75" customHeight="1" x14ac:dyDescent="0.35">
      <c r="G143" s="18"/>
    </row>
    <row r="144" spans="7:7" ht="15.75" customHeight="1" x14ac:dyDescent="0.35">
      <c r="G144" s="18"/>
    </row>
    <row r="145" spans="7:7" ht="15.75" customHeight="1" x14ac:dyDescent="0.35">
      <c r="G145" s="18"/>
    </row>
    <row r="146" spans="7:7" ht="15.75" customHeight="1" x14ac:dyDescent="0.35">
      <c r="G146" s="18"/>
    </row>
    <row r="147" spans="7:7" ht="15.75" customHeight="1" x14ac:dyDescent="0.35">
      <c r="G147" s="18"/>
    </row>
    <row r="148" spans="7:7" ht="15.75" customHeight="1" x14ac:dyDescent="0.35">
      <c r="G148" s="18"/>
    </row>
    <row r="149" spans="7:7" ht="15.75" customHeight="1" x14ac:dyDescent="0.35">
      <c r="G149" s="18"/>
    </row>
    <row r="150" spans="7:7" ht="15.75" customHeight="1" x14ac:dyDescent="0.35">
      <c r="G150" s="18"/>
    </row>
    <row r="151" spans="7:7" ht="15.75" customHeight="1" x14ac:dyDescent="0.35">
      <c r="G151" s="18"/>
    </row>
    <row r="152" spans="7:7" ht="15.75" customHeight="1" x14ac:dyDescent="0.35">
      <c r="G152" s="18"/>
    </row>
    <row r="153" spans="7:7" ht="15.75" customHeight="1" x14ac:dyDescent="0.35">
      <c r="G153" s="18"/>
    </row>
    <row r="154" spans="7:7" ht="15.75" customHeight="1" x14ac:dyDescent="0.35">
      <c r="G154" s="18"/>
    </row>
    <row r="155" spans="7:7" ht="15.75" customHeight="1" x14ac:dyDescent="0.35">
      <c r="G155" s="18"/>
    </row>
    <row r="156" spans="7:7" ht="15.75" customHeight="1" x14ac:dyDescent="0.35">
      <c r="G156" s="18"/>
    </row>
    <row r="157" spans="7:7" ht="15.75" customHeight="1" x14ac:dyDescent="0.35">
      <c r="G157" s="18"/>
    </row>
    <row r="158" spans="7:7" ht="15.75" customHeight="1" x14ac:dyDescent="0.35">
      <c r="G158" s="18"/>
    </row>
    <row r="159" spans="7:7" ht="15.75" customHeight="1" x14ac:dyDescent="0.35">
      <c r="G159" s="18"/>
    </row>
    <row r="160" spans="7:7" ht="15.75" customHeight="1" x14ac:dyDescent="0.35">
      <c r="G160" s="18"/>
    </row>
    <row r="161" spans="7:7" ht="15.75" customHeight="1" x14ac:dyDescent="0.35">
      <c r="G161" s="18"/>
    </row>
    <row r="162" spans="7:7" ht="15.75" customHeight="1" x14ac:dyDescent="0.35">
      <c r="G162" s="18"/>
    </row>
    <row r="163" spans="7:7" ht="15.75" customHeight="1" x14ac:dyDescent="0.35">
      <c r="G163" s="18"/>
    </row>
    <row r="164" spans="7:7" ht="15.75" customHeight="1" x14ac:dyDescent="0.35">
      <c r="G164" s="18"/>
    </row>
    <row r="165" spans="7:7" ht="15.75" customHeight="1" x14ac:dyDescent="0.35">
      <c r="G165" s="18"/>
    </row>
    <row r="166" spans="7:7" ht="15.75" customHeight="1" x14ac:dyDescent="0.35">
      <c r="G166" s="18"/>
    </row>
    <row r="167" spans="7:7" ht="15.75" customHeight="1" x14ac:dyDescent="0.35">
      <c r="G167" s="18"/>
    </row>
    <row r="168" spans="7:7" ht="15.75" customHeight="1" x14ac:dyDescent="0.35">
      <c r="G168" s="18"/>
    </row>
    <row r="169" spans="7:7" ht="15.75" customHeight="1" x14ac:dyDescent="0.35">
      <c r="G169" s="18"/>
    </row>
    <row r="170" spans="7:7" ht="15.75" customHeight="1" x14ac:dyDescent="0.35">
      <c r="G170" s="18"/>
    </row>
    <row r="171" spans="7:7" ht="15.75" customHeight="1" x14ac:dyDescent="0.35">
      <c r="G171" s="18"/>
    </row>
    <row r="172" spans="7:7" ht="15.75" customHeight="1" x14ac:dyDescent="0.35">
      <c r="G172" s="18"/>
    </row>
    <row r="173" spans="7:7" ht="15.75" customHeight="1" x14ac:dyDescent="0.35">
      <c r="G173" s="18"/>
    </row>
    <row r="174" spans="7:7" ht="15.75" customHeight="1" x14ac:dyDescent="0.35">
      <c r="G174" s="18"/>
    </row>
    <row r="175" spans="7:7" ht="15.75" customHeight="1" x14ac:dyDescent="0.35">
      <c r="G175" s="18"/>
    </row>
    <row r="176" spans="7:7" ht="15.75" customHeight="1" x14ac:dyDescent="0.35">
      <c r="G176" s="18"/>
    </row>
    <row r="177" spans="7:7" ht="15.75" customHeight="1" x14ac:dyDescent="0.35">
      <c r="G177" s="18"/>
    </row>
    <row r="178" spans="7:7" ht="15.75" customHeight="1" x14ac:dyDescent="0.35">
      <c r="G178" s="18"/>
    </row>
    <row r="179" spans="7:7" ht="15.75" customHeight="1" x14ac:dyDescent="0.35">
      <c r="G179" s="18"/>
    </row>
    <row r="180" spans="7:7" ht="15.75" customHeight="1" x14ac:dyDescent="0.35">
      <c r="G180" s="18"/>
    </row>
    <row r="181" spans="7:7" ht="15.75" customHeight="1" x14ac:dyDescent="0.35">
      <c r="G181" s="18"/>
    </row>
    <row r="182" spans="7:7" ht="15.75" customHeight="1" x14ac:dyDescent="0.35">
      <c r="G182" s="18"/>
    </row>
    <row r="183" spans="7:7" ht="15.75" customHeight="1" x14ac:dyDescent="0.35">
      <c r="G183" s="18"/>
    </row>
    <row r="184" spans="7:7" ht="15.75" customHeight="1" x14ac:dyDescent="0.35">
      <c r="G184" s="18"/>
    </row>
    <row r="185" spans="7:7" ht="15.75" customHeight="1" x14ac:dyDescent="0.35">
      <c r="G185" s="18"/>
    </row>
    <row r="186" spans="7:7" ht="15.75" customHeight="1" x14ac:dyDescent="0.35">
      <c r="G186" s="18"/>
    </row>
    <row r="187" spans="7:7" ht="15.75" customHeight="1" x14ac:dyDescent="0.35">
      <c r="G187" s="18"/>
    </row>
    <row r="188" spans="7:7" ht="15.75" customHeight="1" x14ac:dyDescent="0.35">
      <c r="G188" s="18"/>
    </row>
    <row r="189" spans="7:7" ht="15.75" customHeight="1" x14ac:dyDescent="0.35">
      <c r="G189" s="18"/>
    </row>
    <row r="190" spans="7:7" ht="15.75" customHeight="1" x14ac:dyDescent="0.35">
      <c r="G190" s="18"/>
    </row>
    <row r="191" spans="7:7" ht="15.75" customHeight="1" x14ac:dyDescent="0.35">
      <c r="G191" s="18"/>
    </row>
    <row r="192" spans="7:7" ht="15.75" customHeight="1" x14ac:dyDescent="0.35">
      <c r="G192" s="18"/>
    </row>
    <row r="193" spans="7:7" ht="15.75" customHeight="1" x14ac:dyDescent="0.35">
      <c r="G193" s="18"/>
    </row>
    <row r="194" spans="7:7" ht="15.75" customHeight="1" x14ac:dyDescent="0.35">
      <c r="G194" s="18"/>
    </row>
    <row r="195" spans="7:7" ht="15.75" customHeight="1" x14ac:dyDescent="0.35">
      <c r="G195" s="18"/>
    </row>
    <row r="196" spans="7:7" ht="15.75" customHeight="1" x14ac:dyDescent="0.35">
      <c r="G196" s="18"/>
    </row>
    <row r="197" spans="7:7" ht="15.75" customHeight="1" x14ac:dyDescent="0.35">
      <c r="G197" s="18"/>
    </row>
    <row r="198" spans="7:7" ht="15.75" customHeight="1" x14ac:dyDescent="0.35">
      <c r="G198" s="18"/>
    </row>
    <row r="199" spans="7:7" ht="15.75" customHeight="1" x14ac:dyDescent="0.35">
      <c r="G199" s="18"/>
    </row>
    <row r="200" spans="7:7" ht="15.75" customHeight="1" x14ac:dyDescent="0.35">
      <c r="G200" s="18"/>
    </row>
    <row r="201" spans="7:7" ht="15.75" customHeight="1" x14ac:dyDescent="0.35">
      <c r="G201" s="18"/>
    </row>
    <row r="202" spans="7:7" ht="15.75" customHeight="1" x14ac:dyDescent="0.35">
      <c r="G202" s="18"/>
    </row>
    <row r="203" spans="7:7" ht="15.75" customHeight="1" x14ac:dyDescent="0.35">
      <c r="G203" s="18"/>
    </row>
    <row r="204" spans="7:7" ht="15.75" customHeight="1" x14ac:dyDescent="0.35">
      <c r="G204" s="18"/>
    </row>
    <row r="205" spans="7:7" ht="15.75" customHeight="1" x14ac:dyDescent="0.35">
      <c r="G205" s="18"/>
    </row>
    <row r="206" spans="7:7" ht="15.75" customHeight="1" x14ac:dyDescent="0.35">
      <c r="G206" s="18"/>
    </row>
    <row r="207" spans="7:7" ht="15.75" customHeight="1" x14ac:dyDescent="0.35">
      <c r="G207" s="18"/>
    </row>
    <row r="208" spans="7:7" ht="15.75" customHeight="1" x14ac:dyDescent="0.35">
      <c r="G208" s="18"/>
    </row>
    <row r="209" spans="7:7" ht="15.75" customHeight="1" x14ac:dyDescent="0.35">
      <c r="G209" s="18"/>
    </row>
    <row r="210" spans="7:7" ht="15.75" customHeight="1" x14ac:dyDescent="0.35">
      <c r="G210" s="18"/>
    </row>
    <row r="211" spans="7:7" ht="15.75" customHeight="1" x14ac:dyDescent="0.35">
      <c r="G211" s="18"/>
    </row>
    <row r="212" spans="7:7" ht="15.75" customHeight="1" x14ac:dyDescent="0.35">
      <c r="G212" s="18"/>
    </row>
    <row r="213" spans="7:7" ht="15.75" customHeight="1" x14ac:dyDescent="0.35">
      <c r="G213" s="18"/>
    </row>
    <row r="214" spans="7:7" ht="15.75" customHeight="1" x14ac:dyDescent="0.35">
      <c r="G214" s="18"/>
    </row>
    <row r="215" spans="7:7" ht="15.75" customHeight="1" x14ac:dyDescent="0.35">
      <c r="G215" s="18"/>
    </row>
    <row r="216" spans="7:7" ht="15.75" customHeight="1" x14ac:dyDescent="0.35">
      <c r="G216" s="18"/>
    </row>
    <row r="217" spans="7:7" ht="15.75" customHeight="1" x14ac:dyDescent="0.35">
      <c r="G217" s="18"/>
    </row>
    <row r="218" spans="7:7" ht="15.75" customHeight="1" x14ac:dyDescent="0.35">
      <c r="G218" s="18"/>
    </row>
    <row r="219" spans="7:7" ht="15.75" customHeight="1" x14ac:dyDescent="0.35">
      <c r="G219" s="18"/>
    </row>
    <row r="220" spans="7:7" ht="15.75" customHeight="1" x14ac:dyDescent="0.35">
      <c r="G220" s="18"/>
    </row>
    <row r="221" spans="7:7" ht="15.75" customHeight="1" x14ac:dyDescent="0.35">
      <c r="G221" s="18"/>
    </row>
    <row r="222" spans="7:7" ht="15.75" customHeight="1" x14ac:dyDescent="0.35">
      <c r="G222" s="18"/>
    </row>
    <row r="223" spans="7:7" ht="15.75" customHeight="1" x14ac:dyDescent="0.35">
      <c r="G223" s="18"/>
    </row>
    <row r="224" spans="7:7" ht="15.75" customHeight="1" x14ac:dyDescent="0.35">
      <c r="G224" s="18"/>
    </row>
    <row r="225" spans="7:7" ht="15.75" customHeight="1" x14ac:dyDescent="0.35">
      <c r="G225" s="18"/>
    </row>
    <row r="226" spans="7:7" ht="15.75" customHeight="1" x14ac:dyDescent="0.35">
      <c r="G226" s="18"/>
    </row>
    <row r="227" spans="7:7" ht="15.75" customHeight="1" x14ac:dyDescent="0.35">
      <c r="G227" s="18"/>
    </row>
    <row r="228" spans="7:7" ht="15.75" customHeight="1" x14ac:dyDescent="0.35">
      <c r="G228" s="18"/>
    </row>
    <row r="229" spans="7:7" ht="15.75" customHeight="1" x14ac:dyDescent="0.35">
      <c r="G229" s="18"/>
    </row>
    <row r="230" spans="7:7" ht="15.75" customHeight="1" x14ac:dyDescent="0.35">
      <c r="G230" s="18"/>
    </row>
    <row r="231" spans="7:7" ht="15.75" customHeight="1" x14ac:dyDescent="0.35">
      <c r="G231" s="18"/>
    </row>
    <row r="232" spans="7:7" ht="15.75" customHeight="1" x14ac:dyDescent="0.35">
      <c r="G232" s="18"/>
    </row>
    <row r="233" spans="7:7" ht="15.75" customHeight="1" x14ac:dyDescent="0.35">
      <c r="G233" s="18"/>
    </row>
    <row r="234" spans="7:7" ht="15.75" customHeight="1" x14ac:dyDescent="0.35">
      <c r="G234" s="18"/>
    </row>
    <row r="235" spans="7:7" ht="15.75" customHeight="1" x14ac:dyDescent="0.35">
      <c r="G235" s="18"/>
    </row>
    <row r="236" spans="7:7" ht="15.75" customHeight="1" x14ac:dyDescent="0.35">
      <c r="G236" s="18"/>
    </row>
    <row r="237" spans="7:7" ht="15.75" customHeight="1" x14ac:dyDescent="0.35">
      <c r="G237" s="18"/>
    </row>
    <row r="238" spans="7:7" ht="15.75" customHeight="1" x14ac:dyDescent="0.35">
      <c r="G238" s="18"/>
    </row>
    <row r="239" spans="7:7" ht="15.75" customHeight="1" x14ac:dyDescent="0.35">
      <c r="G239" s="18"/>
    </row>
    <row r="240" spans="7:7" ht="15.75" customHeight="1" x14ac:dyDescent="0.35">
      <c r="G240" s="18"/>
    </row>
    <row r="241" spans="7:7" ht="15.75" customHeight="1" x14ac:dyDescent="0.35">
      <c r="G241" s="18"/>
    </row>
    <row r="242" spans="7:7" ht="15.75" customHeight="1" x14ac:dyDescent="0.35">
      <c r="G242" s="18"/>
    </row>
    <row r="243" spans="7:7" ht="15.75" customHeight="1" x14ac:dyDescent="0.35">
      <c r="G243" s="18"/>
    </row>
    <row r="244" spans="7:7" ht="15.75" customHeight="1" x14ac:dyDescent="0.35">
      <c r="G244" s="18"/>
    </row>
    <row r="245" spans="7:7" ht="15.75" customHeight="1" x14ac:dyDescent="0.35">
      <c r="G245" s="18"/>
    </row>
    <row r="246" spans="7:7" ht="15.75" customHeight="1" x14ac:dyDescent="0.35">
      <c r="G246" s="18"/>
    </row>
    <row r="247" spans="7:7" ht="15.75" customHeight="1" x14ac:dyDescent="0.35">
      <c r="G247" s="18"/>
    </row>
    <row r="248" spans="7:7" ht="15.75" customHeight="1" x14ac:dyDescent="0.35">
      <c r="G248" s="18"/>
    </row>
    <row r="249" spans="7:7" ht="15.75" customHeight="1" x14ac:dyDescent="0.35">
      <c r="G249" s="18"/>
    </row>
    <row r="250" spans="7:7" ht="15.75" customHeight="1" x14ac:dyDescent="0.35">
      <c r="G250" s="18"/>
    </row>
    <row r="251" spans="7:7" ht="15.75" customHeight="1" x14ac:dyDescent="0.35">
      <c r="G251" s="18"/>
    </row>
    <row r="252" spans="7:7" ht="15.75" customHeight="1" x14ac:dyDescent="0.35">
      <c r="G252" s="18"/>
    </row>
    <row r="253" spans="7:7" ht="15.75" customHeight="1" x14ac:dyDescent="0.35">
      <c r="G253" s="18"/>
    </row>
    <row r="254" spans="7:7" ht="15.75" customHeight="1" x14ac:dyDescent="0.35">
      <c r="G254" s="18"/>
    </row>
    <row r="255" spans="7:7" ht="15.75" customHeight="1" x14ac:dyDescent="0.35">
      <c r="G255" s="18"/>
    </row>
    <row r="256" spans="7:7" ht="15.75" customHeight="1" x14ac:dyDescent="0.35">
      <c r="G256" s="18"/>
    </row>
    <row r="257" spans="7:7" ht="15.75" customHeight="1" x14ac:dyDescent="0.35">
      <c r="G257" s="18"/>
    </row>
    <row r="258" spans="7:7" ht="15.75" customHeight="1" x14ac:dyDescent="0.35">
      <c r="G258" s="18"/>
    </row>
    <row r="259" spans="7:7" ht="15.75" customHeight="1" x14ac:dyDescent="0.35">
      <c r="G259" s="18"/>
    </row>
    <row r="260" spans="7:7" ht="15.75" customHeight="1" x14ac:dyDescent="0.35">
      <c r="G260" s="18"/>
    </row>
    <row r="261" spans="7:7" ht="15.75" customHeight="1" x14ac:dyDescent="0.35">
      <c r="G261" s="18"/>
    </row>
    <row r="262" spans="7:7" ht="15.75" customHeight="1" x14ac:dyDescent="0.35">
      <c r="G262" s="18"/>
    </row>
    <row r="263" spans="7:7" ht="15.75" customHeight="1" x14ac:dyDescent="0.35">
      <c r="G263" s="18"/>
    </row>
    <row r="264" spans="7:7" ht="15.75" customHeight="1" x14ac:dyDescent="0.35">
      <c r="G264" s="18"/>
    </row>
    <row r="265" spans="7:7" ht="15.75" customHeight="1" x14ac:dyDescent="0.35">
      <c r="G265" s="18"/>
    </row>
    <row r="266" spans="7:7" ht="15.75" customHeight="1" x14ac:dyDescent="0.35">
      <c r="G266" s="18"/>
    </row>
    <row r="267" spans="7:7" ht="15.75" customHeight="1" x14ac:dyDescent="0.35">
      <c r="G267" s="18"/>
    </row>
    <row r="268" spans="7:7" ht="15.75" customHeight="1" x14ac:dyDescent="0.35">
      <c r="G268" s="18"/>
    </row>
    <row r="269" spans="7:7" ht="15.75" customHeight="1" x14ac:dyDescent="0.35">
      <c r="G269" s="18"/>
    </row>
    <row r="270" spans="7:7" ht="15.75" customHeight="1" x14ac:dyDescent="0.35">
      <c r="G270" s="18"/>
    </row>
    <row r="271" spans="7:7" ht="15.75" customHeight="1" x14ac:dyDescent="0.35">
      <c r="G271" s="18"/>
    </row>
    <row r="272" spans="7:7" ht="15.75" customHeight="1" x14ac:dyDescent="0.35">
      <c r="G272" s="18"/>
    </row>
    <row r="273" spans="7:7" ht="15.75" customHeight="1" x14ac:dyDescent="0.35">
      <c r="G273" s="18"/>
    </row>
    <row r="274" spans="7:7" ht="15.75" customHeight="1" x14ac:dyDescent="0.35">
      <c r="G274" s="18"/>
    </row>
    <row r="275" spans="7:7" ht="15.75" customHeight="1" x14ac:dyDescent="0.35">
      <c r="G275" s="18"/>
    </row>
    <row r="276" spans="7:7" ht="15.75" customHeight="1" x14ac:dyDescent="0.35">
      <c r="G276" s="18"/>
    </row>
    <row r="277" spans="7:7" ht="15.75" customHeight="1" x14ac:dyDescent="0.35">
      <c r="G277" s="18"/>
    </row>
    <row r="278" spans="7:7" ht="15.75" customHeight="1" x14ac:dyDescent="0.35">
      <c r="G278" s="18"/>
    </row>
    <row r="279" spans="7:7" ht="15.75" customHeight="1" x14ac:dyDescent="0.35">
      <c r="G279" s="18"/>
    </row>
    <row r="280" spans="7:7" ht="15.75" customHeight="1" x14ac:dyDescent="0.35">
      <c r="G280" s="18"/>
    </row>
    <row r="281" spans="7:7" ht="15.75" customHeight="1" x14ac:dyDescent="0.35">
      <c r="G281" s="18"/>
    </row>
    <row r="282" spans="7:7" ht="15.75" customHeight="1" x14ac:dyDescent="0.35">
      <c r="G282" s="18"/>
    </row>
    <row r="283" spans="7:7" ht="15.75" customHeight="1" x14ac:dyDescent="0.35">
      <c r="G283" s="18"/>
    </row>
    <row r="284" spans="7:7" ht="15.75" customHeight="1" x14ac:dyDescent="0.35">
      <c r="G284" s="18"/>
    </row>
    <row r="285" spans="7:7" ht="15.75" customHeight="1" x14ac:dyDescent="0.35">
      <c r="G285" s="18"/>
    </row>
    <row r="286" spans="7:7" ht="15.75" customHeight="1" x14ac:dyDescent="0.35">
      <c r="G286" s="18"/>
    </row>
    <row r="287" spans="7:7" ht="15.75" customHeight="1" x14ac:dyDescent="0.35">
      <c r="G287" s="18"/>
    </row>
    <row r="288" spans="7:7" ht="15.75" customHeight="1" x14ac:dyDescent="0.35">
      <c r="G288" s="18"/>
    </row>
    <row r="289" spans="7:7" ht="15.75" customHeight="1" x14ac:dyDescent="0.35">
      <c r="G289" s="18"/>
    </row>
    <row r="290" spans="7:7" ht="15.75" customHeight="1" x14ac:dyDescent="0.35">
      <c r="G290" s="18"/>
    </row>
    <row r="291" spans="7:7" ht="15.75" customHeight="1" x14ac:dyDescent="0.35">
      <c r="G291" s="18"/>
    </row>
    <row r="292" spans="7:7" ht="15.75" customHeight="1" x14ac:dyDescent="0.35">
      <c r="G292" s="18"/>
    </row>
    <row r="293" spans="7:7" ht="15.75" customHeight="1" x14ac:dyDescent="0.35">
      <c r="G293" s="18"/>
    </row>
    <row r="294" spans="7:7" ht="15.75" customHeight="1" x14ac:dyDescent="0.35">
      <c r="G294" s="18"/>
    </row>
    <row r="295" spans="7:7" ht="15.75" customHeight="1" x14ac:dyDescent="0.35">
      <c r="G295" s="18"/>
    </row>
    <row r="296" spans="7:7" ht="15.75" customHeight="1" x14ac:dyDescent="0.35">
      <c r="G296" s="18"/>
    </row>
    <row r="297" spans="7:7" ht="15.75" customHeight="1" x14ac:dyDescent="0.35">
      <c r="G297" s="18"/>
    </row>
    <row r="298" spans="7:7" ht="15.75" customHeight="1" x14ac:dyDescent="0.35">
      <c r="G298" s="18"/>
    </row>
    <row r="299" spans="7:7" ht="15.75" customHeight="1" x14ac:dyDescent="0.35">
      <c r="G299" s="18"/>
    </row>
    <row r="300" spans="7:7" ht="15.75" customHeight="1" x14ac:dyDescent="0.35">
      <c r="G300" s="18"/>
    </row>
    <row r="301" spans="7:7" ht="15.75" customHeight="1" x14ac:dyDescent="0.35">
      <c r="G301" s="18"/>
    </row>
    <row r="302" spans="7:7" ht="15.75" customHeight="1" x14ac:dyDescent="0.35">
      <c r="G302" s="18"/>
    </row>
    <row r="303" spans="7:7" ht="15.75" customHeight="1" x14ac:dyDescent="0.35">
      <c r="G303" s="18"/>
    </row>
    <row r="304" spans="7:7" ht="15.75" customHeight="1" x14ac:dyDescent="0.35">
      <c r="G304" s="18"/>
    </row>
    <row r="305" spans="7:7" ht="15.75" customHeight="1" x14ac:dyDescent="0.35">
      <c r="G305" s="18"/>
    </row>
    <row r="306" spans="7:7" ht="15.75" customHeight="1" x14ac:dyDescent="0.35">
      <c r="G306" s="18"/>
    </row>
    <row r="307" spans="7:7" ht="15.75" customHeight="1" x14ac:dyDescent="0.35">
      <c r="G307" s="18"/>
    </row>
    <row r="308" spans="7:7" ht="15.75" customHeight="1" x14ac:dyDescent="0.35">
      <c r="G308" s="18"/>
    </row>
    <row r="309" spans="7:7" ht="15.75" customHeight="1" x14ac:dyDescent="0.35">
      <c r="G309" s="18"/>
    </row>
    <row r="310" spans="7:7" ht="15.75" customHeight="1" x14ac:dyDescent="0.35">
      <c r="G310" s="18"/>
    </row>
    <row r="311" spans="7:7" ht="15.75" customHeight="1" x14ac:dyDescent="0.35">
      <c r="G311" s="18"/>
    </row>
    <row r="312" spans="7:7" ht="15.75" customHeight="1" x14ac:dyDescent="0.35">
      <c r="G312" s="18"/>
    </row>
    <row r="313" spans="7:7" ht="15.75" customHeight="1" x14ac:dyDescent="0.35">
      <c r="G313" s="18"/>
    </row>
    <row r="314" spans="7:7" ht="15.75" customHeight="1" x14ac:dyDescent="0.35">
      <c r="G314" s="18"/>
    </row>
    <row r="315" spans="7:7" ht="15.75" customHeight="1" x14ac:dyDescent="0.35">
      <c r="G315" s="18"/>
    </row>
    <row r="316" spans="7:7" ht="15.75" customHeight="1" x14ac:dyDescent="0.35">
      <c r="G316" s="18"/>
    </row>
    <row r="317" spans="7:7" ht="15.75" customHeight="1" x14ac:dyDescent="0.35">
      <c r="G317" s="18"/>
    </row>
    <row r="318" spans="7:7" ht="15.75" customHeight="1" x14ac:dyDescent="0.35">
      <c r="G318" s="18"/>
    </row>
    <row r="319" spans="7:7" ht="15.75" customHeight="1" x14ac:dyDescent="0.35">
      <c r="G319" s="18"/>
    </row>
    <row r="320" spans="7:7" ht="15.75" customHeight="1" x14ac:dyDescent="0.35">
      <c r="G320" s="18"/>
    </row>
    <row r="321" spans="7:7" ht="15.75" customHeight="1" x14ac:dyDescent="0.35">
      <c r="G321" s="18"/>
    </row>
    <row r="322" spans="7:7" ht="15.75" customHeight="1" x14ac:dyDescent="0.35">
      <c r="G322" s="18"/>
    </row>
    <row r="323" spans="7:7" ht="15.75" customHeight="1" x14ac:dyDescent="0.35">
      <c r="G323" s="18"/>
    </row>
    <row r="324" spans="7:7" ht="15.75" customHeight="1" x14ac:dyDescent="0.35">
      <c r="G324" s="18"/>
    </row>
    <row r="325" spans="7:7" ht="15.75" customHeight="1" x14ac:dyDescent="0.35">
      <c r="G325" s="18"/>
    </row>
    <row r="326" spans="7:7" ht="15.75" customHeight="1" x14ac:dyDescent="0.35">
      <c r="G326" s="18"/>
    </row>
    <row r="327" spans="7:7" ht="15.75" customHeight="1" x14ac:dyDescent="0.35">
      <c r="G327" s="18"/>
    </row>
    <row r="328" spans="7:7" ht="15.75" customHeight="1" x14ac:dyDescent="0.35">
      <c r="G328" s="18"/>
    </row>
    <row r="329" spans="7:7" ht="15.75" customHeight="1" x14ac:dyDescent="0.35">
      <c r="G329" s="18"/>
    </row>
    <row r="330" spans="7:7" ht="15.75" customHeight="1" x14ac:dyDescent="0.35">
      <c r="G330" s="18"/>
    </row>
    <row r="331" spans="7:7" ht="15.75" customHeight="1" x14ac:dyDescent="0.35">
      <c r="G331" s="18"/>
    </row>
    <row r="332" spans="7:7" ht="15.75" customHeight="1" x14ac:dyDescent="0.35">
      <c r="G332" s="18"/>
    </row>
    <row r="333" spans="7:7" ht="15.75" customHeight="1" x14ac:dyDescent="0.35">
      <c r="G333" s="18"/>
    </row>
    <row r="334" spans="7:7" ht="15.75" customHeight="1" x14ac:dyDescent="0.35">
      <c r="G334" s="18"/>
    </row>
    <row r="335" spans="7:7" ht="15.75" customHeight="1" x14ac:dyDescent="0.35">
      <c r="G335" s="18"/>
    </row>
    <row r="336" spans="7:7" ht="15.75" customHeight="1" x14ac:dyDescent="0.35">
      <c r="G336" s="18"/>
    </row>
    <row r="337" spans="7:7" ht="15.75" customHeight="1" x14ac:dyDescent="0.35">
      <c r="G337" s="18"/>
    </row>
    <row r="338" spans="7:7" ht="15.75" customHeight="1" x14ac:dyDescent="0.35">
      <c r="G338" s="18"/>
    </row>
    <row r="339" spans="7:7" ht="15.75" customHeight="1" x14ac:dyDescent="0.35">
      <c r="G339" s="18"/>
    </row>
    <row r="340" spans="7:7" ht="15.75" customHeight="1" x14ac:dyDescent="0.35">
      <c r="G340" s="18"/>
    </row>
    <row r="341" spans="7:7" ht="15.75" customHeight="1" x14ac:dyDescent="0.35">
      <c r="G341" s="18"/>
    </row>
    <row r="342" spans="7:7" ht="15.75" customHeight="1" x14ac:dyDescent="0.35">
      <c r="G342" s="18"/>
    </row>
    <row r="343" spans="7:7" ht="15.75" customHeight="1" x14ac:dyDescent="0.35">
      <c r="G343" s="18"/>
    </row>
    <row r="344" spans="7:7" ht="15.75" customHeight="1" x14ac:dyDescent="0.35">
      <c r="G344" s="18"/>
    </row>
    <row r="345" spans="7:7" ht="15.75" customHeight="1" x14ac:dyDescent="0.35">
      <c r="G345" s="18"/>
    </row>
    <row r="346" spans="7:7" ht="15.75" customHeight="1" x14ac:dyDescent="0.35">
      <c r="G346" s="18"/>
    </row>
    <row r="347" spans="7:7" ht="15.75" customHeight="1" x14ac:dyDescent="0.35">
      <c r="G347" s="18"/>
    </row>
    <row r="348" spans="7:7" ht="15.75" customHeight="1" x14ac:dyDescent="0.35">
      <c r="G348" s="18"/>
    </row>
    <row r="349" spans="7:7" ht="15.75" customHeight="1" x14ac:dyDescent="0.35">
      <c r="G349" s="18"/>
    </row>
    <row r="350" spans="7:7" ht="15.75" customHeight="1" x14ac:dyDescent="0.35">
      <c r="G350" s="18"/>
    </row>
    <row r="351" spans="7:7" ht="15.75" customHeight="1" x14ac:dyDescent="0.35">
      <c r="G351" s="18"/>
    </row>
    <row r="352" spans="7:7" ht="15.75" customHeight="1" x14ac:dyDescent="0.35">
      <c r="G352" s="18"/>
    </row>
    <row r="353" spans="7:7" ht="15.75" customHeight="1" x14ac:dyDescent="0.35">
      <c r="G353" s="18"/>
    </row>
    <row r="354" spans="7:7" ht="15.75" customHeight="1" x14ac:dyDescent="0.35">
      <c r="G354" s="18"/>
    </row>
    <row r="355" spans="7:7" ht="15.75" customHeight="1" x14ac:dyDescent="0.35">
      <c r="G355" s="18"/>
    </row>
    <row r="356" spans="7:7" ht="15.75" customHeight="1" x14ac:dyDescent="0.35">
      <c r="G356" s="18"/>
    </row>
    <row r="357" spans="7:7" ht="15.75" customHeight="1" x14ac:dyDescent="0.35">
      <c r="G357" s="18"/>
    </row>
    <row r="358" spans="7:7" ht="15.75" customHeight="1" x14ac:dyDescent="0.35">
      <c r="G358" s="18"/>
    </row>
    <row r="359" spans="7:7" ht="15.75" customHeight="1" x14ac:dyDescent="0.35">
      <c r="G359" s="18"/>
    </row>
    <row r="360" spans="7:7" ht="15.75" customHeight="1" x14ac:dyDescent="0.35">
      <c r="G360" s="18"/>
    </row>
    <row r="361" spans="7:7" ht="15.75" customHeight="1" x14ac:dyDescent="0.35">
      <c r="G361" s="18"/>
    </row>
    <row r="362" spans="7:7" ht="15.75" customHeight="1" x14ac:dyDescent="0.35">
      <c r="G362" s="18"/>
    </row>
    <row r="363" spans="7:7" ht="15.75" customHeight="1" x14ac:dyDescent="0.35">
      <c r="G363" s="18"/>
    </row>
    <row r="364" spans="7:7" ht="15.75" customHeight="1" x14ac:dyDescent="0.35">
      <c r="G364" s="18"/>
    </row>
    <row r="365" spans="7:7" ht="15.75" customHeight="1" x14ac:dyDescent="0.35">
      <c r="G365" s="18"/>
    </row>
    <row r="366" spans="7:7" ht="15.75" customHeight="1" x14ac:dyDescent="0.35">
      <c r="G366" s="18"/>
    </row>
    <row r="367" spans="7:7" ht="15.75" customHeight="1" x14ac:dyDescent="0.35">
      <c r="G367" s="18"/>
    </row>
    <row r="368" spans="7:7" ht="15.75" customHeight="1" x14ac:dyDescent="0.35">
      <c r="G368" s="18"/>
    </row>
    <row r="369" spans="7:7" ht="15.75" customHeight="1" x14ac:dyDescent="0.35">
      <c r="G369" s="18"/>
    </row>
    <row r="370" spans="7:7" ht="15.75" customHeight="1" x14ac:dyDescent="0.35">
      <c r="G370" s="18"/>
    </row>
    <row r="371" spans="7:7" ht="15.75" customHeight="1" x14ac:dyDescent="0.35">
      <c r="G371" s="18"/>
    </row>
    <row r="372" spans="7:7" ht="15.75" customHeight="1" x14ac:dyDescent="0.35">
      <c r="G372" s="18"/>
    </row>
    <row r="373" spans="7:7" ht="15.75" customHeight="1" x14ac:dyDescent="0.35">
      <c r="G373" s="18"/>
    </row>
    <row r="374" spans="7:7" ht="15.75" customHeight="1" x14ac:dyDescent="0.35">
      <c r="G374" s="18"/>
    </row>
    <row r="375" spans="7:7" ht="15.75" customHeight="1" x14ac:dyDescent="0.35">
      <c r="G375" s="18"/>
    </row>
    <row r="376" spans="7:7" ht="15.75" customHeight="1" x14ac:dyDescent="0.35">
      <c r="G376" s="18"/>
    </row>
    <row r="377" spans="7:7" ht="15.75" customHeight="1" x14ac:dyDescent="0.35">
      <c r="G377" s="18"/>
    </row>
    <row r="378" spans="7:7" ht="15.75" customHeight="1" x14ac:dyDescent="0.35">
      <c r="G378" s="18"/>
    </row>
    <row r="379" spans="7:7" ht="15.75" customHeight="1" x14ac:dyDescent="0.35">
      <c r="G379" s="18"/>
    </row>
    <row r="380" spans="7:7" ht="15.75" customHeight="1" x14ac:dyDescent="0.35">
      <c r="G380" s="18"/>
    </row>
    <row r="381" spans="7:7" ht="15.75" customHeight="1" x14ac:dyDescent="0.35">
      <c r="G381" s="18"/>
    </row>
    <row r="382" spans="7:7" ht="15.75" customHeight="1" x14ac:dyDescent="0.35">
      <c r="G382" s="18"/>
    </row>
    <row r="383" spans="7:7" ht="15.75" customHeight="1" x14ac:dyDescent="0.35">
      <c r="G383" s="18"/>
    </row>
    <row r="384" spans="7:7" ht="15.75" customHeight="1" x14ac:dyDescent="0.35">
      <c r="G384" s="18"/>
    </row>
    <row r="385" spans="7:7" ht="15.75" customHeight="1" x14ac:dyDescent="0.35">
      <c r="G385" s="18"/>
    </row>
    <row r="386" spans="7:7" ht="15.75" customHeight="1" x14ac:dyDescent="0.35">
      <c r="G386" s="18"/>
    </row>
    <row r="387" spans="7:7" ht="15.75" customHeight="1" x14ac:dyDescent="0.35">
      <c r="G387" s="18"/>
    </row>
    <row r="388" spans="7:7" ht="15.75" customHeight="1" x14ac:dyDescent="0.35">
      <c r="G388" s="18"/>
    </row>
    <row r="389" spans="7:7" ht="15.75" customHeight="1" x14ac:dyDescent="0.35">
      <c r="G389" s="18"/>
    </row>
    <row r="390" spans="7:7" ht="15.75" customHeight="1" x14ac:dyDescent="0.35">
      <c r="G390" s="18"/>
    </row>
    <row r="391" spans="7:7" ht="15.75" customHeight="1" x14ac:dyDescent="0.35">
      <c r="G391" s="18"/>
    </row>
    <row r="392" spans="7:7" ht="15.75" customHeight="1" x14ac:dyDescent="0.35">
      <c r="G392" s="18"/>
    </row>
    <row r="393" spans="7:7" ht="15.75" customHeight="1" x14ac:dyDescent="0.35">
      <c r="G393" s="18"/>
    </row>
    <row r="394" spans="7:7" ht="15.75" customHeight="1" x14ac:dyDescent="0.35">
      <c r="G394" s="18"/>
    </row>
    <row r="395" spans="7:7" ht="15.75" customHeight="1" x14ac:dyDescent="0.35">
      <c r="G395" s="18"/>
    </row>
    <row r="396" spans="7:7" ht="15.75" customHeight="1" x14ac:dyDescent="0.35">
      <c r="G396" s="18"/>
    </row>
    <row r="397" spans="7:7" ht="15.75" customHeight="1" x14ac:dyDescent="0.35">
      <c r="G397" s="18"/>
    </row>
    <row r="398" spans="7:7" ht="15.75" customHeight="1" x14ac:dyDescent="0.35">
      <c r="G398" s="18"/>
    </row>
    <row r="399" spans="7:7" ht="15.75" customHeight="1" x14ac:dyDescent="0.35">
      <c r="G399" s="18"/>
    </row>
    <row r="400" spans="7:7" ht="15.75" customHeight="1" x14ac:dyDescent="0.35">
      <c r="G400" s="18"/>
    </row>
    <row r="401" spans="7:7" ht="15.75" customHeight="1" x14ac:dyDescent="0.35">
      <c r="G401" s="18"/>
    </row>
    <row r="402" spans="7:7" ht="15.75" customHeight="1" x14ac:dyDescent="0.35">
      <c r="G402" s="18"/>
    </row>
    <row r="403" spans="7:7" ht="15.75" customHeight="1" x14ac:dyDescent="0.35">
      <c r="G403" s="18"/>
    </row>
    <row r="404" spans="7:7" ht="15.75" customHeight="1" x14ac:dyDescent="0.35">
      <c r="G404" s="18"/>
    </row>
    <row r="405" spans="7:7" ht="15.75" customHeight="1" x14ac:dyDescent="0.35">
      <c r="G405" s="18"/>
    </row>
    <row r="406" spans="7:7" ht="15.75" customHeight="1" x14ac:dyDescent="0.35">
      <c r="G406" s="18"/>
    </row>
    <row r="407" spans="7:7" ht="15.75" customHeight="1" x14ac:dyDescent="0.35">
      <c r="G407" s="18"/>
    </row>
    <row r="408" spans="7:7" ht="15.75" customHeight="1" x14ac:dyDescent="0.35">
      <c r="G408" s="18"/>
    </row>
    <row r="409" spans="7:7" ht="15.75" customHeight="1" x14ac:dyDescent="0.35">
      <c r="G409" s="18"/>
    </row>
    <row r="410" spans="7:7" ht="15.75" customHeight="1" x14ac:dyDescent="0.35">
      <c r="G410" s="18"/>
    </row>
    <row r="411" spans="7:7" ht="15.75" customHeight="1" x14ac:dyDescent="0.35">
      <c r="G411" s="18"/>
    </row>
    <row r="412" spans="7:7" ht="15.75" customHeight="1" x14ac:dyDescent="0.35">
      <c r="G412" s="18"/>
    </row>
    <row r="413" spans="7:7" ht="15.75" customHeight="1" x14ac:dyDescent="0.35">
      <c r="G413" s="18"/>
    </row>
    <row r="414" spans="7:7" ht="15.75" customHeight="1" x14ac:dyDescent="0.35">
      <c r="G414" s="18"/>
    </row>
    <row r="415" spans="7:7" ht="15.75" customHeight="1" x14ac:dyDescent="0.35">
      <c r="G415" s="18"/>
    </row>
    <row r="416" spans="7:7" ht="15.75" customHeight="1" x14ac:dyDescent="0.35">
      <c r="G416" s="18"/>
    </row>
    <row r="417" spans="7:7" ht="15.75" customHeight="1" x14ac:dyDescent="0.35">
      <c r="G417" s="18"/>
    </row>
    <row r="418" spans="7:7" ht="15.75" customHeight="1" x14ac:dyDescent="0.35">
      <c r="G418" s="18"/>
    </row>
    <row r="419" spans="7:7" ht="15.75" customHeight="1" x14ac:dyDescent="0.35">
      <c r="G419" s="18"/>
    </row>
    <row r="420" spans="7:7" ht="15.75" customHeight="1" x14ac:dyDescent="0.35">
      <c r="G420" s="18"/>
    </row>
    <row r="421" spans="7:7" ht="15.75" customHeight="1" x14ac:dyDescent="0.35">
      <c r="G421" s="18"/>
    </row>
    <row r="422" spans="7:7" ht="15.75" customHeight="1" x14ac:dyDescent="0.35">
      <c r="G422" s="18"/>
    </row>
    <row r="423" spans="7:7" ht="15.75" customHeight="1" x14ac:dyDescent="0.35">
      <c r="G423" s="18"/>
    </row>
    <row r="424" spans="7:7" ht="15.75" customHeight="1" x14ac:dyDescent="0.35">
      <c r="G424" s="18"/>
    </row>
    <row r="425" spans="7:7" ht="15.75" customHeight="1" x14ac:dyDescent="0.35">
      <c r="G425" s="18"/>
    </row>
    <row r="426" spans="7:7" ht="15.75" customHeight="1" x14ac:dyDescent="0.35">
      <c r="G426" s="18"/>
    </row>
    <row r="427" spans="7:7" ht="15.75" customHeight="1" x14ac:dyDescent="0.35">
      <c r="G427" s="18"/>
    </row>
    <row r="428" spans="7:7" ht="15.75" customHeight="1" x14ac:dyDescent="0.35">
      <c r="G428" s="18"/>
    </row>
    <row r="429" spans="7:7" ht="15.75" customHeight="1" x14ac:dyDescent="0.35">
      <c r="G429" s="18"/>
    </row>
    <row r="430" spans="7:7" ht="15.75" customHeight="1" x14ac:dyDescent="0.35">
      <c r="G430" s="18"/>
    </row>
    <row r="431" spans="7:7" ht="15.75" customHeight="1" x14ac:dyDescent="0.35">
      <c r="G431" s="18"/>
    </row>
    <row r="432" spans="7:7" ht="15.75" customHeight="1" x14ac:dyDescent="0.35">
      <c r="G432" s="18"/>
    </row>
    <row r="433" spans="7:7" ht="15.75" customHeight="1" x14ac:dyDescent="0.35">
      <c r="G433" s="18"/>
    </row>
    <row r="434" spans="7:7" ht="15.75" customHeight="1" x14ac:dyDescent="0.35">
      <c r="G434" s="18"/>
    </row>
    <row r="435" spans="7:7" ht="15.75" customHeight="1" x14ac:dyDescent="0.35">
      <c r="G435" s="18"/>
    </row>
    <row r="436" spans="7:7" ht="15.75" customHeight="1" x14ac:dyDescent="0.35">
      <c r="G436" s="18"/>
    </row>
    <row r="437" spans="7:7" ht="15.75" customHeight="1" x14ac:dyDescent="0.35">
      <c r="G437" s="18"/>
    </row>
    <row r="438" spans="7:7" ht="15.75" customHeight="1" x14ac:dyDescent="0.35">
      <c r="G438" s="18"/>
    </row>
    <row r="439" spans="7:7" ht="15.75" customHeight="1" x14ac:dyDescent="0.35">
      <c r="G439" s="18"/>
    </row>
    <row r="440" spans="7:7" ht="15.75" customHeight="1" x14ac:dyDescent="0.35">
      <c r="G440" s="18"/>
    </row>
    <row r="441" spans="7:7" ht="15.75" customHeight="1" x14ac:dyDescent="0.35">
      <c r="G441" s="18"/>
    </row>
    <row r="442" spans="7:7" ht="15.75" customHeight="1" x14ac:dyDescent="0.35">
      <c r="G442" s="18"/>
    </row>
    <row r="443" spans="7:7" ht="15.75" customHeight="1" x14ac:dyDescent="0.35">
      <c r="G443" s="18"/>
    </row>
    <row r="444" spans="7:7" ht="15.75" customHeight="1" x14ac:dyDescent="0.35">
      <c r="G444" s="18"/>
    </row>
    <row r="445" spans="7:7" ht="15.75" customHeight="1" x14ac:dyDescent="0.35">
      <c r="G445" s="18"/>
    </row>
    <row r="446" spans="7:7" ht="15.75" customHeight="1" x14ac:dyDescent="0.35">
      <c r="G446" s="18"/>
    </row>
    <row r="447" spans="7:7" ht="15.75" customHeight="1" x14ac:dyDescent="0.35">
      <c r="G447" s="18"/>
    </row>
    <row r="448" spans="7:7" ht="15.75" customHeight="1" x14ac:dyDescent="0.35">
      <c r="G448" s="18"/>
    </row>
    <row r="449" spans="7:7" ht="15.75" customHeight="1" x14ac:dyDescent="0.35">
      <c r="G449" s="18"/>
    </row>
    <row r="450" spans="7:7" ht="15.75" customHeight="1" x14ac:dyDescent="0.35">
      <c r="G450" s="18"/>
    </row>
    <row r="451" spans="7:7" ht="15.75" customHeight="1" x14ac:dyDescent="0.35">
      <c r="G451" s="18"/>
    </row>
    <row r="452" spans="7:7" ht="15.75" customHeight="1" x14ac:dyDescent="0.35">
      <c r="G452" s="18"/>
    </row>
    <row r="453" spans="7:7" ht="15.75" customHeight="1" x14ac:dyDescent="0.35">
      <c r="G453" s="18"/>
    </row>
    <row r="454" spans="7:7" ht="15.75" customHeight="1" x14ac:dyDescent="0.35">
      <c r="G454" s="18"/>
    </row>
    <row r="455" spans="7:7" ht="15.75" customHeight="1" x14ac:dyDescent="0.35">
      <c r="G455" s="18"/>
    </row>
    <row r="456" spans="7:7" ht="15.75" customHeight="1" x14ac:dyDescent="0.35">
      <c r="G456" s="18"/>
    </row>
    <row r="457" spans="7:7" ht="15.75" customHeight="1" x14ac:dyDescent="0.35">
      <c r="G457" s="18"/>
    </row>
    <row r="458" spans="7:7" ht="15.75" customHeight="1" x14ac:dyDescent="0.35">
      <c r="G458" s="18"/>
    </row>
    <row r="459" spans="7:7" ht="15.75" customHeight="1" x14ac:dyDescent="0.35">
      <c r="G459" s="18"/>
    </row>
    <row r="460" spans="7:7" ht="15.75" customHeight="1" x14ac:dyDescent="0.35">
      <c r="G460" s="18"/>
    </row>
    <row r="461" spans="7:7" ht="15.75" customHeight="1" x14ac:dyDescent="0.35">
      <c r="G461" s="18"/>
    </row>
    <row r="462" spans="7:7" ht="15.75" customHeight="1" x14ac:dyDescent="0.35">
      <c r="G462" s="18"/>
    </row>
    <row r="463" spans="7:7" ht="15.75" customHeight="1" x14ac:dyDescent="0.35">
      <c r="G463" s="18"/>
    </row>
    <row r="464" spans="7:7" ht="15.75" customHeight="1" x14ac:dyDescent="0.35">
      <c r="G464" s="18"/>
    </row>
    <row r="465" spans="7:7" ht="15.75" customHeight="1" x14ac:dyDescent="0.35">
      <c r="G465" s="18"/>
    </row>
    <row r="466" spans="7:7" ht="15.75" customHeight="1" x14ac:dyDescent="0.35">
      <c r="G466" s="18"/>
    </row>
    <row r="467" spans="7:7" ht="15.75" customHeight="1" x14ac:dyDescent="0.35">
      <c r="G467" s="18"/>
    </row>
    <row r="468" spans="7:7" ht="15.75" customHeight="1" x14ac:dyDescent="0.35">
      <c r="G468" s="18"/>
    </row>
    <row r="469" spans="7:7" ht="15.75" customHeight="1" x14ac:dyDescent="0.35">
      <c r="G469" s="18"/>
    </row>
    <row r="470" spans="7:7" ht="15.75" customHeight="1" x14ac:dyDescent="0.35">
      <c r="G470" s="18"/>
    </row>
    <row r="471" spans="7:7" ht="15.75" customHeight="1" x14ac:dyDescent="0.35">
      <c r="G471" s="18"/>
    </row>
    <row r="472" spans="7:7" ht="15.75" customHeight="1" x14ac:dyDescent="0.35">
      <c r="G472" s="18"/>
    </row>
    <row r="473" spans="7:7" ht="15.75" customHeight="1" x14ac:dyDescent="0.35">
      <c r="G473" s="18"/>
    </row>
    <row r="474" spans="7:7" ht="15.75" customHeight="1" x14ac:dyDescent="0.35">
      <c r="G474" s="18"/>
    </row>
    <row r="475" spans="7:7" ht="15.75" customHeight="1" x14ac:dyDescent="0.35">
      <c r="G475" s="18"/>
    </row>
    <row r="476" spans="7:7" ht="15.75" customHeight="1" x14ac:dyDescent="0.35">
      <c r="G476" s="18"/>
    </row>
    <row r="477" spans="7:7" ht="15.75" customHeight="1" x14ac:dyDescent="0.35">
      <c r="G477" s="18"/>
    </row>
    <row r="478" spans="7:7" ht="15.75" customHeight="1" x14ac:dyDescent="0.35">
      <c r="G478" s="18"/>
    </row>
    <row r="479" spans="7:7" ht="15.75" customHeight="1" x14ac:dyDescent="0.35">
      <c r="G479" s="18"/>
    </row>
    <row r="480" spans="7:7" ht="15.75" customHeight="1" x14ac:dyDescent="0.35">
      <c r="G480" s="18"/>
    </row>
    <row r="481" spans="7:7" ht="15.75" customHeight="1" x14ac:dyDescent="0.35">
      <c r="G481" s="18"/>
    </row>
    <row r="482" spans="7:7" ht="15.75" customHeight="1" x14ac:dyDescent="0.35">
      <c r="G482" s="18"/>
    </row>
    <row r="483" spans="7:7" ht="15.75" customHeight="1" x14ac:dyDescent="0.35">
      <c r="G483" s="18"/>
    </row>
    <row r="484" spans="7:7" ht="15.75" customHeight="1" x14ac:dyDescent="0.35">
      <c r="G484" s="18"/>
    </row>
    <row r="485" spans="7:7" ht="15.75" customHeight="1" x14ac:dyDescent="0.35">
      <c r="G485" s="18"/>
    </row>
    <row r="486" spans="7:7" ht="15.75" customHeight="1" x14ac:dyDescent="0.35">
      <c r="G486" s="18"/>
    </row>
    <row r="487" spans="7:7" ht="15.75" customHeight="1" x14ac:dyDescent="0.35">
      <c r="G487" s="18"/>
    </row>
    <row r="488" spans="7:7" ht="15.75" customHeight="1" x14ac:dyDescent="0.35">
      <c r="G488" s="18"/>
    </row>
    <row r="489" spans="7:7" ht="15.75" customHeight="1" x14ac:dyDescent="0.35">
      <c r="G489" s="18"/>
    </row>
    <row r="490" spans="7:7" ht="15.75" customHeight="1" x14ac:dyDescent="0.35">
      <c r="G490" s="18"/>
    </row>
    <row r="491" spans="7:7" ht="15.75" customHeight="1" x14ac:dyDescent="0.35">
      <c r="G491" s="18"/>
    </row>
    <row r="492" spans="7:7" ht="15.75" customHeight="1" x14ac:dyDescent="0.35">
      <c r="G492" s="18"/>
    </row>
    <row r="493" spans="7:7" ht="15.75" customHeight="1" x14ac:dyDescent="0.35">
      <c r="G493" s="18"/>
    </row>
    <row r="494" spans="7:7" ht="15.75" customHeight="1" x14ac:dyDescent="0.35">
      <c r="G494" s="18"/>
    </row>
    <row r="495" spans="7:7" ht="15.75" customHeight="1" x14ac:dyDescent="0.35">
      <c r="G495" s="18"/>
    </row>
    <row r="496" spans="7:7" ht="15.75" customHeight="1" x14ac:dyDescent="0.35">
      <c r="G496" s="18"/>
    </row>
    <row r="497" spans="7:7" ht="15.75" customHeight="1" x14ac:dyDescent="0.35">
      <c r="G497" s="18"/>
    </row>
    <row r="498" spans="7:7" ht="15.75" customHeight="1" x14ac:dyDescent="0.35">
      <c r="G498" s="18"/>
    </row>
    <row r="499" spans="7:7" ht="15.75" customHeight="1" x14ac:dyDescent="0.35">
      <c r="G499" s="18"/>
    </row>
    <row r="500" spans="7:7" ht="15.75" customHeight="1" x14ac:dyDescent="0.35">
      <c r="G500" s="18"/>
    </row>
    <row r="501" spans="7:7" ht="15.75" customHeight="1" x14ac:dyDescent="0.35">
      <c r="G501" s="18"/>
    </row>
    <row r="502" spans="7:7" ht="15.75" customHeight="1" x14ac:dyDescent="0.35">
      <c r="G502" s="18"/>
    </row>
    <row r="503" spans="7:7" ht="15.75" customHeight="1" x14ac:dyDescent="0.35">
      <c r="G503" s="18"/>
    </row>
    <row r="504" spans="7:7" ht="15.75" customHeight="1" x14ac:dyDescent="0.35">
      <c r="G504" s="18"/>
    </row>
    <row r="505" spans="7:7" ht="15.75" customHeight="1" x14ac:dyDescent="0.35">
      <c r="G505" s="18"/>
    </row>
    <row r="506" spans="7:7" ht="15.75" customHeight="1" x14ac:dyDescent="0.35">
      <c r="G506" s="18"/>
    </row>
    <row r="507" spans="7:7" ht="15.75" customHeight="1" x14ac:dyDescent="0.35">
      <c r="G507" s="18"/>
    </row>
    <row r="508" spans="7:7" ht="15.75" customHeight="1" x14ac:dyDescent="0.35">
      <c r="G508" s="18"/>
    </row>
    <row r="509" spans="7:7" ht="15.75" customHeight="1" x14ac:dyDescent="0.35">
      <c r="G509" s="18"/>
    </row>
    <row r="510" spans="7:7" ht="15.75" customHeight="1" x14ac:dyDescent="0.35">
      <c r="G510" s="18"/>
    </row>
    <row r="511" spans="7:7" ht="15.75" customHeight="1" x14ac:dyDescent="0.35">
      <c r="G511" s="18"/>
    </row>
    <row r="512" spans="7:7" ht="15.75" customHeight="1" x14ac:dyDescent="0.35">
      <c r="G512" s="18"/>
    </row>
    <row r="513" spans="7:7" ht="15.75" customHeight="1" x14ac:dyDescent="0.35">
      <c r="G513" s="18"/>
    </row>
    <row r="514" spans="7:7" ht="15.75" customHeight="1" x14ac:dyDescent="0.35">
      <c r="G514" s="18"/>
    </row>
    <row r="515" spans="7:7" ht="15.75" customHeight="1" x14ac:dyDescent="0.35">
      <c r="G515" s="18"/>
    </row>
    <row r="516" spans="7:7" ht="15.75" customHeight="1" x14ac:dyDescent="0.35">
      <c r="G516" s="18"/>
    </row>
    <row r="517" spans="7:7" ht="15.75" customHeight="1" x14ac:dyDescent="0.35">
      <c r="G517" s="18"/>
    </row>
    <row r="518" spans="7:7" ht="15.75" customHeight="1" x14ac:dyDescent="0.35">
      <c r="G518" s="18"/>
    </row>
    <row r="519" spans="7:7" ht="15.75" customHeight="1" x14ac:dyDescent="0.35">
      <c r="G519" s="18"/>
    </row>
    <row r="520" spans="7:7" ht="15.75" customHeight="1" x14ac:dyDescent="0.35">
      <c r="G520" s="18"/>
    </row>
    <row r="521" spans="7:7" ht="15.75" customHeight="1" x14ac:dyDescent="0.35">
      <c r="G521" s="18"/>
    </row>
    <row r="522" spans="7:7" ht="15.75" customHeight="1" x14ac:dyDescent="0.35">
      <c r="G522" s="18"/>
    </row>
    <row r="523" spans="7:7" ht="15.75" customHeight="1" x14ac:dyDescent="0.35">
      <c r="G523" s="18"/>
    </row>
    <row r="524" spans="7:7" ht="15.75" customHeight="1" x14ac:dyDescent="0.35">
      <c r="G524" s="18"/>
    </row>
    <row r="525" spans="7:7" ht="15.75" customHeight="1" x14ac:dyDescent="0.35">
      <c r="G525" s="18"/>
    </row>
    <row r="526" spans="7:7" ht="15.75" customHeight="1" x14ac:dyDescent="0.35">
      <c r="G526" s="18"/>
    </row>
    <row r="527" spans="7:7" ht="15.75" customHeight="1" x14ac:dyDescent="0.35">
      <c r="G527" s="18"/>
    </row>
    <row r="528" spans="7:7" ht="15.75" customHeight="1" x14ac:dyDescent="0.35">
      <c r="G528" s="18"/>
    </row>
    <row r="529" spans="7:7" ht="15.75" customHeight="1" x14ac:dyDescent="0.35">
      <c r="G529" s="18"/>
    </row>
    <row r="530" spans="7:7" ht="15.75" customHeight="1" x14ac:dyDescent="0.35">
      <c r="G530" s="18"/>
    </row>
    <row r="531" spans="7:7" ht="15.75" customHeight="1" x14ac:dyDescent="0.35">
      <c r="G531" s="18"/>
    </row>
    <row r="532" spans="7:7" ht="15.75" customHeight="1" x14ac:dyDescent="0.35">
      <c r="G532" s="18"/>
    </row>
    <row r="533" spans="7:7" ht="15.75" customHeight="1" x14ac:dyDescent="0.35">
      <c r="G533" s="18"/>
    </row>
    <row r="534" spans="7:7" ht="15.75" customHeight="1" x14ac:dyDescent="0.35">
      <c r="G534" s="18"/>
    </row>
    <row r="535" spans="7:7" ht="15.75" customHeight="1" x14ac:dyDescent="0.35">
      <c r="G535" s="18"/>
    </row>
    <row r="536" spans="7:7" ht="15.75" customHeight="1" x14ac:dyDescent="0.35">
      <c r="G536" s="18"/>
    </row>
    <row r="537" spans="7:7" ht="15.75" customHeight="1" x14ac:dyDescent="0.35">
      <c r="G537" s="18"/>
    </row>
    <row r="538" spans="7:7" ht="15.75" customHeight="1" x14ac:dyDescent="0.35">
      <c r="G538" s="18"/>
    </row>
    <row r="539" spans="7:7" ht="15.75" customHeight="1" x14ac:dyDescent="0.35">
      <c r="G539" s="18"/>
    </row>
    <row r="540" spans="7:7" ht="15.75" customHeight="1" x14ac:dyDescent="0.35">
      <c r="G540" s="18"/>
    </row>
    <row r="541" spans="7:7" ht="15.75" customHeight="1" x14ac:dyDescent="0.35">
      <c r="G541" s="18"/>
    </row>
    <row r="542" spans="7:7" ht="15.75" customHeight="1" x14ac:dyDescent="0.35">
      <c r="G542" s="18"/>
    </row>
    <row r="543" spans="7:7" ht="15.75" customHeight="1" x14ac:dyDescent="0.35">
      <c r="G543" s="18"/>
    </row>
    <row r="544" spans="7:7" ht="15.75" customHeight="1" x14ac:dyDescent="0.35">
      <c r="G544" s="18"/>
    </row>
    <row r="545" spans="7:7" ht="15.75" customHeight="1" x14ac:dyDescent="0.35">
      <c r="G545" s="18"/>
    </row>
    <row r="546" spans="7:7" ht="15.75" customHeight="1" x14ac:dyDescent="0.35">
      <c r="G546" s="18"/>
    </row>
    <row r="547" spans="7:7" ht="15.75" customHeight="1" x14ac:dyDescent="0.35">
      <c r="G547" s="18"/>
    </row>
    <row r="548" spans="7:7" ht="15.75" customHeight="1" x14ac:dyDescent="0.35">
      <c r="G548" s="18"/>
    </row>
    <row r="549" spans="7:7" ht="15.75" customHeight="1" x14ac:dyDescent="0.35">
      <c r="G549" s="18"/>
    </row>
    <row r="550" spans="7:7" ht="15.75" customHeight="1" x14ac:dyDescent="0.35">
      <c r="G550" s="18"/>
    </row>
    <row r="551" spans="7:7" ht="15.75" customHeight="1" x14ac:dyDescent="0.35">
      <c r="G551" s="18"/>
    </row>
    <row r="552" spans="7:7" ht="15.75" customHeight="1" x14ac:dyDescent="0.35">
      <c r="G552" s="18"/>
    </row>
    <row r="553" spans="7:7" ht="15.75" customHeight="1" x14ac:dyDescent="0.35">
      <c r="G553" s="18"/>
    </row>
    <row r="554" spans="7:7" ht="15.75" customHeight="1" x14ac:dyDescent="0.35">
      <c r="G554" s="18"/>
    </row>
    <row r="555" spans="7:7" ht="15.75" customHeight="1" x14ac:dyDescent="0.35">
      <c r="G555" s="18"/>
    </row>
    <row r="556" spans="7:7" ht="15.75" customHeight="1" x14ac:dyDescent="0.35">
      <c r="G556" s="18"/>
    </row>
    <row r="557" spans="7:7" ht="15.75" customHeight="1" x14ac:dyDescent="0.35">
      <c r="G557" s="18"/>
    </row>
    <row r="558" spans="7:7" ht="15.75" customHeight="1" x14ac:dyDescent="0.35">
      <c r="G558" s="18"/>
    </row>
    <row r="559" spans="7:7" ht="15.75" customHeight="1" x14ac:dyDescent="0.35">
      <c r="G559" s="18"/>
    </row>
    <row r="560" spans="7:7" ht="15.75" customHeight="1" x14ac:dyDescent="0.35">
      <c r="G560" s="18"/>
    </row>
    <row r="561" spans="7:7" ht="15.75" customHeight="1" x14ac:dyDescent="0.35">
      <c r="G561" s="18"/>
    </row>
    <row r="562" spans="7:7" ht="15.75" customHeight="1" x14ac:dyDescent="0.35">
      <c r="G562" s="18"/>
    </row>
    <row r="563" spans="7:7" ht="15.75" customHeight="1" x14ac:dyDescent="0.35">
      <c r="G563" s="18"/>
    </row>
    <row r="564" spans="7:7" ht="15.75" customHeight="1" x14ac:dyDescent="0.35">
      <c r="G564" s="18"/>
    </row>
    <row r="565" spans="7:7" ht="15.75" customHeight="1" x14ac:dyDescent="0.35">
      <c r="G565" s="18"/>
    </row>
    <row r="566" spans="7:7" ht="15.75" customHeight="1" x14ac:dyDescent="0.35">
      <c r="G566" s="18"/>
    </row>
    <row r="567" spans="7:7" ht="15.75" customHeight="1" x14ac:dyDescent="0.35">
      <c r="G567" s="18"/>
    </row>
    <row r="568" spans="7:7" ht="15.75" customHeight="1" x14ac:dyDescent="0.35">
      <c r="G568" s="18"/>
    </row>
    <row r="569" spans="7:7" ht="15.75" customHeight="1" x14ac:dyDescent="0.35">
      <c r="G569" s="18"/>
    </row>
    <row r="570" spans="7:7" ht="15.75" customHeight="1" x14ac:dyDescent="0.35">
      <c r="G570" s="18"/>
    </row>
    <row r="571" spans="7:7" ht="15.75" customHeight="1" x14ac:dyDescent="0.35">
      <c r="G571" s="18"/>
    </row>
    <row r="572" spans="7:7" ht="15.75" customHeight="1" x14ac:dyDescent="0.35">
      <c r="G572" s="18"/>
    </row>
    <row r="573" spans="7:7" ht="15.75" customHeight="1" x14ac:dyDescent="0.35">
      <c r="G573" s="18"/>
    </row>
    <row r="574" spans="7:7" ht="15.75" customHeight="1" x14ac:dyDescent="0.35">
      <c r="G574" s="18"/>
    </row>
    <row r="575" spans="7:7" ht="15.75" customHeight="1" x14ac:dyDescent="0.35">
      <c r="G575" s="18"/>
    </row>
    <row r="576" spans="7:7" ht="15.75" customHeight="1" x14ac:dyDescent="0.35">
      <c r="G576" s="18"/>
    </row>
    <row r="577" spans="7:7" ht="15.75" customHeight="1" x14ac:dyDescent="0.35">
      <c r="G577" s="18"/>
    </row>
    <row r="578" spans="7:7" ht="15.75" customHeight="1" x14ac:dyDescent="0.35">
      <c r="G578" s="18"/>
    </row>
    <row r="579" spans="7:7" ht="15.75" customHeight="1" x14ac:dyDescent="0.35">
      <c r="G579" s="18"/>
    </row>
    <row r="580" spans="7:7" ht="15.75" customHeight="1" x14ac:dyDescent="0.35">
      <c r="G580" s="18"/>
    </row>
    <row r="581" spans="7:7" ht="15.75" customHeight="1" x14ac:dyDescent="0.35">
      <c r="G581" s="18"/>
    </row>
    <row r="582" spans="7:7" ht="15.75" customHeight="1" x14ac:dyDescent="0.35">
      <c r="G582" s="18"/>
    </row>
    <row r="583" spans="7:7" ht="15.75" customHeight="1" x14ac:dyDescent="0.35">
      <c r="G583" s="18"/>
    </row>
    <row r="584" spans="7:7" ht="15.75" customHeight="1" x14ac:dyDescent="0.35">
      <c r="G584" s="18"/>
    </row>
    <row r="585" spans="7:7" ht="15.75" customHeight="1" x14ac:dyDescent="0.35">
      <c r="G585" s="18"/>
    </row>
    <row r="586" spans="7:7" ht="15.75" customHeight="1" x14ac:dyDescent="0.35">
      <c r="G586" s="18"/>
    </row>
    <row r="587" spans="7:7" ht="15.75" customHeight="1" x14ac:dyDescent="0.35">
      <c r="G587" s="18"/>
    </row>
    <row r="588" spans="7:7" ht="15.75" customHeight="1" x14ac:dyDescent="0.35">
      <c r="G588" s="18"/>
    </row>
    <row r="589" spans="7:7" ht="15.75" customHeight="1" x14ac:dyDescent="0.35">
      <c r="G589" s="18"/>
    </row>
    <row r="590" spans="7:7" ht="15.75" customHeight="1" x14ac:dyDescent="0.35">
      <c r="G590" s="18"/>
    </row>
    <row r="591" spans="7:7" ht="15.75" customHeight="1" x14ac:dyDescent="0.35">
      <c r="G591" s="18"/>
    </row>
    <row r="592" spans="7:7" ht="15.75" customHeight="1" x14ac:dyDescent="0.35">
      <c r="G592" s="18"/>
    </row>
    <row r="593" spans="7:7" ht="15.75" customHeight="1" x14ac:dyDescent="0.35">
      <c r="G593" s="18"/>
    </row>
    <row r="594" spans="7:7" ht="15.75" customHeight="1" x14ac:dyDescent="0.35">
      <c r="G594" s="18"/>
    </row>
    <row r="595" spans="7:7" ht="15.75" customHeight="1" x14ac:dyDescent="0.35">
      <c r="G595" s="18"/>
    </row>
    <row r="596" spans="7:7" ht="15.75" customHeight="1" x14ac:dyDescent="0.35">
      <c r="G596" s="18"/>
    </row>
    <row r="597" spans="7:7" ht="15.75" customHeight="1" x14ac:dyDescent="0.35">
      <c r="G597" s="18"/>
    </row>
    <row r="598" spans="7:7" ht="15.75" customHeight="1" x14ac:dyDescent="0.35">
      <c r="G598" s="18"/>
    </row>
    <row r="599" spans="7:7" ht="15.75" customHeight="1" x14ac:dyDescent="0.35">
      <c r="G599" s="18"/>
    </row>
    <row r="600" spans="7:7" ht="15.75" customHeight="1" x14ac:dyDescent="0.35">
      <c r="G600" s="18"/>
    </row>
    <row r="601" spans="7:7" ht="15.75" customHeight="1" x14ac:dyDescent="0.35">
      <c r="G601" s="18"/>
    </row>
    <row r="602" spans="7:7" ht="15.75" customHeight="1" x14ac:dyDescent="0.35">
      <c r="G602" s="18"/>
    </row>
    <row r="603" spans="7:7" ht="15.75" customHeight="1" x14ac:dyDescent="0.35">
      <c r="G603" s="18"/>
    </row>
    <row r="604" spans="7:7" ht="15.75" customHeight="1" x14ac:dyDescent="0.35">
      <c r="G604" s="18"/>
    </row>
    <row r="605" spans="7:7" ht="15.75" customHeight="1" x14ac:dyDescent="0.35">
      <c r="G605" s="18"/>
    </row>
    <row r="606" spans="7:7" ht="15.75" customHeight="1" x14ac:dyDescent="0.35">
      <c r="G606" s="18"/>
    </row>
    <row r="607" spans="7:7" ht="15.75" customHeight="1" x14ac:dyDescent="0.35">
      <c r="G607" s="18"/>
    </row>
    <row r="608" spans="7:7" ht="15.75" customHeight="1" x14ac:dyDescent="0.35">
      <c r="G608" s="18"/>
    </row>
    <row r="609" spans="7:7" ht="15.75" customHeight="1" x14ac:dyDescent="0.35">
      <c r="G609" s="18"/>
    </row>
    <row r="610" spans="7:7" ht="15.75" customHeight="1" x14ac:dyDescent="0.35">
      <c r="G610" s="18"/>
    </row>
    <row r="611" spans="7:7" ht="15.75" customHeight="1" x14ac:dyDescent="0.35">
      <c r="G611" s="18"/>
    </row>
    <row r="612" spans="7:7" ht="15.75" customHeight="1" x14ac:dyDescent="0.35">
      <c r="G612" s="18"/>
    </row>
    <row r="613" spans="7:7" ht="15.75" customHeight="1" x14ac:dyDescent="0.35">
      <c r="G613" s="18"/>
    </row>
    <row r="614" spans="7:7" ht="15.75" customHeight="1" x14ac:dyDescent="0.35">
      <c r="G614" s="18"/>
    </row>
    <row r="615" spans="7:7" ht="15.75" customHeight="1" x14ac:dyDescent="0.35">
      <c r="G615" s="18"/>
    </row>
    <row r="616" spans="7:7" ht="15.75" customHeight="1" x14ac:dyDescent="0.35">
      <c r="G616" s="18"/>
    </row>
    <row r="617" spans="7:7" ht="15.75" customHeight="1" x14ac:dyDescent="0.35">
      <c r="G617" s="18"/>
    </row>
    <row r="618" spans="7:7" ht="15.75" customHeight="1" x14ac:dyDescent="0.35">
      <c r="G618" s="18"/>
    </row>
    <row r="619" spans="7:7" ht="15.75" customHeight="1" x14ac:dyDescent="0.35">
      <c r="G619" s="18"/>
    </row>
    <row r="620" spans="7:7" ht="15.75" customHeight="1" x14ac:dyDescent="0.35">
      <c r="G620" s="18"/>
    </row>
    <row r="621" spans="7:7" ht="15.75" customHeight="1" x14ac:dyDescent="0.35">
      <c r="G621" s="18"/>
    </row>
    <row r="622" spans="7:7" ht="15.75" customHeight="1" x14ac:dyDescent="0.35">
      <c r="G622" s="18"/>
    </row>
    <row r="623" spans="7:7" ht="15.75" customHeight="1" x14ac:dyDescent="0.35">
      <c r="G623" s="18"/>
    </row>
    <row r="624" spans="7:7" ht="15.75" customHeight="1" x14ac:dyDescent="0.35">
      <c r="G624" s="18"/>
    </row>
    <row r="625" spans="7:7" ht="15.75" customHeight="1" x14ac:dyDescent="0.35">
      <c r="G625" s="18"/>
    </row>
    <row r="626" spans="7:7" ht="15.75" customHeight="1" x14ac:dyDescent="0.35">
      <c r="G626" s="18"/>
    </row>
    <row r="627" spans="7:7" ht="15.75" customHeight="1" x14ac:dyDescent="0.35">
      <c r="G627" s="18"/>
    </row>
    <row r="628" spans="7:7" ht="15.75" customHeight="1" x14ac:dyDescent="0.35">
      <c r="G628" s="18"/>
    </row>
    <row r="629" spans="7:7" ht="15.75" customHeight="1" x14ac:dyDescent="0.35">
      <c r="G629" s="18"/>
    </row>
    <row r="630" spans="7:7" ht="15.75" customHeight="1" x14ac:dyDescent="0.35">
      <c r="G630" s="18"/>
    </row>
    <row r="631" spans="7:7" ht="15.75" customHeight="1" x14ac:dyDescent="0.35">
      <c r="G631" s="18"/>
    </row>
    <row r="632" spans="7:7" ht="15.75" customHeight="1" x14ac:dyDescent="0.35">
      <c r="G632" s="18"/>
    </row>
    <row r="633" spans="7:7" ht="15.75" customHeight="1" x14ac:dyDescent="0.35">
      <c r="G633" s="18"/>
    </row>
    <row r="634" spans="7:7" ht="15.75" customHeight="1" x14ac:dyDescent="0.35">
      <c r="G634" s="18"/>
    </row>
    <row r="635" spans="7:7" ht="15.75" customHeight="1" x14ac:dyDescent="0.35">
      <c r="G635" s="18"/>
    </row>
    <row r="636" spans="7:7" ht="15.75" customHeight="1" x14ac:dyDescent="0.35">
      <c r="G636" s="18"/>
    </row>
    <row r="637" spans="7:7" ht="15.75" customHeight="1" x14ac:dyDescent="0.35">
      <c r="G637" s="18"/>
    </row>
    <row r="638" spans="7:7" ht="15.75" customHeight="1" x14ac:dyDescent="0.35">
      <c r="G638" s="18"/>
    </row>
    <row r="639" spans="7:7" ht="15.75" customHeight="1" x14ac:dyDescent="0.35">
      <c r="G639" s="18"/>
    </row>
    <row r="640" spans="7:7" ht="15.75" customHeight="1" x14ac:dyDescent="0.35">
      <c r="G640" s="18"/>
    </row>
    <row r="641" spans="7:7" ht="15.75" customHeight="1" x14ac:dyDescent="0.35">
      <c r="G641" s="18"/>
    </row>
    <row r="642" spans="7:7" ht="15.75" customHeight="1" x14ac:dyDescent="0.35">
      <c r="G642" s="18"/>
    </row>
    <row r="643" spans="7:7" ht="15.75" customHeight="1" x14ac:dyDescent="0.35">
      <c r="G643" s="18"/>
    </row>
    <row r="644" spans="7:7" ht="15.75" customHeight="1" x14ac:dyDescent="0.35">
      <c r="G644" s="18"/>
    </row>
    <row r="645" spans="7:7" ht="15.75" customHeight="1" x14ac:dyDescent="0.35">
      <c r="G645" s="18"/>
    </row>
    <row r="646" spans="7:7" ht="15.75" customHeight="1" x14ac:dyDescent="0.35">
      <c r="G646" s="18"/>
    </row>
    <row r="647" spans="7:7" ht="15.75" customHeight="1" x14ac:dyDescent="0.35">
      <c r="G647" s="18"/>
    </row>
    <row r="648" spans="7:7" ht="15.75" customHeight="1" x14ac:dyDescent="0.35">
      <c r="G648" s="18"/>
    </row>
    <row r="649" spans="7:7" ht="15.75" customHeight="1" x14ac:dyDescent="0.35">
      <c r="G649" s="18"/>
    </row>
    <row r="650" spans="7:7" ht="15.75" customHeight="1" x14ac:dyDescent="0.35">
      <c r="G650" s="18"/>
    </row>
    <row r="651" spans="7:7" ht="15.75" customHeight="1" x14ac:dyDescent="0.35">
      <c r="G651" s="18"/>
    </row>
    <row r="652" spans="7:7" ht="15.75" customHeight="1" x14ac:dyDescent="0.35">
      <c r="G652" s="18"/>
    </row>
    <row r="653" spans="7:7" ht="15.75" customHeight="1" x14ac:dyDescent="0.35">
      <c r="G653" s="18"/>
    </row>
    <row r="654" spans="7:7" ht="15.75" customHeight="1" x14ac:dyDescent="0.35">
      <c r="G654" s="18"/>
    </row>
    <row r="655" spans="7:7" ht="15.75" customHeight="1" x14ac:dyDescent="0.35">
      <c r="G655" s="18"/>
    </row>
    <row r="656" spans="7:7" ht="15.75" customHeight="1" x14ac:dyDescent="0.35">
      <c r="G656" s="18"/>
    </row>
    <row r="657" spans="7:7" ht="15.75" customHeight="1" x14ac:dyDescent="0.35">
      <c r="G657" s="18"/>
    </row>
    <row r="658" spans="7:7" ht="15.75" customHeight="1" x14ac:dyDescent="0.35">
      <c r="G658" s="18"/>
    </row>
    <row r="659" spans="7:7" ht="15.75" customHeight="1" x14ac:dyDescent="0.35">
      <c r="G659" s="18"/>
    </row>
    <row r="660" spans="7:7" ht="15.75" customHeight="1" x14ac:dyDescent="0.35">
      <c r="G660" s="18"/>
    </row>
    <row r="661" spans="7:7" ht="15.75" customHeight="1" x14ac:dyDescent="0.35">
      <c r="G661" s="18"/>
    </row>
    <row r="662" spans="7:7" ht="15.75" customHeight="1" x14ac:dyDescent="0.35">
      <c r="G662" s="18"/>
    </row>
    <row r="663" spans="7:7" ht="15.75" customHeight="1" x14ac:dyDescent="0.35">
      <c r="G663" s="18"/>
    </row>
    <row r="664" spans="7:7" ht="15.75" customHeight="1" x14ac:dyDescent="0.35">
      <c r="G664" s="18"/>
    </row>
    <row r="665" spans="7:7" ht="15.75" customHeight="1" x14ac:dyDescent="0.35">
      <c r="G665" s="18"/>
    </row>
    <row r="666" spans="7:7" ht="15.75" customHeight="1" x14ac:dyDescent="0.35">
      <c r="G666" s="18"/>
    </row>
    <row r="667" spans="7:7" ht="15.75" customHeight="1" x14ac:dyDescent="0.35">
      <c r="G667" s="18"/>
    </row>
    <row r="668" spans="7:7" ht="15.75" customHeight="1" x14ac:dyDescent="0.35">
      <c r="G668" s="18"/>
    </row>
    <row r="669" spans="7:7" ht="15.75" customHeight="1" x14ac:dyDescent="0.35">
      <c r="G669" s="18"/>
    </row>
    <row r="670" spans="7:7" ht="15.75" customHeight="1" x14ac:dyDescent="0.35">
      <c r="G670" s="18"/>
    </row>
    <row r="671" spans="7:7" ht="15.75" customHeight="1" x14ac:dyDescent="0.35">
      <c r="G671" s="18"/>
    </row>
    <row r="672" spans="7:7" ht="15.75" customHeight="1" x14ac:dyDescent="0.35">
      <c r="G672" s="18"/>
    </row>
    <row r="673" spans="7:7" ht="15.75" customHeight="1" x14ac:dyDescent="0.35">
      <c r="G673" s="18"/>
    </row>
    <row r="674" spans="7:7" ht="15.75" customHeight="1" x14ac:dyDescent="0.35">
      <c r="G674" s="18"/>
    </row>
    <row r="675" spans="7:7" ht="15.75" customHeight="1" x14ac:dyDescent="0.35">
      <c r="G675" s="18"/>
    </row>
    <row r="676" spans="7:7" ht="15.75" customHeight="1" x14ac:dyDescent="0.35">
      <c r="G676" s="18"/>
    </row>
    <row r="677" spans="7:7" ht="15.75" customHeight="1" x14ac:dyDescent="0.35">
      <c r="G677" s="18"/>
    </row>
    <row r="678" spans="7:7" ht="15.75" customHeight="1" x14ac:dyDescent="0.35">
      <c r="G678" s="18"/>
    </row>
    <row r="679" spans="7:7" ht="15.75" customHeight="1" x14ac:dyDescent="0.35">
      <c r="G679" s="18"/>
    </row>
    <row r="680" spans="7:7" ht="15.75" customHeight="1" x14ac:dyDescent="0.35">
      <c r="G680" s="18"/>
    </row>
    <row r="681" spans="7:7" ht="15.75" customHeight="1" x14ac:dyDescent="0.35">
      <c r="G681" s="18"/>
    </row>
    <row r="682" spans="7:7" ht="15.75" customHeight="1" x14ac:dyDescent="0.35">
      <c r="G682" s="18"/>
    </row>
    <row r="683" spans="7:7" ht="15.75" customHeight="1" x14ac:dyDescent="0.35">
      <c r="G683" s="18"/>
    </row>
    <row r="684" spans="7:7" ht="15.75" customHeight="1" x14ac:dyDescent="0.35">
      <c r="G684" s="18"/>
    </row>
    <row r="685" spans="7:7" ht="15.75" customHeight="1" x14ac:dyDescent="0.35">
      <c r="G685" s="18"/>
    </row>
    <row r="686" spans="7:7" ht="15.75" customHeight="1" x14ac:dyDescent="0.35">
      <c r="G686" s="18"/>
    </row>
    <row r="687" spans="7:7" ht="15.75" customHeight="1" x14ac:dyDescent="0.35">
      <c r="G687" s="18"/>
    </row>
    <row r="688" spans="7:7" ht="15.75" customHeight="1" x14ac:dyDescent="0.35">
      <c r="G688" s="18"/>
    </row>
    <row r="689" spans="7:7" ht="15.75" customHeight="1" x14ac:dyDescent="0.35">
      <c r="G689" s="18"/>
    </row>
    <row r="690" spans="7:7" ht="15.75" customHeight="1" x14ac:dyDescent="0.35">
      <c r="G690" s="18"/>
    </row>
    <row r="691" spans="7:7" ht="15.75" customHeight="1" x14ac:dyDescent="0.35">
      <c r="G691" s="18"/>
    </row>
    <row r="692" spans="7:7" ht="15.75" customHeight="1" x14ac:dyDescent="0.35">
      <c r="G692" s="18"/>
    </row>
    <row r="693" spans="7:7" ht="15.75" customHeight="1" x14ac:dyDescent="0.35">
      <c r="G693" s="18"/>
    </row>
    <row r="694" spans="7:7" ht="15.75" customHeight="1" x14ac:dyDescent="0.35">
      <c r="G694" s="18"/>
    </row>
    <row r="695" spans="7:7" ht="15.75" customHeight="1" x14ac:dyDescent="0.35">
      <c r="G695" s="18"/>
    </row>
    <row r="696" spans="7:7" ht="15.75" customHeight="1" x14ac:dyDescent="0.35">
      <c r="G696" s="18"/>
    </row>
    <row r="697" spans="7:7" ht="15.75" customHeight="1" x14ac:dyDescent="0.35">
      <c r="G697" s="18"/>
    </row>
    <row r="698" spans="7:7" ht="15.75" customHeight="1" x14ac:dyDescent="0.35">
      <c r="G698" s="18"/>
    </row>
    <row r="699" spans="7:7" ht="15.75" customHeight="1" x14ac:dyDescent="0.35">
      <c r="G699" s="18"/>
    </row>
    <row r="700" spans="7:7" ht="15.75" customHeight="1" x14ac:dyDescent="0.35">
      <c r="G700" s="18"/>
    </row>
    <row r="701" spans="7:7" ht="15.75" customHeight="1" x14ac:dyDescent="0.35">
      <c r="G701" s="18"/>
    </row>
    <row r="702" spans="7:7" ht="15.75" customHeight="1" x14ac:dyDescent="0.35">
      <c r="G702" s="18"/>
    </row>
    <row r="703" spans="7:7" ht="15.75" customHeight="1" x14ac:dyDescent="0.35">
      <c r="G703" s="18"/>
    </row>
    <row r="704" spans="7:7" ht="15.75" customHeight="1" x14ac:dyDescent="0.35">
      <c r="G704" s="18"/>
    </row>
    <row r="705" spans="7:7" ht="15.75" customHeight="1" x14ac:dyDescent="0.35">
      <c r="G705" s="18"/>
    </row>
    <row r="706" spans="7:7" ht="15.75" customHeight="1" x14ac:dyDescent="0.35">
      <c r="G706" s="18"/>
    </row>
    <row r="707" spans="7:7" ht="15.75" customHeight="1" x14ac:dyDescent="0.35">
      <c r="G707" s="18"/>
    </row>
    <row r="708" spans="7:7" ht="15.75" customHeight="1" x14ac:dyDescent="0.35">
      <c r="G708" s="18"/>
    </row>
    <row r="709" spans="7:7" ht="15.75" customHeight="1" x14ac:dyDescent="0.35">
      <c r="G709" s="18"/>
    </row>
    <row r="710" spans="7:7" ht="15.75" customHeight="1" x14ac:dyDescent="0.35">
      <c r="G710" s="18"/>
    </row>
    <row r="711" spans="7:7" ht="15.75" customHeight="1" x14ac:dyDescent="0.35">
      <c r="G711" s="18"/>
    </row>
    <row r="712" spans="7:7" ht="15.75" customHeight="1" x14ac:dyDescent="0.35">
      <c r="G712" s="18"/>
    </row>
    <row r="713" spans="7:7" ht="15.75" customHeight="1" x14ac:dyDescent="0.35">
      <c r="G713" s="18"/>
    </row>
    <row r="714" spans="7:7" ht="15.75" customHeight="1" x14ac:dyDescent="0.35">
      <c r="G714" s="18"/>
    </row>
    <row r="715" spans="7:7" ht="15.75" customHeight="1" x14ac:dyDescent="0.35">
      <c r="G715" s="18"/>
    </row>
    <row r="716" spans="7:7" ht="15.75" customHeight="1" x14ac:dyDescent="0.35">
      <c r="G716" s="18"/>
    </row>
    <row r="717" spans="7:7" ht="15.75" customHeight="1" x14ac:dyDescent="0.35">
      <c r="G717" s="18"/>
    </row>
    <row r="718" spans="7:7" ht="15.75" customHeight="1" x14ac:dyDescent="0.35">
      <c r="G718" s="18"/>
    </row>
    <row r="719" spans="7:7" ht="15.75" customHeight="1" x14ac:dyDescent="0.35">
      <c r="G719" s="18"/>
    </row>
    <row r="720" spans="7:7" ht="15.75" customHeight="1" x14ac:dyDescent="0.35">
      <c r="G720" s="18"/>
    </row>
    <row r="721" spans="7:7" ht="15.75" customHeight="1" x14ac:dyDescent="0.35">
      <c r="G721" s="18"/>
    </row>
    <row r="722" spans="7:7" ht="15.75" customHeight="1" x14ac:dyDescent="0.35">
      <c r="G722" s="18"/>
    </row>
    <row r="723" spans="7:7" ht="15.75" customHeight="1" x14ac:dyDescent="0.35">
      <c r="G723" s="18"/>
    </row>
    <row r="724" spans="7:7" ht="15.75" customHeight="1" x14ac:dyDescent="0.35">
      <c r="G724" s="18"/>
    </row>
    <row r="725" spans="7:7" ht="15.75" customHeight="1" x14ac:dyDescent="0.35">
      <c r="G725" s="18"/>
    </row>
    <row r="726" spans="7:7" ht="15.75" customHeight="1" x14ac:dyDescent="0.35">
      <c r="G726" s="18"/>
    </row>
    <row r="727" spans="7:7" ht="15.75" customHeight="1" x14ac:dyDescent="0.35">
      <c r="G727" s="18"/>
    </row>
    <row r="728" spans="7:7" ht="15.75" customHeight="1" x14ac:dyDescent="0.35">
      <c r="G728" s="18"/>
    </row>
    <row r="729" spans="7:7" ht="15.75" customHeight="1" x14ac:dyDescent="0.35">
      <c r="G729" s="18"/>
    </row>
    <row r="730" spans="7:7" ht="15.75" customHeight="1" x14ac:dyDescent="0.35">
      <c r="G730" s="18"/>
    </row>
    <row r="731" spans="7:7" ht="15.75" customHeight="1" x14ac:dyDescent="0.35">
      <c r="G731" s="18"/>
    </row>
    <row r="732" spans="7:7" ht="15.75" customHeight="1" x14ac:dyDescent="0.35">
      <c r="G732" s="18"/>
    </row>
    <row r="733" spans="7:7" ht="15.75" customHeight="1" x14ac:dyDescent="0.35">
      <c r="G733" s="18"/>
    </row>
    <row r="734" spans="7:7" ht="15.75" customHeight="1" x14ac:dyDescent="0.35">
      <c r="G734" s="18"/>
    </row>
    <row r="735" spans="7:7" ht="15.75" customHeight="1" x14ac:dyDescent="0.35">
      <c r="G735" s="18"/>
    </row>
    <row r="736" spans="7:7" ht="15.75" customHeight="1" x14ac:dyDescent="0.35">
      <c r="G736" s="18"/>
    </row>
    <row r="737" spans="7:7" ht="15.75" customHeight="1" x14ac:dyDescent="0.35">
      <c r="G737" s="18"/>
    </row>
    <row r="738" spans="7:7" ht="15.75" customHeight="1" x14ac:dyDescent="0.35">
      <c r="G738" s="18"/>
    </row>
    <row r="739" spans="7:7" ht="15.75" customHeight="1" x14ac:dyDescent="0.35">
      <c r="G739" s="18"/>
    </row>
    <row r="740" spans="7:7" ht="15.75" customHeight="1" x14ac:dyDescent="0.35">
      <c r="G740" s="18"/>
    </row>
    <row r="741" spans="7:7" ht="15.75" customHeight="1" x14ac:dyDescent="0.35">
      <c r="G741" s="18"/>
    </row>
    <row r="742" spans="7:7" ht="15.75" customHeight="1" x14ac:dyDescent="0.35">
      <c r="G742" s="18"/>
    </row>
    <row r="743" spans="7:7" ht="15.75" customHeight="1" x14ac:dyDescent="0.35">
      <c r="G743" s="18"/>
    </row>
    <row r="744" spans="7:7" ht="15.75" customHeight="1" x14ac:dyDescent="0.35">
      <c r="G744" s="18"/>
    </row>
    <row r="745" spans="7:7" ht="15.75" customHeight="1" x14ac:dyDescent="0.35">
      <c r="G745" s="18"/>
    </row>
    <row r="746" spans="7:7" ht="15.75" customHeight="1" x14ac:dyDescent="0.35">
      <c r="G746" s="18"/>
    </row>
    <row r="747" spans="7:7" ht="15.75" customHeight="1" x14ac:dyDescent="0.35">
      <c r="G747" s="18"/>
    </row>
    <row r="748" spans="7:7" ht="15.75" customHeight="1" x14ac:dyDescent="0.35">
      <c r="G748" s="18"/>
    </row>
    <row r="749" spans="7:7" ht="15.75" customHeight="1" x14ac:dyDescent="0.35">
      <c r="G749" s="18"/>
    </row>
    <row r="750" spans="7:7" ht="15.75" customHeight="1" x14ac:dyDescent="0.35">
      <c r="G750" s="18"/>
    </row>
    <row r="751" spans="7:7" ht="15.75" customHeight="1" x14ac:dyDescent="0.35">
      <c r="G751" s="18"/>
    </row>
    <row r="752" spans="7:7" ht="15.75" customHeight="1" x14ac:dyDescent="0.35">
      <c r="G752" s="18"/>
    </row>
    <row r="753" spans="7:7" ht="15.75" customHeight="1" x14ac:dyDescent="0.35">
      <c r="G753" s="18"/>
    </row>
    <row r="754" spans="7:7" ht="15.75" customHeight="1" x14ac:dyDescent="0.35">
      <c r="G754" s="18"/>
    </row>
    <row r="755" spans="7:7" ht="15.75" customHeight="1" x14ac:dyDescent="0.35">
      <c r="G755" s="18"/>
    </row>
    <row r="756" spans="7:7" ht="15.75" customHeight="1" x14ac:dyDescent="0.35">
      <c r="G756" s="18"/>
    </row>
    <row r="757" spans="7:7" ht="15.75" customHeight="1" x14ac:dyDescent="0.35">
      <c r="G757" s="18"/>
    </row>
    <row r="758" spans="7:7" ht="15.75" customHeight="1" x14ac:dyDescent="0.35">
      <c r="G758" s="18"/>
    </row>
    <row r="759" spans="7:7" ht="15.75" customHeight="1" x14ac:dyDescent="0.35">
      <c r="G759" s="18"/>
    </row>
    <row r="760" spans="7:7" ht="15.75" customHeight="1" x14ac:dyDescent="0.35">
      <c r="G760" s="18"/>
    </row>
    <row r="761" spans="7:7" ht="15.75" customHeight="1" x14ac:dyDescent="0.35">
      <c r="G761" s="18"/>
    </row>
    <row r="762" spans="7:7" ht="15.75" customHeight="1" x14ac:dyDescent="0.35">
      <c r="G762" s="18"/>
    </row>
    <row r="763" spans="7:7" ht="15.75" customHeight="1" x14ac:dyDescent="0.35">
      <c r="G763" s="18"/>
    </row>
    <row r="764" spans="7:7" ht="15.75" customHeight="1" x14ac:dyDescent="0.35">
      <c r="G764" s="18"/>
    </row>
    <row r="765" spans="7:7" ht="15.75" customHeight="1" x14ac:dyDescent="0.35">
      <c r="G765" s="18"/>
    </row>
    <row r="766" spans="7:7" ht="15.75" customHeight="1" x14ac:dyDescent="0.35">
      <c r="G766" s="18"/>
    </row>
    <row r="767" spans="7:7" ht="15.75" customHeight="1" x14ac:dyDescent="0.35">
      <c r="G767" s="18"/>
    </row>
    <row r="768" spans="7:7" ht="15.75" customHeight="1" x14ac:dyDescent="0.35">
      <c r="G768" s="18"/>
    </row>
    <row r="769" spans="7:7" ht="15.75" customHeight="1" x14ac:dyDescent="0.35">
      <c r="G769" s="18"/>
    </row>
    <row r="770" spans="7:7" ht="15.75" customHeight="1" x14ac:dyDescent="0.35">
      <c r="G770" s="18"/>
    </row>
    <row r="771" spans="7:7" ht="15.75" customHeight="1" x14ac:dyDescent="0.35">
      <c r="G771" s="18"/>
    </row>
    <row r="772" spans="7:7" ht="15.75" customHeight="1" x14ac:dyDescent="0.35">
      <c r="G772" s="18"/>
    </row>
    <row r="773" spans="7:7" ht="15.75" customHeight="1" x14ac:dyDescent="0.35">
      <c r="G773" s="18"/>
    </row>
    <row r="774" spans="7:7" ht="15.75" customHeight="1" x14ac:dyDescent="0.35">
      <c r="G774" s="18"/>
    </row>
    <row r="775" spans="7:7" ht="15.75" customHeight="1" x14ac:dyDescent="0.35">
      <c r="G775" s="18"/>
    </row>
    <row r="776" spans="7:7" ht="15.75" customHeight="1" x14ac:dyDescent="0.35">
      <c r="G776" s="18"/>
    </row>
    <row r="777" spans="7:7" ht="15.75" customHeight="1" x14ac:dyDescent="0.35">
      <c r="G777" s="18"/>
    </row>
    <row r="778" spans="7:7" ht="15.75" customHeight="1" x14ac:dyDescent="0.35">
      <c r="G778" s="18"/>
    </row>
    <row r="779" spans="7:7" ht="15.75" customHeight="1" x14ac:dyDescent="0.35">
      <c r="G779" s="18"/>
    </row>
    <row r="780" spans="7:7" ht="15.75" customHeight="1" x14ac:dyDescent="0.35">
      <c r="G780" s="18"/>
    </row>
    <row r="781" spans="7:7" ht="15.75" customHeight="1" x14ac:dyDescent="0.35">
      <c r="G781" s="18"/>
    </row>
    <row r="782" spans="7:7" ht="15.75" customHeight="1" x14ac:dyDescent="0.35">
      <c r="G782" s="18"/>
    </row>
    <row r="783" spans="7:7" ht="15.75" customHeight="1" x14ac:dyDescent="0.35">
      <c r="G783" s="18"/>
    </row>
    <row r="784" spans="7:7" ht="15.75" customHeight="1" x14ac:dyDescent="0.35">
      <c r="G784" s="18"/>
    </row>
    <row r="785" spans="7:7" ht="15.75" customHeight="1" x14ac:dyDescent="0.35">
      <c r="G785" s="18"/>
    </row>
    <row r="786" spans="7:7" ht="15.75" customHeight="1" x14ac:dyDescent="0.35">
      <c r="G786" s="18"/>
    </row>
    <row r="787" spans="7:7" ht="15.75" customHeight="1" x14ac:dyDescent="0.35">
      <c r="G787" s="18"/>
    </row>
    <row r="788" spans="7:7" ht="15.75" customHeight="1" x14ac:dyDescent="0.35">
      <c r="G788" s="18"/>
    </row>
    <row r="789" spans="7:7" ht="15.75" customHeight="1" x14ac:dyDescent="0.35">
      <c r="G789" s="18"/>
    </row>
    <row r="790" spans="7:7" ht="15.75" customHeight="1" x14ac:dyDescent="0.35">
      <c r="G790" s="18"/>
    </row>
    <row r="791" spans="7:7" ht="15.75" customHeight="1" x14ac:dyDescent="0.35">
      <c r="G791" s="18"/>
    </row>
    <row r="792" spans="7:7" ht="15.75" customHeight="1" x14ac:dyDescent="0.35">
      <c r="G792" s="18"/>
    </row>
    <row r="793" spans="7:7" ht="15.75" customHeight="1" x14ac:dyDescent="0.35">
      <c r="G793" s="18"/>
    </row>
    <row r="794" spans="7:7" ht="15.75" customHeight="1" x14ac:dyDescent="0.35">
      <c r="G794" s="18"/>
    </row>
    <row r="795" spans="7:7" ht="15.75" customHeight="1" x14ac:dyDescent="0.35">
      <c r="G795" s="18"/>
    </row>
    <row r="796" spans="7:7" ht="15.75" customHeight="1" x14ac:dyDescent="0.35">
      <c r="G796" s="18"/>
    </row>
    <row r="797" spans="7:7" ht="15.75" customHeight="1" x14ac:dyDescent="0.35">
      <c r="G797" s="18"/>
    </row>
    <row r="798" spans="7:7" ht="15.75" customHeight="1" x14ac:dyDescent="0.35">
      <c r="G798" s="18"/>
    </row>
    <row r="799" spans="7:7" ht="15.75" customHeight="1" x14ac:dyDescent="0.35">
      <c r="G799" s="18"/>
    </row>
    <row r="800" spans="7:7" ht="15.75" customHeight="1" x14ac:dyDescent="0.35">
      <c r="G800" s="18"/>
    </row>
    <row r="801" spans="7:7" ht="15.75" customHeight="1" x14ac:dyDescent="0.35">
      <c r="G801" s="18"/>
    </row>
    <row r="802" spans="7:7" ht="15.75" customHeight="1" x14ac:dyDescent="0.35">
      <c r="G802" s="18"/>
    </row>
    <row r="803" spans="7:7" ht="15.75" customHeight="1" x14ac:dyDescent="0.35">
      <c r="G803" s="18"/>
    </row>
    <row r="804" spans="7:7" ht="15.75" customHeight="1" x14ac:dyDescent="0.35">
      <c r="G804" s="18"/>
    </row>
    <row r="805" spans="7:7" ht="15.75" customHeight="1" x14ac:dyDescent="0.35">
      <c r="G805" s="18"/>
    </row>
    <row r="806" spans="7:7" ht="15.75" customHeight="1" x14ac:dyDescent="0.35">
      <c r="G806" s="18"/>
    </row>
    <row r="807" spans="7:7" ht="15.75" customHeight="1" x14ac:dyDescent="0.35">
      <c r="G807" s="18"/>
    </row>
    <row r="808" spans="7:7" ht="15.75" customHeight="1" x14ac:dyDescent="0.35">
      <c r="G808" s="18"/>
    </row>
    <row r="809" spans="7:7" ht="15.75" customHeight="1" x14ac:dyDescent="0.35">
      <c r="G809" s="18"/>
    </row>
    <row r="810" spans="7:7" ht="15.75" customHeight="1" x14ac:dyDescent="0.35">
      <c r="G810" s="18"/>
    </row>
    <row r="811" spans="7:7" ht="15.75" customHeight="1" x14ac:dyDescent="0.35">
      <c r="G811" s="18"/>
    </row>
    <row r="812" spans="7:7" ht="15.75" customHeight="1" x14ac:dyDescent="0.35">
      <c r="G812" s="18"/>
    </row>
    <row r="813" spans="7:7" ht="15.75" customHeight="1" x14ac:dyDescent="0.35">
      <c r="G813" s="18"/>
    </row>
    <row r="814" spans="7:7" ht="15.75" customHeight="1" x14ac:dyDescent="0.35">
      <c r="G814" s="18"/>
    </row>
    <row r="815" spans="7:7" ht="15.75" customHeight="1" x14ac:dyDescent="0.35">
      <c r="G815" s="18"/>
    </row>
    <row r="816" spans="7:7" ht="15.75" customHeight="1" x14ac:dyDescent="0.35">
      <c r="G816" s="18"/>
    </row>
    <row r="817" spans="7:7" ht="15.75" customHeight="1" x14ac:dyDescent="0.35">
      <c r="G817" s="18"/>
    </row>
    <row r="818" spans="7:7" ht="15.75" customHeight="1" x14ac:dyDescent="0.35">
      <c r="G818" s="18"/>
    </row>
    <row r="819" spans="7:7" ht="15.75" customHeight="1" x14ac:dyDescent="0.35">
      <c r="G819" s="18"/>
    </row>
    <row r="820" spans="7:7" ht="15.75" customHeight="1" x14ac:dyDescent="0.35">
      <c r="G820" s="18"/>
    </row>
    <row r="821" spans="7:7" ht="15.75" customHeight="1" x14ac:dyDescent="0.35">
      <c r="G821" s="18"/>
    </row>
    <row r="822" spans="7:7" ht="15.75" customHeight="1" x14ac:dyDescent="0.35">
      <c r="G822" s="18"/>
    </row>
    <row r="823" spans="7:7" ht="15.75" customHeight="1" x14ac:dyDescent="0.35">
      <c r="G823" s="18"/>
    </row>
    <row r="824" spans="7:7" ht="15.75" customHeight="1" x14ac:dyDescent="0.35">
      <c r="G824" s="18"/>
    </row>
    <row r="825" spans="7:7" ht="15.75" customHeight="1" x14ac:dyDescent="0.35">
      <c r="G825" s="18"/>
    </row>
    <row r="826" spans="7:7" ht="15.75" customHeight="1" x14ac:dyDescent="0.35">
      <c r="G826" s="18"/>
    </row>
    <row r="827" spans="7:7" ht="15.75" customHeight="1" x14ac:dyDescent="0.35">
      <c r="G827" s="18"/>
    </row>
    <row r="828" spans="7:7" ht="15.75" customHeight="1" x14ac:dyDescent="0.35">
      <c r="G828" s="18"/>
    </row>
    <row r="829" spans="7:7" ht="15.75" customHeight="1" x14ac:dyDescent="0.35">
      <c r="G829" s="18"/>
    </row>
    <row r="830" spans="7:7" ht="15.75" customHeight="1" x14ac:dyDescent="0.35">
      <c r="G830" s="18"/>
    </row>
    <row r="831" spans="7:7" ht="15.75" customHeight="1" x14ac:dyDescent="0.35">
      <c r="G831" s="18"/>
    </row>
    <row r="832" spans="7:7" ht="15.75" customHeight="1" x14ac:dyDescent="0.35">
      <c r="G832" s="18"/>
    </row>
    <row r="833" spans="7:7" ht="15.75" customHeight="1" x14ac:dyDescent="0.35">
      <c r="G833" s="18"/>
    </row>
    <row r="834" spans="7:7" ht="15.75" customHeight="1" x14ac:dyDescent="0.35">
      <c r="G834" s="18"/>
    </row>
    <row r="835" spans="7:7" ht="15.75" customHeight="1" x14ac:dyDescent="0.35">
      <c r="G835" s="18"/>
    </row>
    <row r="836" spans="7:7" ht="15.75" customHeight="1" x14ac:dyDescent="0.35">
      <c r="G836" s="18"/>
    </row>
    <row r="837" spans="7:7" ht="15.75" customHeight="1" x14ac:dyDescent="0.35">
      <c r="G837" s="18"/>
    </row>
    <row r="838" spans="7:7" ht="15.75" customHeight="1" x14ac:dyDescent="0.35">
      <c r="G838" s="18"/>
    </row>
    <row r="839" spans="7:7" ht="15.75" customHeight="1" x14ac:dyDescent="0.35">
      <c r="G839" s="18"/>
    </row>
    <row r="840" spans="7:7" ht="15.75" customHeight="1" x14ac:dyDescent="0.35">
      <c r="G840" s="18"/>
    </row>
    <row r="841" spans="7:7" ht="15.75" customHeight="1" x14ac:dyDescent="0.35">
      <c r="G841" s="18"/>
    </row>
    <row r="842" spans="7:7" ht="15.75" customHeight="1" x14ac:dyDescent="0.35">
      <c r="G842" s="18"/>
    </row>
    <row r="843" spans="7:7" ht="15.75" customHeight="1" x14ac:dyDescent="0.35">
      <c r="G843" s="18"/>
    </row>
    <row r="844" spans="7:7" ht="15.75" customHeight="1" x14ac:dyDescent="0.35">
      <c r="G844" s="18"/>
    </row>
    <row r="845" spans="7:7" ht="15.75" customHeight="1" x14ac:dyDescent="0.35">
      <c r="G845" s="18"/>
    </row>
    <row r="846" spans="7:7" ht="15.75" customHeight="1" x14ac:dyDescent="0.35">
      <c r="G846" s="18"/>
    </row>
    <row r="847" spans="7:7" ht="15.75" customHeight="1" x14ac:dyDescent="0.35">
      <c r="G847" s="18"/>
    </row>
    <row r="848" spans="7:7" ht="15.75" customHeight="1" x14ac:dyDescent="0.35">
      <c r="G848" s="18"/>
    </row>
    <row r="849" spans="7:7" ht="15.75" customHeight="1" x14ac:dyDescent="0.35">
      <c r="G849" s="18"/>
    </row>
    <row r="850" spans="7:7" ht="15.75" customHeight="1" x14ac:dyDescent="0.35">
      <c r="G850" s="18"/>
    </row>
    <row r="851" spans="7:7" ht="15.75" customHeight="1" x14ac:dyDescent="0.35">
      <c r="G851" s="18"/>
    </row>
    <row r="852" spans="7:7" ht="15.75" customHeight="1" x14ac:dyDescent="0.35">
      <c r="G852" s="18"/>
    </row>
    <row r="853" spans="7:7" ht="15.75" customHeight="1" x14ac:dyDescent="0.35">
      <c r="G853" s="18"/>
    </row>
    <row r="854" spans="7:7" ht="15.75" customHeight="1" x14ac:dyDescent="0.35">
      <c r="G854" s="18"/>
    </row>
    <row r="855" spans="7:7" ht="15.75" customHeight="1" x14ac:dyDescent="0.35">
      <c r="G855" s="18"/>
    </row>
    <row r="856" spans="7:7" ht="15.75" customHeight="1" x14ac:dyDescent="0.35">
      <c r="G856" s="18"/>
    </row>
    <row r="857" spans="7:7" ht="15.75" customHeight="1" x14ac:dyDescent="0.35">
      <c r="G857" s="18"/>
    </row>
    <row r="858" spans="7:7" ht="15.75" customHeight="1" x14ac:dyDescent="0.35">
      <c r="G858" s="18"/>
    </row>
    <row r="859" spans="7:7" ht="15.75" customHeight="1" x14ac:dyDescent="0.35">
      <c r="G859" s="18"/>
    </row>
    <row r="860" spans="7:7" ht="15.75" customHeight="1" x14ac:dyDescent="0.35">
      <c r="G860" s="18"/>
    </row>
    <row r="861" spans="7:7" ht="15.75" customHeight="1" x14ac:dyDescent="0.35">
      <c r="G861" s="18"/>
    </row>
    <row r="862" spans="7:7" ht="15.75" customHeight="1" x14ac:dyDescent="0.35">
      <c r="G862" s="18"/>
    </row>
    <row r="863" spans="7:7" ht="15.75" customHeight="1" x14ac:dyDescent="0.35">
      <c r="G863" s="18"/>
    </row>
    <row r="864" spans="7:7" ht="15.75" customHeight="1" x14ac:dyDescent="0.35">
      <c r="G864" s="18"/>
    </row>
    <row r="865" spans="7:7" ht="15.75" customHeight="1" x14ac:dyDescent="0.35">
      <c r="G865" s="18"/>
    </row>
    <row r="866" spans="7:7" ht="15.75" customHeight="1" x14ac:dyDescent="0.35">
      <c r="G866" s="18"/>
    </row>
    <row r="867" spans="7:7" ht="15.75" customHeight="1" x14ac:dyDescent="0.35">
      <c r="G867" s="18"/>
    </row>
    <row r="868" spans="7:7" ht="15.75" customHeight="1" x14ac:dyDescent="0.35">
      <c r="G868" s="18"/>
    </row>
    <row r="869" spans="7:7" ht="15.75" customHeight="1" x14ac:dyDescent="0.35">
      <c r="G869" s="18"/>
    </row>
    <row r="870" spans="7:7" ht="15.75" customHeight="1" x14ac:dyDescent="0.35">
      <c r="G870" s="18"/>
    </row>
    <row r="871" spans="7:7" ht="15.75" customHeight="1" x14ac:dyDescent="0.35">
      <c r="G871" s="18"/>
    </row>
    <row r="872" spans="7:7" ht="15.75" customHeight="1" x14ac:dyDescent="0.35">
      <c r="G872" s="18"/>
    </row>
    <row r="873" spans="7:7" ht="15.75" customHeight="1" x14ac:dyDescent="0.35">
      <c r="G873" s="18"/>
    </row>
    <row r="874" spans="7:7" ht="15.75" customHeight="1" x14ac:dyDescent="0.35">
      <c r="G874" s="18"/>
    </row>
    <row r="875" spans="7:7" ht="15.75" customHeight="1" x14ac:dyDescent="0.35">
      <c r="G875" s="18"/>
    </row>
    <row r="876" spans="7:7" ht="15.75" customHeight="1" x14ac:dyDescent="0.35">
      <c r="G876" s="18"/>
    </row>
    <row r="877" spans="7:7" ht="15.75" customHeight="1" x14ac:dyDescent="0.35">
      <c r="G877" s="18"/>
    </row>
    <row r="878" spans="7:7" ht="15.75" customHeight="1" x14ac:dyDescent="0.35">
      <c r="G878" s="18"/>
    </row>
    <row r="879" spans="7:7" ht="15.75" customHeight="1" x14ac:dyDescent="0.35">
      <c r="G879" s="18"/>
    </row>
    <row r="880" spans="7:7" ht="15.75" customHeight="1" x14ac:dyDescent="0.35">
      <c r="G880" s="18"/>
    </row>
    <row r="881" spans="7:7" ht="15.75" customHeight="1" x14ac:dyDescent="0.35">
      <c r="G881" s="18"/>
    </row>
    <row r="882" spans="7:7" ht="15.75" customHeight="1" x14ac:dyDescent="0.35">
      <c r="G882" s="18"/>
    </row>
    <row r="883" spans="7:7" ht="15.75" customHeight="1" x14ac:dyDescent="0.35">
      <c r="G883" s="18"/>
    </row>
    <row r="884" spans="7:7" ht="15.75" customHeight="1" x14ac:dyDescent="0.35">
      <c r="G884" s="18"/>
    </row>
    <row r="885" spans="7:7" ht="15.75" customHeight="1" x14ac:dyDescent="0.35">
      <c r="G885" s="18"/>
    </row>
    <row r="886" spans="7:7" ht="15.75" customHeight="1" x14ac:dyDescent="0.35">
      <c r="G886" s="18"/>
    </row>
    <row r="887" spans="7:7" ht="15.75" customHeight="1" x14ac:dyDescent="0.35">
      <c r="G887" s="18"/>
    </row>
    <row r="888" spans="7:7" ht="15.75" customHeight="1" x14ac:dyDescent="0.35">
      <c r="G888" s="18"/>
    </row>
    <row r="889" spans="7:7" ht="15.75" customHeight="1" x14ac:dyDescent="0.35">
      <c r="G889" s="18"/>
    </row>
    <row r="890" spans="7:7" ht="15.75" customHeight="1" x14ac:dyDescent="0.35">
      <c r="G890" s="18"/>
    </row>
    <row r="891" spans="7:7" ht="15.75" customHeight="1" x14ac:dyDescent="0.35">
      <c r="G891" s="18"/>
    </row>
    <row r="892" spans="7:7" ht="15.75" customHeight="1" x14ac:dyDescent="0.35">
      <c r="G892" s="18"/>
    </row>
    <row r="893" spans="7:7" ht="15.75" customHeight="1" x14ac:dyDescent="0.35">
      <c r="G893" s="18"/>
    </row>
    <row r="894" spans="7:7" ht="15.75" customHeight="1" x14ac:dyDescent="0.35">
      <c r="G894" s="18"/>
    </row>
    <row r="895" spans="7:7" ht="15.75" customHeight="1" x14ac:dyDescent="0.35">
      <c r="G895" s="18"/>
    </row>
    <row r="896" spans="7:7" ht="15.75" customHeight="1" x14ac:dyDescent="0.35">
      <c r="G896" s="18"/>
    </row>
    <row r="897" spans="7:7" ht="15.75" customHeight="1" x14ac:dyDescent="0.35">
      <c r="G897" s="18"/>
    </row>
    <row r="898" spans="7:7" ht="15.75" customHeight="1" x14ac:dyDescent="0.35">
      <c r="G898" s="18"/>
    </row>
    <row r="899" spans="7:7" ht="15.75" customHeight="1" x14ac:dyDescent="0.35">
      <c r="G899" s="18"/>
    </row>
    <row r="900" spans="7:7" ht="15.75" customHeight="1" x14ac:dyDescent="0.35">
      <c r="G900" s="18"/>
    </row>
    <row r="901" spans="7:7" ht="15.75" customHeight="1" x14ac:dyDescent="0.35">
      <c r="G901" s="18"/>
    </row>
    <row r="902" spans="7:7" ht="15.75" customHeight="1" x14ac:dyDescent="0.35">
      <c r="G902" s="18"/>
    </row>
    <row r="903" spans="7:7" ht="15.75" customHeight="1" x14ac:dyDescent="0.35">
      <c r="G903" s="18"/>
    </row>
    <row r="904" spans="7:7" ht="15.75" customHeight="1" x14ac:dyDescent="0.35">
      <c r="G904" s="18"/>
    </row>
    <row r="905" spans="7:7" ht="15.75" customHeight="1" x14ac:dyDescent="0.35">
      <c r="G905" s="18"/>
    </row>
    <row r="906" spans="7:7" ht="15.75" customHeight="1" x14ac:dyDescent="0.35">
      <c r="G906" s="18"/>
    </row>
    <row r="907" spans="7:7" ht="15.75" customHeight="1" x14ac:dyDescent="0.35">
      <c r="G907" s="18"/>
    </row>
    <row r="908" spans="7:7" ht="15.75" customHeight="1" x14ac:dyDescent="0.35">
      <c r="G908" s="18"/>
    </row>
    <row r="909" spans="7:7" ht="15.75" customHeight="1" x14ac:dyDescent="0.35">
      <c r="G909" s="18"/>
    </row>
    <row r="910" spans="7:7" ht="15.75" customHeight="1" x14ac:dyDescent="0.35">
      <c r="G910" s="18"/>
    </row>
    <row r="911" spans="7:7" ht="15.75" customHeight="1" x14ac:dyDescent="0.35">
      <c r="G911" s="18"/>
    </row>
    <row r="912" spans="7:7" ht="15.75" customHeight="1" x14ac:dyDescent="0.35">
      <c r="G912" s="18"/>
    </row>
    <row r="913" spans="7:7" ht="15.75" customHeight="1" x14ac:dyDescent="0.35">
      <c r="G913" s="18"/>
    </row>
    <row r="914" spans="7:7" ht="15.75" customHeight="1" x14ac:dyDescent="0.35">
      <c r="G914" s="18"/>
    </row>
    <row r="915" spans="7:7" ht="15.75" customHeight="1" x14ac:dyDescent="0.35">
      <c r="G915" s="18"/>
    </row>
    <row r="916" spans="7:7" ht="15.75" customHeight="1" x14ac:dyDescent="0.35">
      <c r="G916" s="18"/>
    </row>
    <row r="917" spans="7:7" ht="15.75" customHeight="1" x14ac:dyDescent="0.35">
      <c r="G917" s="18"/>
    </row>
    <row r="918" spans="7:7" ht="15.75" customHeight="1" x14ac:dyDescent="0.35">
      <c r="G918" s="18"/>
    </row>
    <row r="919" spans="7:7" ht="15.75" customHeight="1" x14ac:dyDescent="0.35">
      <c r="G919" s="18"/>
    </row>
    <row r="920" spans="7:7" ht="15.75" customHeight="1" x14ac:dyDescent="0.35">
      <c r="G920" s="18"/>
    </row>
    <row r="921" spans="7:7" ht="15.75" customHeight="1" x14ac:dyDescent="0.35">
      <c r="G921" s="18"/>
    </row>
    <row r="922" spans="7:7" ht="15.75" customHeight="1" x14ac:dyDescent="0.35">
      <c r="G922" s="18"/>
    </row>
    <row r="923" spans="7:7" ht="15.75" customHeight="1" x14ac:dyDescent="0.35">
      <c r="G923" s="18"/>
    </row>
    <row r="924" spans="7:7" ht="15.75" customHeight="1" x14ac:dyDescent="0.35">
      <c r="G924" s="18"/>
    </row>
    <row r="925" spans="7:7" ht="15.75" customHeight="1" x14ac:dyDescent="0.35">
      <c r="G925" s="18"/>
    </row>
    <row r="926" spans="7:7" ht="15.75" customHeight="1" x14ac:dyDescent="0.35">
      <c r="G926" s="18"/>
    </row>
    <row r="927" spans="7:7" ht="15.75" customHeight="1" x14ac:dyDescent="0.35">
      <c r="G927" s="18"/>
    </row>
    <row r="928" spans="7:7" ht="15.75" customHeight="1" x14ac:dyDescent="0.35">
      <c r="G928" s="18"/>
    </row>
    <row r="929" spans="7:7" ht="15.75" customHeight="1" x14ac:dyDescent="0.35">
      <c r="G929" s="18"/>
    </row>
    <row r="930" spans="7:7" ht="15.75" customHeight="1" x14ac:dyDescent="0.35">
      <c r="G930" s="18"/>
    </row>
    <row r="931" spans="7:7" ht="15.75" customHeight="1" x14ac:dyDescent="0.35">
      <c r="G931" s="18"/>
    </row>
    <row r="932" spans="7:7" ht="15.75" customHeight="1" x14ac:dyDescent="0.35">
      <c r="G932" s="18"/>
    </row>
    <row r="933" spans="7:7" ht="15.75" customHeight="1" x14ac:dyDescent="0.35">
      <c r="G933" s="18"/>
    </row>
    <row r="934" spans="7:7" ht="15.75" customHeight="1" x14ac:dyDescent="0.35">
      <c r="G934" s="18"/>
    </row>
    <row r="935" spans="7:7" ht="15.75" customHeight="1" x14ac:dyDescent="0.35">
      <c r="G935" s="18"/>
    </row>
    <row r="936" spans="7:7" ht="15.75" customHeight="1" x14ac:dyDescent="0.35">
      <c r="G936" s="18"/>
    </row>
    <row r="937" spans="7:7" ht="15.75" customHeight="1" x14ac:dyDescent="0.35">
      <c r="G937" s="18"/>
    </row>
    <row r="938" spans="7:7" ht="15.75" customHeight="1" x14ac:dyDescent="0.35">
      <c r="G938" s="18"/>
    </row>
    <row r="939" spans="7:7" ht="15.75" customHeight="1" x14ac:dyDescent="0.35">
      <c r="G939" s="18"/>
    </row>
    <row r="940" spans="7:7" ht="15.75" customHeight="1" x14ac:dyDescent="0.35">
      <c r="G940" s="18"/>
    </row>
    <row r="941" spans="7:7" ht="15.75" customHeight="1" x14ac:dyDescent="0.35">
      <c r="G941" s="18"/>
    </row>
    <row r="942" spans="7:7" ht="15.75" customHeight="1" x14ac:dyDescent="0.35">
      <c r="G942" s="18"/>
    </row>
    <row r="943" spans="7:7" ht="15.75" customHeight="1" x14ac:dyDescent="0.35">
      <c r="G943" s="18"/>
    </row>
    <row r="944" spans="7:7" ht="15.75" customHeight="1" x14ac:dyDescent="0.35">
      <c r="G944" s="18"/>
    </row>
    <row r="945" spans="7:7" ht="15.75" customHeight="1" x14ac:dyDescent="0.35">
      <c r="G945" s="18"/>
    </row>
    <row r="946" spans="7:7" ht="15.75" customHeight="1" x14ac:dyDescent="0.35">
      <c r="G946" s="18"/>
    </row>
    <row r="947" spans="7:7" ht="15.75" customHeight="1" x14ac:dyDescent="0.35">
      <c r="G947" s="18"/>
    </row>
    <row r="948" spans="7:7" ht="15.75" customHeight="1" x14ac:dyDescent="0.35">
      <c r="G948" s="18"/>
    </row>
    <row r="949" spans="7:7" ht="15.75" customHeight="1" x14ac:dyDescent="0.35">
      <c r="G949" s="18"/>
    </row>
    <row r="950" spans="7:7" ht="15.75" customHeight="1" x14ac:dyDescent="0.35">
      <c r="G950" s="18"/>
    </row>
    <row r="951" spans="7:7" ht="15.75" customHeight="1" x14ac:dyDescent="0.35">
      <c r="G951" s="18"/>
    </row>
    <row r="952" spans="7:7" ht="15.75" customHeight="1" x14ac:dyDescent="0.35">
      <c r="G952" s="18"/>
    </row>
    <row r="953" spans="7:7" ht="15.75" customHeight="1" x14ac:dyDescent="0.35">
      <c r="G953" s="18"/>
    </row>
    <row r="954" spans="7:7" ht="15.75" customHeight="1" x14ac:dyDescent="0.35">
      <c r="G954" s="18"/>
    </row>
    <row r="955" spans="7:7" ht="15.75" customHeight="1" x14ac:dyDescent="0.35">
      <c r="G955" s="18"/>
    </row>
    <row r="956" spans="7:7" ht="15.75" customHeight="1" x14ac:dyDescent="0.35">
      <c r="G956" s="18"/>
    </row>
    <row r="957" spans="7:7" ht="15.75" customHeight="1" x14ac:dyDescent="0.35">
      <c r="G957" s="18"/>
    </row>
    <row r="958" spans="7:7" ht="15.75" customHeight="1" x14ac:dyDescent="0.35">
      <c r="G958" s="18"/>
    </row>
    <row r="959" spans="7:7" ht="15.75" customHeight="1" x14ac:dyDescent="0.35">
      <c r="G959" s="18"/>
    </row>
    <row r="960" spans="7:7" ht="15.75" customHeight="1" x14ac:dyDescent="0.35">
      <c r="G960" s="18"/>
    </row>
    <row r="961" spans="7:7" ht="15.75" customHeight="1" x14ac:dyDescent="0.35">
      <c r="G961" s="18"/>
    </row>
    <row r="962" spans="7:7" ht="15.75" customHeight="1" x14ac:dyDescent="0.35">
      <c r="G962" s="18"/>
    </row>
    <row r="963" spans="7:7" ht="15.75" customHeight="1" x14ac:dyDescent="0.35">
      <c r="G963" s="18"/>
    </row>
    <row r="964" spans="7:7" ht="15.75" customHeight="1" x14ac:dyDescent="0.35">
      <c r="G964" s="18"/>
    </row>
    <row r="965" spans="7:7" ht="15.75" customHeight="1" x14ac:dyDescent="0.35">
      <c r="G965" s="18"/>
    </row>
    <row r="966" spans="7:7" ht="15.75" customHeight="1" x14ac:dyDescent="0.35">
      <c r="G966" s="18"/>
    </row>
    <row r="967" spans="7:7" ht="15.75" customHeight="1" x14ac:dyDescent="0.35">
      <c r="G967" s="18"/>
    </row>
    <row r="968" spans="7:7" ht="15.75" customHeight="1" x14ac:dyDescent="0.35">
      <c r="G968" s="18"/>
    </row>
    <row r="969" spans="7:7" ht="15.75" customHeight="1" x14ac:dyDescent="0.35">
      <c r="G969" s="18"/>
    </row>
    <row r="970" spans="7:7" ht="15.75" customHeight="1" x14ac:dyDescent="0.35">
      <c r="G970" s="18"/>
    </row>
    <row r="971" spans="7:7" ht="15.75" customHeight="1" x14ac:dyDescent="0.35">
      <c r="G971" s="18"/>
    </row>
    <row r="972" spans="7:7" ht="15.75" customHeight="1" x14ac:dyDescent="0.35">
      <c r="G972" s="18"/>
    </row>
    <row r="973" spans="7:7" ht="15.75" customHeight="1" x14ac:dyDescent="0.35">
      <c r="G973" s="18"/>
    </row>
    <row r="974" spans="7:7" ht="15.75" customHeight="1" x14ac:dyDescent="0.35">
      <c r="G974" s="18"/>
    </row>
    <row r="975" spans="7:7" ht="15.75" customHeight="1" x14ac:dyDescent="0.35">
      <c r="G975" s="18"/>
    </row>
    <row r="976" spans="7:7" ht="15.75" customHeight="1" x14ac:dyDescent="0.35">
      <c r="G976" s="18"/>
    </row>
    <row r="977" spans="7:7" ht="15.75" customHeight="1" x14ac:dyDescent="0.35">
      <c r="G977" s="18"/>
    </row>
    <row r="978" spans="7:7" ht="15.75" customHeight="1" x14ac:dyDescent="0.35">
      <c r="G978" s="18"/>
    </row>
    <row r="979" spans="7:7" ht="15.75" customHeight="1" x14ac:dyDescent="0.35">
      <c r="G979" s="18"/>
    </row>
    <row r="980" spans="7:7" ht="15.75" customHeight="1" x14ac:dyDescent="0.35">
      <c r="G980" s="18"/>
    </row>
    <row r="981" spans="7:7" ht="15.75" customHeight="1" x14ac:dyDescent="0.35">
      <c r="G981" s="18"/>
    </row>
  </sheetData>
  <autoFilter ref="A1:N8" xr:uid="{00000000-0009-0000-0000-000001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17"/>
  <sheetViews>
    <sheetView tabSelected="1" workbookViewId="0">
      <pane ySplit="1" topLeftCell="A90" activePane="bottomLeft" state="frozen"/>
      <selection pane="bottomLeft" activeCell="B94" sqref="B94"/>
    </sheetView>
  </sheetViews>
  <sheetFormatPr defaultColWidth="14.453125" defaultRowHeight="15" customHeight="1" x14ac:dyDescent="0.35"/>
  <cols>
    <col min="1" max="1" width="19.453125" customWidth="1"/>
    <col min="2" max="2" width="7.7265625" customWidth="1"/>
    <col min="3" max="3" width="12.54296875" customWidth="1"/>
    <col min="4" max="4" width="12.7265625" customWidth="1"/>
    <col min="5" max="5" width="16.453125" customWidth="1"/>
    <col min="6" max="6" width="14.81640625" customWidth="1"/>
    <col min="7" max="7" width="7.54296875" customWidth="1"/>
    <col min="8" max="8" width="15.7265625" customWidth="1"/>
    <col min="9" max="9" width="11.81640625" customWidth="1"/>
    <col min="10" max="10" width="12" customWidth="1"/>
    <col min="11" max="12" width="12.7265625" customWidth="1"/>
    <col min="13" max="13" width="12" customWidth="1"/>
    <col min="14" max="15" width="14.81640625" customWidth="1"/>
    <col min="16" max="17" width="12" customWidth="1"/>
    <col min="18" max="18" width="9.54296875" customWidth="1"/>
    <col min="19" max="19" width="31.81640625" customWidth="1"/>
    <col min="20" max="26" width="8.7265625" customWidth="1"/>
  </cols>
  <sheetData>
    <row r="1" spans="1:19" ht="14.5" x14ac:dyDescent="0.35">
      <c r="A1" s="1" t="s">
        <v>148</v>
      </c>
      <c r="B1" s="1" t="s">
        <v>306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  <c r="Q1" s="1" t="s">
        <v>321</v>
      </c>
      <c r="R1" s="1" t="s">
        <v>322</v>
      </c>
      <c r="S1" s="1" t="s">
        <v>323</v>
      </c>
    </row>
    <row r="2" spans="1:19" ht="15.75" customHeight="1" x14ac:dyDescent="0.35">
      <c r="A2" s="9" t="s">
        <v>172</v>
      </c>
      <c r="B2" s="19">
        <v>0</v>
      </c>
      <c r="C2" s="9" t="s">
        <v>324</v>
      </c>
      <c r="D2" s="19">
        <v>0</v>
      </c>
      <c r="E2" s="9" t="s">
        <v>325</v>
      </c>
      <c r="F2" s="9" t="s">
        <v>326</v>
      </c>
      <c r="G2" s="9" t="s">
        <v>327</v>
      </c>
      <c r="H2" s="9" t="s">
        <v>171</v>
      </c>
      <c r="M2" t="s">
        <v>43</v>
      </c>
      <c r="N2" t="s">
        <v>43</v>
      </c>
    </row>
    <row r="3" spans="1:19" ht="15.75" customHeight="1" x14ac:dyDescent="0.35">
      <c r="A3" s="20" t="s">
        <v>172</v>
      </c>
      <c r="B3" s="19">
        <v>0.16666700000000001</v>
      </c>
      <c r="C3" s="9" t="s">
        <v>324</v>
      </c>
      <c r="D3" s="19">
        <v>38.216160000000002</v>
      </c>
      <c r="E3" s="9" t="s">
        <v>325</v>
      </c>
      <c r="F3" s="9" t="s">
        <v>326</v>
      </c>
      <c r="G3" s="9" t="s">
        <v>327</v>
      </c>
      <c r="H3" s="9" t="s">
        <v>171</v>
      </c>
      <c r="M3" t="s">
        <v>43</v>
      </c>
      <c r="N3" t="s">
        <v>43</v>
      </c>
    </row>
    <row r="4" spans="1:19" ht="15.75" customHeight="1" x14ac:dyDescent="0.35">
      <c r="A4" s="20" t="s">
        <v>172</v>
      </c>
      <c r="B4" s="19">
        <v>0.25</v>
      </c>
      <c r="C4" s="9" t="s">
        <v>324</v>
      </c>
      <c r="D4" s="19">
        <v>78.177959999999999</v>
      </c>
      <c r="E4" s="9" t="s">
        <v>325</v>
      </c>
      <c r="F4" s="9" t="s">
        <v>326</v>
      </c>
      <c r="G4" s="9" t="s">
        <v>327</v>
      </c>
      <c r="H4" s="9" t="s">
        <v>171</v>
      </c>
      <c r="M4" t="s">
        <v>43</v>
      </c>
      <c r="N4" t="s">
        <v>43</v>
      </c>
    </row>
    <row r="5" spans="1:19" ht="15.75" customHeight="1" x14ac:dyDescent="0.35">
      <c r="A5" s="20" t="s">
        <v>172</v>
      </c>
      <c r="B5" s="19">
        <v>0.33333299999999999</v>
      </c>
      <c r="C5" s="9" t="s">
        <v>324</v>
      </c>
      <c r="D5" s="19">
        <v>148.69880000000001</v>
      </c>
      <c r="E5" s="9" t="s">
        <v>325</v>
      </c>
      <c r="F5" s="9" t="s">
        <v>326</v>
      </c>
      <c r="G5" s="9" t="s">
        <v>327</v>
      </c>
      <c r="H5" s="9" t="s">
        <v>171</v>
      </c>
      <c r="M5" t="s">
        <v>43</v>
      </c>
      <c r="N5" t="s">
        <v>43</v>
      </c>
    </row>
    <row r="6" spans="1:19" ht="15.75" customHeight="1" x14ac:dyDescent="0.35">
      <c r="A6" s="20" t="s">
        <v>172</v>
      </c>
      <c r="B6" s="19">
        <v>0.41666700000000001</v>
      </c>
      <c r="C6" s="9" t="s">
        <v>324</v>
      </c>
      <c r="D6" s="19">
        <v>207.46600000000001</v>
      </c>
      <c r="E6" s="9" t="s">
        <v>325</v>
      </c>
      <c r="F6" s="9" t="s">
        <v>326</v>
      </c>
      <c r="G6" s="9" t="s">
        <v>327</v>
      </c>
      <c r="H6" s="9" t="s">
        <v>171</v>
      </c>
      <c r="M6" t="s">
        <v>43</v>
      </c>
      <c r="N6" t="s">
        <v>43</v>
      </c>
    </row>
    <row r="7" spans="1:19" ht="15.75" customHeight="1" x14ac:dyDescent="0.35">
      <c r="A7" s="20" t="s">
        <v>172</v>
      </c>
      <c r="B7" s="19">
        <v>0.5</v>
      </c>
      <c r="C7" s="9" t="s">
        <v>324</v>
      </c>
      <c r="D7" s="19">
        <v>275.63600000000002</v>
      </c>
      <c r="E7" s="9" t="s">
        <v>325</v>
      </c>
      <c r="F7" s="9" t="s">
        <v>326</v>
      </c>
      <c r="G7" s="9" t="s">
        <v>327</v>
      </c>
      <c r="H7" s="9" t="s">
        <v>171</v>
      </c>
      <c r="M7" t="s">
        <v>43</v>
      </c>
      <c r="N7" t="s">
        <v>43</v>
      </c>
    </row>
    <row r="8" spans="1:19" ht="15.75" customHeight="1" x14ac:dyDescent="0.35">
      <c r="A8" s="20" t="s">
        <v>172</v>
      </c>
      <c r="B8" s="19">
        <v>0.58333299999999999</v>
      </c>
      <c r="C8" s="9" t="s">
        <v>324</v>
      </c>
      <c r="D8" s="19">
        <v>307.76209999999998</v>
      </c>
      <c r="E8" s="9" t="s">
        <v>325</v>
      </c>
      <c r="F8" s="9" t="s">
        <v>326</v>
      </c>
      <c r="G8" s="9" t="s">
        <v>327</v>
      </c>
      <c r="H8" s="9" t="s">
        <v>171</v>
      </c>
      <c r="M8" t="s">
        <v>43</v>
      </c>
      <c r="N8" t="s">
        <v>43</v>
      </c>
    </row>
    <row r="9" spans="1:19" ht="15.75" customHeight="1" x14ac:dyDescent="0.35">
      <c r="A9" s="20" t="s">
        <v>172</v>
      </c>
      <c r="B9" s="19">
        <v>0.66666700000000001</v>
      </c>
      <c r="C9" s="9" t="s">
        <v>324</v>
      </c>
      <c r="D9" s="19">
        <v>332.83620000000002</v>
      </c>
      <c r="E9" s="9" t="s">
        <v>325</v>
      </c>
      <c r="F9" s="9" t="s">
        <v>326</v>
      </c>
      <c r="G9" s="9" t="s">
        <v>327</v>
      </c>
      <c r="H9" s="9" t="s">
        <v>171</v>
      </c>
      <c r="M9" t="s">
        <v>43</v>
      </c>
      <c r="N9" t="s">
        <v>43</v>
      </c>
    </row>
    <row r="10" spans="1:19" ht="15.75" customHeight="1" x14ac:dyDescent="0.35">
      <c r="A10" s="20" t="s">
        <v>172</v>
      </c>
      <c r="B10" s="19">
        <v>0.75</v>
      </c>
      <c r="C10" s="9" t="s">
        <v>324</v>
      </c>
      <c r="D10" s="19">
        <v>349.29109999999997</v>
      </c>
      <c r="E10" s="9" t="s">
        <v>325</v>
      </c>
      <c r="F10" s="9" t="s">
        <v>326</v>
      </c>
      <c r="G10" s="9" t="s">
        <v>327</v>
      </c>
      <c r="H10" s="9" t="s">
        <v>171</v>
      </c>
      <c r="M10" t="s">
        <v>43</v>
      </c>
      <c r="N10" t="s">
        <v>43</v>
      </c>
    </row>
    <row r="11" spans="1:19" ht="15.75" customHeight="1" x14ac:dyDescent="0.35">
      <c r="A11" s="20" t="s">
        <v>172</v>
      </c>
      <c r="B11" s="19">
        <v>0.83333299999999999</v>
      </c>
      <c r="C11" s="9" t="s">
        <v>324</v>
      </c>
      <c r="D11" s="19">
        <v>357.12670000000003</v>
      </c>
      <c r="E11" s="9" t="s">
        <v>325</v>
      </c>
      <c r="F11" s="9" t="s">
        <v>326</v>
      </c>
      <c r="G11" s="9" t="s">
        <v>327</v>
      </c>
      <c r="H11" s="9" t="s">
        <v>171</v>
      </c>
      <c r="M11" t="s">
        <v>43</v>
      </c>
      <c r="N11" t="s">
        <v>43</v>
      </c>
    </row>
    <row r="12" spans="1:19" ht="15.75" customHeight="1" x14ac:dyDescent="0.35">
      <c r="A12" s="20" t="s">
        <v>172</v>
      </c>
      <c r="B12" s="19">
        <v>0.91666700000000001</v>
      </c>
      <c r="C12" s="9" t="s">
        <v>324</v>
      </c>
      <c r="D12" s="19">
        <v>350.85820000000001</v>
      </c>
      <c r="E12" s="9" t="s">
        <v>325</v>
      </c>
      <c r="F12" s="9" t="s">
        <v>326</v>
      </c>
      <c r="G12" s="9" t="s">
        <v>327</v>
      </c>
      <c r="H12" s="9" t="s">
        <v>171</v>
      </c>
      <c r="M12" t="s">
        <v>43</v>
      </c>
      <c r="N12" t="s">
        <v>43</v>
      </c>
    </row>
    <row r="13" spans="1:19" ht="15.75" customHeight="1" x14ac:dyDescent="0.35">
      <c r="A13" s="20" t="s">
        <v>172</v>
      </c>
      <c r="B13" s="19">
        <v>1</v>
      </c>
      <c r="C13" s="9" t="s">
        <v>324</v>
      </c>
      <c r="D13" s="19">
        <v>355.55959999999999</v>
      </c>
      <c r="E13" s="9" t="s">
        <v>325</v>
      </c>
      <c r="F13" s="9" t="s">
        <v>326</v>
      </c>
      <c r="G13" s="9" t="s">
        <v>327</v>
      </c>
      <c r="H13" s="9" t="s">
        <v>171</v>
      </c>
      <c r="M13" t="s">
        <v>43</v>
      </c>
      <c r="N13" t="s">
        <v>43</v>
      </c>
    </row>
    <row r="14" spans="1:19" ht="15.75" customHeight="1" x14ac:dyDescent="0.35">
      <c r="A14" s="20" t="s">
        <v>172</v>
      </c>
      <c r="B14" s="19">
        <v>1.1666669999999999</v>
      </c>
      <c r="C14" s="9" t="s">
        <v>324</v>
      </c>
      <c r="D14" s="19">
        <v>345.9273</v>
      </c>
      <c r="E14" s="9" t="s">
        <v>325</v>
      </c>
      <c r="F14" s="9" t="s">
        <v>326</v>
      </c>
      <c r="G14" s="9" t="s">
        <v>327</v>
      </c>
      <c r="H14" s="9" t="s">
        <v>171</v>
      </c>
      <c r="M14" t="s">
        <v>43</v>
      </c>
      <c r="N14" t="s">
        <v>43</v>
      </c>
    </row>
    <row r="15" spans="1:19" ht="15.75" customHeight="1" x14ac:dyDescent="0.35">
      <c r="A15" s="20" t="s">
        <v>172</v>
      </c>
      <c r="B15" s="19">
        <v>1.5</v>
      </c>
      <c r="C15" s="9" t="s">
        <v>324</v>
      </c>
      <c r="D15" s="19">
        <v>298.93470000000002</v>
      </c>
      <c r="E15" s="9" t="s">
        <v>325</v>
      </c>
      <c r="F15" s="9" t="s">
        <v>326</v>
      </c>
      <c r="G15" s="9" t="s">
        <v>327</v>
      </c>
      <c r="H15" s="9" t="s">
        <v>171</v>
      </c>
      <c r="M15" t="s">
        <v>43</v>
      </c>
      <c r="N15" t="s">
        <v>43</v>
      </c>
    </row>
    <row r="16" spans="1:19" ht="15.75" customHeight="1" x14ac:dyDescent="0.35">
      <c r="A16" s="20" t="s">
        <v>172</v>
      </c>
      <c r="B16" s="19">
        <v>2</v>
      </c>
      <c r="C16" s="9" t="s">
        <v>324</v>
      </c>
      <c r="D16" s="19">
        <v>234.73349999999999</v>
      </c>
      <c r="E16" s="9" t="s">
        <v>325</v>
      </c>
      <c r="F16" s="9" t="s">
        <v>326</v>
      </c>
      <c r="G16" s="9" t="s">
        <v>327</v>
      </c>
      <c r="H16" s="9" t="s">
        <v>171</v>
      </c>
      <c r="M16" t="s">
        <v>43</v>
      </c>
      <c r="N16" t="s">
        <v>43</v>
      </c>
    </row>
    <row r="17" spans="1:14" ht="15.75" customHeight="1" x14ac:dyDescent="0.35">
      <c r="A17" s="20" t="s">
        <v>172</v>
      </c>
      <c r="B17" s="19">
        <v>2.5</v>
      </c>
      <c r="C17" s="9" t="s">
        <v>324</v>
      </c>
      <c r="D17" s="19">
        <v>172.5179</v>
      </c>
      <c r="E17" s="9" t="s">
        <v>325</v>
      </c>
      <c r="F17" s="9" t="s">
        <v>326</v>
      </c>
      <c r="G17" s="9" t="s">
        <v>327</v>
      </c>
      <c r="H17" s="9" t="s">
        <v>171</v>
      </c>
      <c r="M17" t="s">
        <v>43</v>
      </c>
      <c r="N17" t="s">
        <v>43</v>
      </c>
    </row>
    <row r="18" spans="1:14" ht="15.75" customHeight="1" x14ac:dyDescent="0.35">
      <c r="A18" s="20" t="s">
        <v>172</v>
      </c>
      <c r="B18" s="19">
        <v>3</v>
      </c>
      <c r="C18" s="9" t="s">
        <v>324</v>
      </c>
      <c r="D18" s="19">
        <v>116.9209</v>
      </c>
      <c r="E18" s="9" t="s">
        <v>325</v>
      </c>
      <c r="F18" s="9" t="s">
        <v>326</v>
      </c>
      <c r="G18" s="9" t="s">
        <v>327</v>
      </c>
      <c r="H18" s="9" t="s">
        <v>171</v>
      </c>
      <c r="M18" t="s">
        <v>43</v>
      </c>
      <c r="N18" t="s">
        <v>43</v>
      </c>
    </row>
    <row r="19" spans="1:14" ht="15.75" customHeight="1" x14ac:dyDescent="0.35">
      <c r="A19" s="20" t="s">
        <v>172</v>
      </c>
      <c r="B19" s="19">
        <v>4</v>
      </c>
      <c r="C19" s="9" t="s">
        <v>324</v>
      </c>
      <c r="D19" s="19">
        <v>63.97157</v>
      </c>
      <c r="E19" s="9" t="s">
        <v>325</v>
      </c>
      <c r="F19" s="9" t="s">
        <v>326</v>
      </c>
      <c r="G19" s="9" t="s">
        <v>327</v>
      </c>
      <c r="H19" s="9" t="s">
        <v>171</v>
      </c>
      <c r="M19" t="s">
        <v>43</v>
      </c>
      <c r="N19" t="s">
        <v>43</v>
      </c>
    </row>
    <row r="20" spans="1:14" ht="15.75" customHeight="1" x14ac:dyDescent="0.35">
      <c r="A20" s="20" t="s">
        <v>172</v>
      </c>
      <c r="B20" s="19">
        <v>5</v>
      </c>
      <c r="C20" s="9" t="s">
        <v>324</v>
      </c>
      <c r="D20" s="19">
        <v>45.4392</v>
      </c>
      <c r="E20" s="9" t="s">
        <v>325</v>
      </c>
      <c r="F20" s="9" t="s">
        <v>326</v>
      </c>
      <c r="G20" s="9" t="s">
        <v>327</v>
      </c>
      <c r="H20" s="9" t="s">
        <v>171</v>
      </c>
      <c r="M20" t="s">
        <v>43</v>
      </c>
      <c r="N20" t="s">
        <v>43</v>
      </c>
    </row>
    <row r="21" spans="1:14" ht="15.75" customHeight="1" x14ac:dyDescent="0.35">
      <c r="A21" s="20" t="s">
        <v>172</v>
      </c>
      <c r="B21" s="19">
        <v>0</v>
      </c>
      <c r="C21" s="9" t="s">
        <v>324</v>
      </c>
      <c r="D21" s="19">
        <v>7.0027090000000003</v>
      </c>
      <c r="E21" s="9" t="s">
        <v>328</v>
      </c>
      <c r="F21" s="9" t="s">
        <v>329</v>
      </c>
      <c r="G21" s="9" t="s">
        <v>327</v>
      </c>
      <c r="H21" s="9" t="s">
        <v>171</v>
      </c>
      <c r="M21" t="s">
        <v>43</v>
      </c>
      <c r="N21" t="s">
        <v>43</v>
      </c>
    </row>
    <row r="22" spans="1:14" ht="15.75" customHeight="1" x14ac:dyDescent="0.35">
      <c r="A22" s="20" t="s">
        <v>172</v>
      </c>
      <c r="B22" s="19">
        <v>0.16666700000000001</v>
      </c>
      <c r="C22" s="9" t="s">
        <v>324</v>
      </c>
      <c r="D22" s="19">
        <v>7.1093310000000001</v>
      </c>
      <c r="E22" s="9" t="s">
        <v>328</v>
      </c>
      <c r="F22" s="9" t="s">
        <v>329</v>
      </c>
      <c r="G22" s="9" t="s">
        <v>327</v>
      </c>
      <c r="H22" s="9" t="s">
        <v>171</v>
      </c>
      <c r="M22" t="s">
        <v>43</v>
      </c>
      <c r="N22" t="s">
        <v>43</v>
      </c>
    </row>
    <row r="23" spans="1:14" ht="15.75" customHeight="1" x14ac:dyDescent="0.35">
      <c r="A23" s="20" t="s">
        <v>172</v>
      </c>
      <c r="B23" s="19">
        <v>0.33333299999999999</v>
      </c>
      <c r="C23" s="9" t="s">
        <v>324</v>
      </c>
      <c r="D23" s="19">
        <v>8.0156089999999995</v>
      </c>
      <c r="E23" s="9" t="s">
        <v>328</v>
      </c>
      <c r="F23" s="9" t="s">
        <v>329</v>
      </c>
      <c r="G23" s="9" t="s">
        <v>327</v>
      </c>
      <c r="H23" s="9" t="s">
        <v>171</v>
      </c>
      <c r="M23" t="s">
        <v>43</v>
      </c>
      <c r="N23" t="s">
        <v>43</v>
      </c>
    </row>
    <row r="24" spans="1:14" ht="15.75" customHeight="1" x14ac:dyDescent="0.35">
      <c r="A24" s="20" t="s">
        <v>172</v>
      </c>
      <c r="B24" s="19">
        <v>0.5</v>
      </c>
      <c r="C24" s="9" t="s">
        <v>324</v>
      </c>
      <c r="D24" s="19">
        <v>8.8152659999999994</v>
      </c>
      <c r="E24" s="9" t="s">
        <v>328</v>
      </c>
      <c r="F24" s="9" t="s">
        <v>329</v>
      </c>
      <c r="G24" s="9" t="s">
        <v>327</v>
      </c>
      <c r="H24" s="9" t="s">
        <v>171</v>
      </c>
      <c r="M24" t="s">
        <v>43</v>
      </c>
      <c r="N24" t="s">
        <v>43</v>
      </c>
    </row>
    <row r="25" spans="1:14" ht="15.75" customHeight="1" x14ac:dyDescent="0.35">
      <c r="A25" s="20" t="s">
        <v>172</v>
      </c>
      <c r="B25" s="19">
        <v>0.66666700000000001</v>
      </c>
      <c r="C25" s="9" t="s">
        <v>324</v>
      </c>
      <c r="D25" s="19">
        <v>9.3217149999999993</v>
      </c>
      <c r="E25" s="9" t="s">
        <v>328</v>
      </c>
      <c r="F25" s="9" t="s">
        <v>329</v>
      </c>
      <c r="G25" s="9" t="s">
        <v>327</v>
      </c>
      <c r="H25" s="9" t="s">
        <v>171</v>
      </c>
      <c r="M25" t="s">
        <v>43</v>
      </c>
      <c r="N25" t="s">
        <v>43</v>
      </c>
    </row>
    <row r="26" spans="1:14" ht="15.75" customHeight="1" x14ac:dyDescent="0.35">
      <c r="A26" s="20" t="s">
        <v>172</v>
      </c>
      <c r="B26" s="19">
        <v>0.83333299999999999</v>
      </c>
      <c r="C26" s="9" t="s">
        <v>324</v>
      </c>
      <c r="D26" s="19">
        <v>9.5482849999999999</v>
      </c>
      <c r="E26" s="9" t="s">
        <v>328</v>
      </c>
      <c r="F26" s="9" t="s">
        <v>329</v>
      </c>
      <c r="G26" s="9" t="s">
        <v>327</v>
      </c>
      <c r="H26" s="9" t="s">
        <v>171</v>
      </c>
      <c r="M26" t="s">
        <v>43</v>
      </c>
      <c r="N26" t="s">
        <v>43</v>
      </c>
    </row>
    <row r="27" spans="1:14" ht="15.75" customHeight="1" x14ac:dyDescent="0.35">
      <c r="A27" s="20" t="s">
        <v>172</v>
      </c>
      <c r="B27" s="19">
        <v>1</v>
      </c>
      <c r="C27" s="9" t="s">
        <v>324</v>
      </c>
      <c r="D27" s="19">
        <v>9.3883530000000004</v>
      </c>
      <c r="E27" s="9" t="s">
        <v>328</v>
      </c>
      <c r="F27" s="9" t="s">
        <v>329</v>
      </c>
      <c r="G27" s="9" t="s">
        <v>327</v>
      </c>
      <c r="H27" s="9" t="s">
        <v>171</v>
      </c>
      <c r="M27" t="s">
        <v>43</v>
      </c>
      <c r="N27" t="s">
        <v>43</v>
      </c>
    </row>
    <row r="28" spans="1:14" ht="15.75" customHeight="1" x14ac:dyDescent="0.35">
      <c r="A28" s="20" t="s">
        <v>172</v>
      </c>
      <c r="B28" s="19">
        <v>1.1666669999999999</v>
      </c>
      <c r="C28" s="9" t="s">
        <v>324</v>
      </c>
      <c r="D28" s="19">
        <v>9.2017670000000003</v>
      </c>
      <c r="E28" s="9" t="s">
        <v>328</v>
      </c>
      <c r="F28" s="9" t="s">
        <v>329</v>
      </c>
      <c r="G28" s="9" t="s">
        <v>327</v>
      </c>
      <c r="H28" s="9" t="s">
        <v>171</v>
      </c>
      <c r="M28" t="s">
        <v>43</v>
      </c>
      <c r="N28" t="s">
        <v>43</v>
      </c>
    </row>
    <row r="29" spans="1:14" ht="15.75" customHeight="1" x14ac:dyDescent="0.35">
      <c r="A29" s="20" t="s">
        <v>172</v>
      </c>
      <c r="B29" s="19">
        <v>1.3333330000000001</v>
      </c>
      <c r="C29" s="9" t="s">
        <v>324</v>
      </c>
      <c r="D29" s="19">
        <v>8.9618699999999993</v>
      </c>
      <c r="E29" s="9" t="s">
        <v>328</v>
      </c>
      <c r="F29" s="9" t="s">
        <v>329</v>
      </c>
      <c r="G29" s="9" t="s">
        <v>327</v>
      </c>
      <c r="H29" s="9" t="s">
        <v>171</v>
      </c>
      <c r="M29" t="s">
        <v>43</v>
      </c>
      <c r="N29" t="s">
        <v>43</v>
      </c>
    </row>
    <row r="30" spans="1:14" ht="15.75" customHeight="1" x14ac:dyDescent="0.35">
      <c r="A30" s="20" t="s">
        <v>172</v>
      </c>
      <c r="B30" s="19">
        <v>1.5</v>
      </c>
      <c r="C30" s="9" t="s">
        <v>324</v>
      </c>
      <c r="D30" s="19">
        <v>8.7886109999999995</v>
      </c>
      <c r="E30" s="9" t="s">
        <v>328</v>
      </c>
      <c r="F30" s="9" t="s">
        <v>329</v>
      </c>
      <c r="G30" s="9" t="s">
        <v>327</v>
      </c>
      <c r="H30" s="9" t="s">
        <v>171</v>
      </c>
      <c r="M30" t="s">
        <v>43</v>
      </c>
      <c r="N30" t="s">
        <v>43</v>
      </c>
    </row>
    <row r="31" spans="1:14" ht="15.75" customHeight="1" x14ac:dyDescent="0.35">
      <c r="A31" s="20" t="s">
        <v>172</v>
      </c>
      <c r="B31" s="19">
        <v>1.6666669999999999</v>
      </c>
      <c r="C31" s="9" t="s">
        <v>324</v>
      </c>
      <c r="D31" s="19">
        <v>8.7752829999999999</v>
      </c>
      <c r="E31" s="9" t="s">
        <v>328</v>
      </c>
      <c r="F31" s="9" t="s">
        <v>329</v>
      </c>
      <c r="G31" s="9" t="s">
        <v>327</v>
      </c>
      <c r="H31" s="9" t="s">
        <v>171</v>
      </c>
      <c r="M31" t="s">
        <v>43</v>
      </c>
      <c r="N31" t="s">
        <v>43</v>
      </c>
    </row>
    <row r="32" spans="1:14" ht="15.75" customHeight="1" x14ac:dyDescent="0.35">
      <c r="A32" s="20" t="s">
        <v>172</v>
      </c>
      <c r="B32" s="19">
        <v>1.8333330000000001</v>
      </c>
      <c r="C32" s="9" t="s">
        <v>324</v>
      </c>
      <c r="D32" s="19">
        <v>8.7886109999999995</v>
      </c>
      <c r="E32" s="9" t="s">
        <v>328</v>
      </c>
      <c r="F32" s="9" t="s">
        <v>329</v>
      </c>
      <c r="G32" s="9" t="s">
        <v>327</v>
      </c>
      <c r="H32" s="9" t="s">
        <v>171</v>
      </c>
      <c r="M32" t="s">
        <v>43</v>
      </c>
      <c r="N32" t="s">
        <v>43</v>
      </c>
    </row>
    <row r="33" spans="1:14" ht="15.75" customHeight="1" x14ac:dyDescent="0.35">
      <c r="A33" s="20" t="s">
        <v>172</v>
      </c>
      <c r="B33" s="19">
        <v>2</v>
      </c>
      <c r="C33" s="9" t="s">
        <v>324</v>
      </c>
      <c r="D33" s="19">
        <v>8.6420069999999996</v>
      </c>
      <c r="E33" s="9" t="s">
        <v>328</v>
      </c>
      <c r="F33" s="9" t="s">
        <v>329</v>
      </c>
      <c r="G33" s="9" t="s">
        <v>327</v>
      </c>
      <c r="H33" s="9" t="s">
        <v>171</v>
      </c>
      <c r="M33" t="s">
        <v>43</v>
      </c>
      <c r="N33" t="s">
        <v>43</v>
      </c>
    </row>
    <row r="34" spans="1:14" ht="15.75" customHeight="1" x14ac:dyDescent="0.35">
      <c r="A34" s="20" t="s">
        <v>172</v>
      </c>
      <c r="B34" s="19">
        <v>2.25</v>
      </c>
      <c r="C34" s="9" t="s">
        <v>324</v>
      </c>
      <c r="D34" s="19">
        <v>8.6686619999999994</v>
      </c>
      <c r="E34" s="9" t="s">
        <v>328</v>
      </c>
      <c r="F34" s="9" t="s">
        <v>329</v>
      </c>
      <c r="G34" s="9" t="s">
        <v>327</v>
      </c>
      <c r="H34" s="9" t="s">
        <v>171</v>
      </c>
      <c r="M34" t="s">
        <v>43</v>
      </c>
      <c r="N34" t="s">
        <v>43</v>
      </c>
    </row>
    <row r="35" spans="1:14" ht="15.75" customHeight="1" x14ac:dyDescent="0.35">
      <c r="A35" s="20" t="s">
        <v>172</v>
      </c>
      <c r="B35" s="19">
        <v>2.5</v>
      </c>
      <c r="C35" s="9" t="s">
        <v>324</v>
      </c>
      <c r="D35" s="19">
        <v>8.7486280000000001</v>
      </c>
      <c r="E35" s="9" t="s">
        <v>328</v>
      </c>
      <c r="F35" s="9" t="s">
        <v>329</v>
      </c>
      <c r="G35" s="9" t="s">
        <v>327</v>
      </c>
      <c r="H35" s="9" t="s">
        <v>171</v>
      </c>
      <c r="M35" t="s">
        <v>43</v>
      </c>
      <c r="N35" t="s">
        <v>43</v>
      </c>
    </row>
    <row r="36" spans="1:14" ht="15.75" customHeight="1" x14ac:dyDescent="0.35">
      <c r="A36" s="20" t="s">
        <v>172</v>
      </c>
      <c r="B36" s="19">
        <v>2.75</v>
      </c>
      <c r="C36" s="9" t="s">
        <v>324</v>
      </c>
      <c r="D36" s="19">
        <v>8.7219719999999992</v>
      </c>
      <c r="E36" s="9" t="s">
        <v>328</v>
      </c>
      <c r="F36" s="9" t="s">
        <v>329</v>
      </c>
      <c r="G36" s="9" t="s">
        <v>327</v>
      </c>
      <c r="H36" s="9" t="s">
        <v>171</v>
      </c>
      <c r="M36" t="s">
        <v>43</v>
      </c>
      <c r="N36" t="s">
        <v>43</v>
      </c>
    </row>
    <row r="37" spans="1:14" ht="15.75" customHeight="1" x14ac:dyDescent="0.35">
      <c r="A37" s="20" t="s">
        <v>172</v>
      </c>
      <c r="B37" s="19">
        <v>3</v>
      </c>
      <c r="C37" s="9" t="s">
        <v>324</v>
      </c>
      <c r="D37" s="19">
        <v>8.8484510000000007</v>
      </c>
      <c r="E37" s="9" t="s">
        <v>328</v>
      </c>
      <c r="F37" s="9" t="s">
        <v>329</v>
      </c>
      <c r="G37" s="9" t="s">
        <v>327</v>
      </c>
      <c r="H37" s="9" t="s">
        <v>171</v>
      </c>
      <c r="M37" t="s">
        <v>43</v>
      </c>
      <c r="N37" t="s">
        <v>43</v>
      </c>
    </row>
    <row r="38" spans="1:14" ht="15.75" customHeight="1" x14ac:dyDescent="0.35">
      <c r="A38" s="20" t="s">
        <v>172</v>
      </c>
      <c r="B38" s="19">
        <v>3.25</v>
      </c>
      <c r="C38" s="9" t="s">
        <v>324</v>
      </c>
      <c r="D38" s="19">
        <v>8.8581050000000001</v>
      </c>
      <c r="E38" s="9" t="s">
        <v>328</v>
      </c>
      <c r="F38" s="9" t="s">
        <v>329</v>
      </c>
      <c r="G38" s="9" t="s">
        <v>327</v>
      </c>
      <c r="H38" s="9" t="s">
        <v>171</v>
      </c>
      <c r="M38" t="s">
        <v>43</v>
      </c>
      <c r="N38" t="s">
        <v>43</v>
      </c>
    </row>
    <row r="39" spans="1:14" ht="15.75" customHeight="1" x14ac:dyDescent="0.35">
      <c r="A39" s="20" t="s">
        <v>172</v>
      </c>
      <c r="B39" s="19">
        <v>3.5</v>
      </c>
      <c r="C39" s="9" t="s">
        <v>324</v>
      </c>
      <c r="D39" s="19">
        <v>8.8387969999999996</v>
      </c>
      <c r="E39" s="9" t="s">
        <v>328</v>
      </c>
      <c r="F39" s="9" t="s">
        <v>329</v>
      </c>
      <c r="G39" s="9" t="s">
        <v>327</v>
      </c>
      <c r="H39" s="9" t="s">
        <v>171</v>
      </c>
      <c r="M39" t="s">
        <v>43</v>
      </c>
      <c r="N39" t="s">
        <v>43</v>
      </c>
    </row>
    <row r="40" spans="1:14" ht="15.75" customHeight="1" x14ac:dyDescent="0.35">
      <c r="A40" s="20" t="s">
        <v>172</v>
      </c>
      <c r="B40" s="19">
        <v>3.75</v>
      </c>
      <c r="C40" s="9" t="s">
        <v>324</v>
      </c>
      <c r="D40" s="19">
        <v>8.7519109999999998</v>
      </c>
      <c r="E40" s="9" t="s">
        <v>328</v>
      </c>
      <c r="F40" s="9" t="s">
        <v>329</v>
      </c>
      <c r="G40" s="9" t="s">
        <v>327</v>
      </c>
      <c r="H40" s="9" t="s">
        <v>171</v>
      </c>
      <c r="M40" t="s">
        <v>43</v>
      </c>
      <c r="N40" t="s">
        <v>43</v>
      </c>
    </row>
    <row r="41" spans="1:14" ht="15.75" customHeight="1" x14ac:dyDescent="0.35">
      <c r="A41" s="20" t="s">
        <v>172</v>
      </c>
      <c r="B41" s="19">
        <v>4</v>
      </c>
      <c r="C41" s="9" t="s">
        <v>324</v>
      </c>
      <c r="D41" s="19">
        <v>8.5636609999999997</v>
      </c>
      <c r="E41" s="9" t="s">
        <v>328</v>
      </c>
      <c r="F41" s="9" t="s">
        <v>329</v>
      </c>
      <c r="G41" s="9" t="s">
        <v>327</v>
      </c>
      <c r="H41" s="9" t="s">
        <v>171</v>
      </c>
      <c r="M41" t="s">
        <v>43</v>
      </c>
      <c r="N41" t="s">
        <v>43</v>
      </c>
    </row>
    <row r="42" spans="1:14" ht="15.75" customHeight="1" x14ac:dyDescent="0.35">
      <c r="A42" s="20" t="s">
        <v>172</v>
      </c>
      <c r="B42" s="19">
        <v>5</v>
      </c>
      <c r="C42" s="9" t="s">
        <v>324</v>
      </c>
      <c r="D42" s="19">
        <v>7.7176539999999996</v>
      </c>
      <c r="E42" s="9" t="s">
        <v>328</v>
      </c>
      <c r="F42" s="9" t="s">
        <v>329</v>
      </c>
      <c r="G42" s="9" t="s">
        <v>327</v>
      </c>
      <c r="H42" s="9" t="s">
        <v>171</v>
      </c>
      <c r="M42" t="s">
        <v>43</v>
      </c>
      <c r="N42" t="s">
        <v>43</v>
      </c>
    </row>
    <row r="43" spans="1:14" ht="15.75" customHeight="1" x14ac:dyDescent="0.35">
      <c r="A43" s="9" t="s">
        <v>195</v>
      </c>
      <c r="B43" s="19">
        <v>0</v>
      </c>
      <c r="C43" s="9" t="s">
        <v>324</v>
      </c>
      <c r="D43" s="19">
        <v>0</v>
      </c>
      <c r="E43" s="9" t="s">
        <v>325</v>
      </c>
      <c r="F43" s="9" t="s">
        <v>326</v>
      </c>
      <c r="G43" s="9" t="s">
        <v>327</v>
      </c>
      <c r="H43" s="9" t="s">
        <v>171</v>
      </c>
      <c r="J43" s="19"/>
      <c r="M43" t="s">
        <v>43</v>
      </c>
      <c r="N43" t="s">
        <v>43</v>
      </c>
    </row>
    <row r="44" spans="1:14" ht="15.75" customHeight="1" x14ac:dyDescent="0.35">
      <c r="A44" s="9" t="s">
        <v>195</v>
      </c>
      <c r="B44" s="19">
        <v>0.16666700000000001</v>
      </c>
      <c r="C44" s="9" t="s">
        <v>324</v>
      </c>
      <c r="D44" s="19">
        <v>76.397459999999995</v>
      </c>
      <c r="E44" s="9" t="s">
        <v>325</v>
      </c>
      <c r="F44" s="9" t="s">
        <v>326</v>
      </c>
      <c r="G44" s="9" t="s">
        <v>327</v>
      </c>
      <c r="H44" s="9" t="s">
        <v>171</v>
      </c>
      <c r="J44" s="19"/>
      <c r="M44" t="s">
        <v>43</v>
      </c>
      <c r="N44" t="s">
        <v>43</v>
      </c>
    </row>
    <row r="45" spans="1:14" ht="15.75" customHeight="1" x14ac:dyDescent="0.35">
      <c r="A45" s="9" t="s">
        <v>195</v>
      </c>
      <c r="B45" s="19">
        <v>0.25</v>
      </c>
      <c r="C45" s="9" t="s">
        <v>324</v>
      </c>
      <c r="D45" s="19">
        <v>137.88810000000001</v>
      </c>
      <c r="E45" s="9" t="s">
        <v>325</v>
      </c>
      <c r="F45" s="9" t="s">
        <v>326</v>
      </c>
      <c r="G45" s="9" t="s">
        <v>327</v>
      </c>
      <c r="H45" s="9" t="s">
        <v>171</v>
      </c>
      <c r="J45" s="19"/>
      <c r="M45" t="s">
        <v>43</v>
      </c>
      <c r="N45" t="s">
        <v>43</v>
      </c>
    </row>
    <row r="46" spans="1:14" ht="15.75" customHeight="1" x14ac:dyDescent="0.35">
      <c r="A46" s="9" t="s">
        <v>195</v>
      </c>
      <c r="B46" s="19">
        <v>0.33333299999999999</v>
      </c>
      <c r="C46" s="9" t="s">
        <v>324</v>
      </c>
      <c r="D46" s="19">
        <v>225.4658</v>
      </c>
      <c r="E46" s="9" t="s">
        <v>325</v>
      </c>
      <c r="F46" s="9" t="s">
        <v>326</v>
      </c>
      <c r="G46" s="9" t="s">
        <v>327</v>
      </c>
      <c r="H46" s="9" t="s">
        <v>171</v>
      </c>
      <c r="J46" s="19"/>
      <c r="M46" t="s">
        <v>43</v>
      </c>
      <c r="N46" t="s">
        <v>43</v>
      </c>
    </row>
    <row r="47" spans="1:14" ht="15.75" customHeight="1" x14ac:dyDescent="0.35">
      <c r="A47" s="9" t="s">
        <v>195</v>
      </c>
      <c r="B47" s="19">
        <v>0.41666700000000001</v>
      </c>
      <c r="C47" s="9" t="s">
        <v>324</v>
      </c>
      <c r="D47" s="19">
        <v>288.81979999999999</v>
      </c>
      <c r="E47" s="9" t="s">
        <v>325</v>
      </c>
      <c r="F47" s="9" t="s">
        <v>326</v>
      </c>
      <c r="G47" s="9" t="s">
        <v>327</v>
      </c>
      <c r="H47" s="9" t="s">
        <v>171</v>
      </c>
      <c r="J47" s="19"/>
      <c r="M47" t="s">
        <v>43</v>
      </c>
      <c r="N47" t="s">
        <v>43</v>
      </c>
    </row>
    <row r="48" spans="1:14" ht="15.75" customHeight="1" x14ac:dyDescent="0.35">
      <c r="A48" s="9" t="s">
        <v>195</v>
      </c>
      <c r="B48" s="19">
        <v>0.5</v>
      </c>
      <c r="C48" s="9" t="s">
        <v>324</v>
      </c>
      <c r="D48" s="19">
        <v>376.39749999999998</v>
      </c>
      <c r="E48" s="9" t="s">
        <v>325</v>
      </c>
      <c r="F48" s="9" t="s">
        <v>326</v>
      </c>
      <c r="G48" s="9" t="s">
        <v>327</v>
      </c>
      <c r="H48" s="9" t="s">
        <v>171</v>
      </c>
      <c r="J48" s="19"/>
      <c r="M48" t="s">
        <v>43</v>
      </c>
      <c r="N48" t="s">
        <v>43</v>
      </c>
    </row>
    <row r="49" spans="1:18" ht="15.75" customHeight="1" x14ac:dyDescent="0.35">
      <c r="A49" s="9" t="s">
        <v>195</v>
      </c>
      <c r="B49" s="19">
        <v>0.58333299999999999</v>
      </c>
      <c r="C49" s="9" t="s">
        <v>324</v>
      </c>
      <c r="D49" s="19">
        <v>424.84469999999999</v>
      </c>
      <c r="E49" s="9" t="s">
        <v>325</v>
      </c>
      <c r="F49" s="9" t="s">
        <v>326</v>
      </c>
      <c r="G49" s="9" t="s">
        <v>327</v>
      </c>
      <c r="H49" s="9" t="s">
        <v>171</v>
      </c>
      <c r="J49" s="19"/>
      <c r="M49" t="s">
        <v>43</v>
      </c>
      <c r="N49" t="s">
        <v>43</v>
      </c>
    </row>
    <row r="50" spans="1:18" ht="15.75" customHeight="1" x14ac:dyDescent="0.35">
      <c r="A50" s="9" t="s">
        <v>195</v>
      </c>
      <c r="B50" s="19">
        <v>0.66666700000000001</v>
      </c>
      <c r="C50" s="9" t="s">
        <v>324</v>
      </c>
      <c r="D50" s="19">
        <v>458.38979999999998</v>
      </c>
      <c r="E50" s="9" t="s">
        <v>325</v>
      </c>
      <c r="F50" s="9" t="s">
        <v>326</v>
      </c>
      <c r="G50" s="9" t="s">
        <v>327</v>
      </c>
      <c r="H50" s="9" t="s">
        <v>171</v>
      </c>
      <c r="J50" s="19"/>
      <c r="M50" t="s">
        <v>43</v>
      </c>
      <c r="N50" t="s">
        <v>43</v>
      </c>
    </row>
    <row r="51" spans="1:18" ht="15.75" customHeight="1" x14ac:dyDescent="0.35">
      <c r="A51" s="9" t="s">
        <v>195</v>
      </c>
      <c r="B51" s="19">
        <v>0.75</v>
      </c>
      <c r="C51" s="9" t="s">
        <v>324</v>
      </c>
      <c r="D51" s="19">
        <v>489.72019999999998</v>
      </c>
      <c r="E51" s="9" t="s">
        <v>325</v>
      </c>
      <c r="F51" s="9" t="s">
        <v>326</v>
      </c>
      <c r="G51" s="9" t="s">
        <v>327</v>
      </c>
      <c r="H51" s="9" t="s">
        <v>171</v>
      </c>
      <c r="J51" s="19"/>
      <c r="M51" t="s">
        <v>43</v>
      </c>
      <c r="N51" t="s">
        <v>43</v>
      </c>
    </row>
    <row r="52" spans="1:18" ht="15.75" customHeight="1" x14ac:dyDescent="0.35">
      <c r="A52" s="9" t="s">
        <v>195</v>
      </c>
      <c r="B52" s="19">
        <v>0.83333299999999999</v>
      </c>
      <c r="C52" s="9" t="s">
        <v>324</v>
      </c>
      <c r="D52" s="19">
        <v>504.40629999999999</v>
      </c>
      <c r="E52" s="9" t="s">
        <v>325</v>
      </c>
      <c r="F52" s="9" t="s">
        <v>326</v>
      </c>
      <c r="G52" s="9" t="s">
        <v>327</v>
      </c>
      <c r="H52" s="9" t="s">
        <v>171</v>
      </c>
      <c r="J52" s="19"/>
      <c r="M52" t="s">
        <v>43</v>
      </c>
      <c r="N52" t="s">
        <v>43</v>
      </c>
    </row>
    <row r="53" spans="1:18" ht="15.75" customHeight="1" x14ac:dyDescent="0.35">
      <c r="A53" s="9" t="s">
        <v>195</v>
      </c>
      <c r="B53" s="19">
        <v>1</v>
      </c>
      <c r="C53" s="9" t="s">
        <v>324</v>
      </c>
      <c r="D53" s="19">
        <v>458.38979999999998</v>
      </c>
      <c r="E53" s="9" t="s">
        <v>325</v>
      </c>
      <c r="F53" s="9" t="s">
        <v>326</v>
      </c>
      <c r="G53" s="9" t="s">
        <v>327</v>
      </c>
      <c r="H53" s="9" t="s">
        <v>171</v>
      </c>
      <c r="J53" s="19"/>
      <c r="M53" t="s">
        <v>43</v>
      </c>
      <c r="N53" t="s">
        <v>43</v>
      </c>
    </row>
    <row r="54" spans="1:18" ht="15.75" customHeight="1" x14ac:dyDescent="0.35">
      <c r="A54" s="9" t="s">
        <v>195</v>
      </c>
      <c r="B54" s="19">
        <v>1.1666669999999999</v>
      </c>
      <c r="C54" s="9" t="s">
        <v>324</v>
      </c>
      <c r="D54" s="19">
        <v>430.74200000000002</v>
      </c>
      <c r="E54" s="9" t="s">
        <v>325</v>
      </c>
      <c r="F54" s="9" t="s">
        <v>326</v>
      </c>
      <c r="G54" s="9" t="s">
        <v>327</v>
      </c>
      <c r="H54" s="9" t="s">
        <v>171</v>
      </c>
      <c r="J54" s="19"/>
      <c r="M54" t="s">
        <v>43</v>
      </c>
      <c r="N54" t="s">
        <v>43</v>
      </c>
    </row>
    <row r="55" spans="1:18" ht="15.75" customHeight="1" x14ac:dyDescent="0.35">
      <c r="A55" s="9" t="s">
        <v>195</v>
      </c>
      <c r="B55" s="19">
        <v>1.5</v>
      </c>
      <c r="C55" s="9" t="s">
        <v>324</v>
      </c>
      <c r="D55" s="19">
        <v>366.98349999999999</v>
      </c>
      <c r="E55" s="9" t="s">
        <v>325</v>
      </c>
      <c r="F55" s="9" t="s">
        <v>326</v>
      </c>
      <c r="G55" s="9" t="s">
        <v>327</v>
      </c>
      <c r="H55" s="9" t="s">
        <v>171</v>
      </c>
      <c r="J55" s="19"/>
      <c r="M55" t="s">
        <v>43</v>
      </c>
      <c r="N55" t="s">
        <v>43</v>
      </c>
    </row>
    <row r="56" spans="1:18" ht="15.75" customHeight="1" x14ac:dyDescent="0.35">
      <c r="A56" s="9" t="s">
        <v>195</v>
      </c>
      <c r="B56" s="19">
        <v>2</v>
      </c>
      <c r="C56" s="9" t="s">
        <v>324</v>
      </c>
      <c r="D56" s="19">
        <v>260.488</v>
      </c>
      <c r="E56" s="9" t="s">
        <v>325</v>
      </c>
      <c r="F56" s="9" t="s">
        <v>326</v>
      </c>
      <c r="G56" s="9" t="s">
        <v>327</v>
      </c>
      <c r="H56" s="9" t="s">
        <v>171</v>
      </c>
      <c r="J56" s="19"/>
      <c r="M56" t="s">
        <v>43</v>
      </c>
      <c r="N56" t="s">
        <v>43</v>
      </c>
    </row>
    <row r="57" spans="1:18" ht="15.75" customHeight="1" x14ac:dyDescent="0.35">
      <c r="A57" s="9" t="s">
        <v>195</v>
      </c>
      <c r="B57" s="19">
        <v>2.5</v>
      </c>
      <c r="C57" s="9" t="s">
        <v>324</v>
      </c>
      <c r="D57" s="19">
        <v>190.7287</v>
      </c>
      <c r="E57" s="9" t="s">
        <v>325</v>
      </c>
      <c r="F57" s="9" t="s">
        <v>326</v>
      </c>
      <c r="G57" s="9" t="s">
        <v>327</v>
      </c>
      <c r="H57" s="9" t="s">
        <v>171</v>
      </c>
      <c r="J57" s="19"/>
      <c r="M57" t="s">
        <v>43</v>
      </c>
      <c r="N57" t="s">
        <v>43</v>
      </c>
    </row>
    <row r="58" spans="1:18" ht="15.75" customHeight="1" x14ac:dyDescent="0.35">
      <c r="A58" s="9" t="s">
        <v>195</v>
      </c>
      <c r="B58" s="19">
        <v>3</v>
      </c>
      <c r="C58" s="9" t="s">
        <v>324</v>
      </c>
      <c r="D58" s="19">
        <v>116.4687</v>
      </c>
      <c r="E58" s="9" t="s">
        <v>325</v>
      </c>
      <c r="F58" s="9" t="s">
        <v>326</v>
      </c>
      <c r="G58" s="9" t="s">
        <v>327</v>
      </c>
      <c r="H58" s="9" t="s">
        <v>171</v>
      </c>
      <c r="J58" s="19"/>
      <c r="M58" t="s">
        <v>43</v>
      </c>
      <c r="N58" t="s">
        <v>43</v>
      </c>
    </row>
    <row r="59" spans="1:18" ht="15.75" customHeight="1" x14ac:dyDescent="0.35">
      <c r="A59" s="9" t="s">
        <v>195</v>
      </c>
      <c r="B59" s="19">
        <v>4</v>
      </c>
      <c r="C59" s="9" t="s">
        <v>324</v>
      </c>
      <c r="D59" s="19">
        <v>52.710070000000002</v>
      </c>
      <c r="E59" s="9" t="s">
        <v>325</v>
      </c>
      <c r="F59" s="9" t="s">
        <v>326</v>
      </c>
      <c r="G59" s="9" t="s">
        <v>327</v>
      </c>
      <c r="H59" s="9" t="s">
        <v>171</v>
      </c>
      <c r="J59" s="19"/>
      <c r="M59" t="s">
        <v>43</v>
      </c>
      <c r="N59" t="s">
        <v>43</v>
      </c>
    </row>
    <row r="60" spans="1:18" ht="15.75" customHeight="1" x14ac:dyDescent="0.35">
      <c r="A60" s="9" t="s">
        <v>195</v>
      </c>
      <c r="B60" s="19">
        <v>5</v>
      </c>
      <c r="C60" s="9" t="s">
        <v>324</v>
      </c>
      <c r="D60" s="19">
        <v>47.459420000000001</v>
      </c>
      <c r="E60" s="9" t="s">
        <v>325</v>
      </c>
      <c r="F60" s="9" t="s">
        <v>326</v>
      </c>
      <c r="G60" s="9" t="s">
        <v>327</v>
      </c>
      <c r="H60" s="9" t="s">
        <v>171</v>
      </c>
      <c r="J60" s="19"/>
      <c r="M60" t="s">
        <v>43</v>
      </c>
      <c r="N60" t="s">
        <v>43</v>
      </c>
    </row>
    <row r="61" spans="1:18" ht="15.75" customHeight="1" x14ac:dyDescent="0.35">
      <c r="A61" s="9" t="s">
        <v>195</v>
      </c>
      <c r="B61" s="19">
        <v>0</v>
      </c>
      <c r="C61" s="9" t="s">
        <v>324</v>
      </c>
      <c r="D61" s="19">
        <v>0.37752400000000003</v>
      </c>
      <c r="E61" s="9" t="s">
        <v>328</v>
      </c>
      <c r="F61" s="9" t="s">
        <v>330</v>
      </c>
      <c r="G61" s="9" t="s">
        <v>327</v>
      </c>
      <c r="H61" s="9" t="s">
        <v>171</v>
      </c>
      <c r="I61" s="19"/>
      <c r="J61" s="19"/>
      <c r="M61">
        <v>7.5</v>
      </c>
      <c r="N61" s="9" t="s">
        <v>329</v>
      </c>
      <c r="R61" s="9">
        <v>1.4</v>
      </c>
    </row>
    <row r="62" spans="1:18" ht="15.75" customHeight="1" x14ac:dyDescent="0.35">
      <c r="A62" s="9" t="s">
        <v>195</v>
      </c>
      <c r="B62" s="19">
        <v>0.16666666666666666</v>
      </c>
      <c r="C62" s="9" t="s">
        <v>324</v>
      </c>
      <c r="D62" s="19">
        <v>29.445969999999999</v>
      </c>
      <c r="E62" s="9" t="s">
        <v>328</v>
      </c>
      <c r="F62" s="9" t="s">
        <v>330</v>
      </c>
      <c r="G62" s="9" t="s">
        <v>327</v>
      </c>
      <c r="H62" s="9" t="s">
        <v>171</v>
      </c>
      <c r="I62" s="19"/>
      <c r="J62" s="19"/>
      <c r="M62">
        <v>7.5</v>
      </c>
      <c r="N62" s="9" t="s">
        <v>329</v>
      </c>
      <c r="R62" s="9">
        <v>1.4</v>
      </c>
    </row>
    <row r="63" spans="1:18" ht="15.75" customHeight="1" x14ac:dyDescent="0.35">
      <c r="A63" s="9" t="s">
        <v>195</v>
      </c>
      <c r="B63" s="19">
        <v>0.33333333333333331</v>
      </c>
      <c r="C63" s="9" t="s">
        <v>324</v>
      </c>
      <c r="D63" s="19">
        <v>55.11683</v>
      </c>
      <c r="E63" s="9" t="s">
        <v>328</v>
      </c>
      <c r="F63" s="9" t="s">
        <v>330</v>
      </c>
      <c r="G63" s="9" t="s">
        <v>327</v>
      </c>
      <c r="H63" s="9" t="s">
        <v>171</v>
      </c>
      <c r="I63" s="19"/>
      <c r="J63" s="19"/>
      <c r="M63">
        <v>7.5</v>
      </c>
      <c r="N63" s="9" t="s">
        <v>329</v>
      </c>
      <c r="R63" s="9">
        <v>1.4</v>
      </c>
    </row>
    <row r="64" spans="1:18" ht="15.75" customHeight="1" x14ac:dyDescent="0.35">
      <c r="A64" s="9" t="s">
        <v>195</v>
      </c>
      <c r="B64" s="19">
        <v>0.5</v>
      </c>
      <c r="C64" s="9" t="s">
        <v>324</v>
      </c>
      <c r="D64" s="19">
        <v>78.145079999999993</v>
      </c>
      <c r="E64" s="9" t="s">
        <v>328</v>
      </c>
      <c r="F64" s="9" t="s">
        <v>330</v>
      </c>
      <c r="G64" s="9" t="s">
        <v>327</v>
      </c>
      <c r="H64" s="9" t="s">
        <v>171</v>
      </c>
      <c r="I64" s="19"/>
      <c r="J64" s="19"/>
      <c r="M64">
        <v>7.5</v>
      </c>
      <c r="N64" s="9" t="s">
        <v>329</v>
      </c>
      <c r="R64" s="9">
        <v>1.4</v>
      </c>
    </row>
    <row r="65" spans="1:18" ht="15.75" customHeight="1" x14ac:dyDescent="0.35">
      <c r="A65" s="9" t="s">
        <v>195</v>
      </c>
      <c r="B65" s="19">
        <v>0.66666666666666663</v>
      </c>
      <c r="C65" s="9" t="s">
        <v>324</v>
      </c>
      <c r="D65" s="19">
        <v>96.643180000000001</v>
      </c>
      <c r="E65" s="9" t="s">
        <v>328</v>
      </c>
      <c r="F65" s="9" t="s">
        <v>330</v>
      </c>
      <c r="G65" s="9" t="s">
        <v>327</v>
      </c>
      <c r="H65" s="9" t="s">
        <v>171</v>
      </c>
      <c r="I65" s="19"/>
      <c r="J65" s="19"/>
      <c r="M65">
        <v>7.5</v>
      </c>
      <c r="N65" s="9" t="s">
        <v>329</v>
      </c>
      <c r="R65" s="9">
        <v>1.4</v>
      </c>
    </row>
    <row r="66" spans="1:18" ht="15.75" customHeight="1" x14ac:dyDescent="0.35">
      <c r="A66" s="9" t="s">
        <v>195</v>
      </c>
      <c r="B66" s="19">
        <v>0.83333333333333337</v>
      </c>
      <c r="C66" s="9" t="s">
        <v>324</v>
      </c>
      <c r="D66" s="19">
        <v>94.000600000000006</v>
      </c>
      <c r="E66" s="9" t="s">
        <v>328</v>
      </c>
      <c r="F66" s="9" t="s">
        <v>330</v>
      </c>
      <c r="G66" s="9" t="s">
        <v>327</v>
      </c>
      <c r="H66" s="9" t="s">
        <v>171</v>
      </c>
      <c r="I66" s="19"/>
      <c r="J66" s="19"/>
      <c r="M66">
        <v>7.5</v>
      </c>
      <c r="N66" s="9" t="s">
        <v>329</v>
      </c>
      <c r="R66" s="9">
        <v>1.4</v>
      </c>
    </row>
    <row r="67" spans="1:18" ht="15.75" customHeight="1" x14ac:dyDescent="0.35">
      <c r="A67" s="9" t="s">
        <v>195</v>
      </c>
      <c r="B67" s="19">
        <v>1</v>
      </c>
      <c r="C67" s="9" t="s">
        <v>324</v>
      </c>
      <c r="D67" s="19">
        <v>92.113039999999998</v>
      </c>
      <c r="E67" s="9" t="s">
        <v>328</v>
      </c>
      <c r="F67" s="9" t="s">
        <v>330</v>
      </c>
      <c r="G67" s="9" t="s">
        <v>327</v>
      </c>
      <c r="H67" s="9" t="s">
        <v>171</v>
      </c>
      <c r="I67" s="19"/>
      <c r="J67" s="19"/>
      <c r="M67">
        <v>7.5</v>
      </c>
      <c r="N67" s="9" t="s">
        <v>329</v>
      </c>
      <c r="R67" s="9">
        <v>1.4</v>
      </c>
    </row>
    <row r="68" spans="1:18" ht="15.75" customHeight="1" x14ac:dyDescent="0.35">
      <c r="A68" s="9" t="s">
        <v>195</v>
      </c>
      <c r="B68" s="19">
        <v>1.1666666666666667</v>
      </c>
      <c r="C68" s="9" t="s">
        <v>324</v>
      </c>
      <c r="D68" s="19">
        <v>87.582890000000006</v>
      </c>
      <c r="E68" s="9" t="s">
        <v>328</v>
      </c>
      <c r="F68" s="9" t="s">
        <v>330</v>
      </c>
      <c r="G68" s="9" t="s">
        <v>327</v>
      </c>
      <c r="H68" s="9" t="s">
        <v>171</v>
      </c>
      <c r="I68" s="19"/>
      <c r="J68" s="19"/>
      <c r="M68">
        <v>7.5</v>
      </c>
      <c r="N68" s="9" t="s">
        <v>329</v>
      </c>
      <c r="R68" s="9">
        <v>1.4</v>
      </c>
    </row>
    <row r="69" spans="1:18" ht="15.75" customHeight="1" x14ac:dyDescent="0.35">
      <c r="A69" s="9" t="s">
        <v>195</v>
      </c>
      <c r="B69" s="19">
        <v>1.3333333333333333</v>
      </c>
      <c r="C69" s="9" t="s">
        <v>324</v>
      </c>
      <c r="D69" s="19">
        <v>80.410160000000005</v>
      </c>
      <c r="E69" s="9" t="s">
        <v>328</v>
      </c>
      <c r="F69" s="9" t="s">
        <v>330</v>
      </c>
      <c r="G69" s="9" t="s">
        <v>327</v>
      </c>
      <c r="H69" s="9" t="s">
        <v>171</v>
      </c>
      <c r="I69" s="19"/>
      <c r="J69" s="19"/>
      <c r="M69">
        <v>7.5</v>
      </c>
      <c r="N69" s="9" t="s">
        <v>329</v>
      </c>
      <c r="R69" s="9">
        <v>1.4</v>
      </c>
    </row>
    <row r="70" spans="1:18" ht="15.75" customHeight="1" x14ac:dyDescent="0.35">
      <c r="A70" s="9" t="s">
        <v>195</v>
      </c>
      <c r="B70" s="19">
        <v>1.5</v>
      </c>
      <c r="C70" s="9" t="s">
        <v>324</v>
      </c>
      <c r="D70" s="19">
        <v>82.675229999999999</v>
      </c>
      <c r="E70" s="9" t="s">
        <v>328</v>
      </c>
      <c r="F70" s="9" t="s">
        <v>330</v>
      </c>
      <c r="G70" s="9" t="s">
        <v>327</v>
      </c>
      <c r="H70" s="9" t="s">
        <v>171</v>
      </c>
      <c r="I70" s="19"/>
      <c r="J70" s="19"/>
      <c r="M70">
        <v>7.5</v>
      </c>
      <c r="N70" s="9" t="s">
        <v>329</v>
      </c>
      <c r="R70" s="9">
        <v>1.4</v>
      </c>
    </row>
    <row r="71" spans="1:18" ht="15.75" customHeight="1" x14ac:dyDescent="0.35">
      <c r="A71" s="9" t="s">
        <v>195</v>
      </c>
      <c r="B71" s="19">
        <v>1.6666666666666667</v>
      </c>
      <c r="C71" s="9" t="s">
        <v>324</v>
      </c>
      <c r="D71" s="19">
        <v>70.594830000000002</v>
      </c>
      <c r="E71" s="9" t="s">
        <v>328</v>
      </c>
      <c r="F71" s="9" t="s">
        <v>330</v>
      </c>
      <c r="G71" s="9" t="s">
        <v>327</v>
      </c>
      <c r="H71" s="9" t="s">
        <v>171</v>
      </c>
      <c r="I71" s="19"/>
      <c r="J71" s="19"/>
      <c r="M71">
        <v>7.5</v>
      </c>
      <c r="N71" s="9" t="s">
        <v>329</v>
      </c>
      <c r="R71" s="9">
        <v>1.4</v>
      </c>
    </row>
    <row r="72" spans="1:18" ht="15.75" customHeight="1" x14ac:dyDescent="0.35">
      <c r="A72" s="9" t="s">
        <v>195</v>
      </c>
      <c r="B72" s="19">
        <v>1.8333333333333333</v>
      </c>
      <c r="C72" s="9" t="s">
        <v>324</v>
      </c>
      <c r="D72" s="19">
        <v>67.574740000000006</v>
      </c>
      <c r="E72" s="9" t="s">
        <v>328</v>
      </c>
      <c r="F72" s="9" t="s">
        <v>330</v>
      </c>
      <c r="G72" s="9" t="s">
        <v>327</v>
      </c>
      <c r="H72" s="9" t="s">
        <v>171</v>
      </c>
      <c r="I72" s="19"/>
      <c r="J72" s="19"/>
      <c r="M72">
        <v>7.5</v>
      </c>
      <c r="N72" s="9" t="s">
        <v>329</v>
      </c>
      <c r="R72" s="9">
        <v>1.4</v>
      </c>
    </row>
    <row r="73" spans="1:18" ht="15.75" customHeight="1" x14ac:dyDescent="0.35">
      <c r="A73" s="9" t="s">
        <v>195</v>
      </c>
      <c r="B73" s="19">
        <v>2</v>
      </c>
      <c r="C73" s="9" t="s">
        <v>324</v>
      </c>
      <c r="D73" s="19">
        <v>70.594830000000002</v>
      </c>
      <c r="E73" s="9" t="s">
        <v>328</v>
      </c>
      <c r="F73" s="9" t="s">
        <v>330</v>
      </c>
      <c r="G73" s="9" t="s">
        <v>327</v>
      </c>
      <c r="H73" s="9" t="s">
        <v>171</v>
      </c>
      <c r="I73" s="19"/>
      <c r="J73" s="19"/>
      <c r="M73">
        <v>7.5</v>
      </c>
      <c r="N73" s="9" t="s">
        <v>329</v>
      </c>
      <c r="R73" s="9">
        <v>1.4</v>
      </c>
    </row>
    <row r="74" spans="1:18" ht="15.75" customHeight="1" x14ac:dyDescent="0.35">
      <c r="A74" s="9" t="s">
        <v>195</v>
      </c>
      <c r="B74" s="19">
        <v>2.25</v>
      </c>
      <c r="C74" s="9" t="s">
        <v>324</v>
      </c>
      <c r="D74" s="19">
        <v>66.4422</v>
      </c>
      <c r="E74" s="9" t="s">
        <v>328</v>
      </c>
      <c r="F74" s="9" t="s">
        <v>330</v>
      </c>
      <c r="G74" s="9" t="s">
        <v>327</v>
      </c>
      <c r="H74" s="9" t="s">
        <v>171</v>
      </c>
      <c r="I74" s="19"/>
      <c r="J74" s="19"/>
      <c r="M74">
        <v>7.5</v>
      </c>
      <c r="N74" s="9" t="s">
        <v>329</v>
      </c>
      <c r="R74" s="9">
        <v>1.4</v>
      </c>
    </row>
    <row r="75" spans="1:18" ht="15.75" customHeight="1" x14ac:dyDescent="0.35">
      <c r="A75" s="9" t="s">
        <v>195</v>
      </c>
      <c r="B75" s="19">
        <v>2.5</v>
      </c>
      <c r="C75" s="9" t="s">
        <v>324</v>
      </c>
      <c r="D75" s="19">
        <v>79.277619999999999</v>
      </c>
      <c r="E75" s="9" t="s">
        <v>328</v>
      </c>
      <c r="F75" s="9" t="s">
        <v>330</v>
      </c>
      <c r="G75" s="9" t="s">
        <v>327</v>
      </c>
      <c r="H75" s="9" t="s">
        <v>171</v>
      </c>
      <c r="I75" s="19"/>
      <c r="J75" s="19"/>
      <c r="M75">
        <v>7.5</v>
      </c>
      <c r="N75" s="9" t="s">
        <v>329</v>
      </c>
      <c r="R75" s="9">
        <v>1.4</v>
      </c>
    </row>
    <row r="76" spans="1:18" ht="15.75" customHeight="1" x14ac:dyDescent="0.35">
      <c r="A76" s="9" t="s">
        <v>195</v>
      </c>
      <c r="B76" s="19">
        <v>2.75</v>
      </c>
      <c r="C76" s="9" t="s">
        <v>324</v>
      </c>
      <c r="D76" s="19">
        <v>66.819710000000001</v>
      </c>
      <c r="E76" s="9" t="s">
        <v>328</v>
      </c>
      <c r="F76" s="9" t="s">
        <v>330</v>
      </c>
      <c r="G76" s="9" t="s">
        <v>327</v>
      </c>
      <c r="H76" s="9" t="s">
        <v>171</v>
      </c>
      <c r="I76" s="19"/>
      <c r="J76" s="19"/>
      <c r="M76">
        <v>7.5</v>
      </c>
      <c r="N76" s="9" t="s">
        <v>329</v>
      </c>
      <c r="R76" s="9">
        <v>1.4</v>
      </c>
    </row>
    <row r="77" spans="1:18" ht="15.75" customHeight="1" x14ac:dyDescent="0.35">
      <c r="A77" s="9" t="s">
        <v>195</v>
      </c>
      <c r="B77" s="19">
        <v>3</v>
      </c>
      <c r="C77" s="9" t="s">
        <v>324</v>
      </c>
      <c r="D77" s="19">
        <v>77.767579999999995</v>
      </c>
      <c r="E77" s="9" t="s">
        <v>328</v>
      </c>
      <c r="F77" s="9" t="s">
        <v>330</v>
      </c>
      <c r="G77" s="9" t="s">
        <v>327</v>
      </c>
      <c r="H77" s="9" t="s">
        <v>171</v>
      </c>
      <c r="I77" s="19"/>
      <c r="J77" s="19"/>
      <c r="M77">
        <v>7.5</v>
      </c>
      <c r="N77" s="9" t="s">
        <v>329</v>
      </c>
      <c r="R77" s="9">
        <v>1.4</v>
      </c>
    </row>
    <row r="78" spans="1:18" ht="15.75" customHeight="1" x14ac:dyDescent="0.35">
      <c r="A78" s="9" t="s">
        <v>195</v>
      </c>
      <c r="B78" s="19">
        <v>3.25</v>
      </c>
      <c r="C78" s="9" t="s">
        <v>324</v>
      </c>
      <c r="D78" s="19">
        <v>67.952250000000006</v>
      </c>
      <c r="E78" s="9" t="s">
        <v>328</v>
      </c>
      <c r="F78" s="9" t="s">
        <v>330</v>
      </c>
      <c r="G78" s="9" t="s">
        <v>327</v>
      </c>
      <c r="H78" s="9" t="s">
        <v>171</v>
      </c>
      <c r="I78" s="19"/>
      <c r="J78" s="19"/>
      <c r="M78">
        <v>7.5</v>
      </c>
      <c r="N78" s="9" t="s">
        <v>329</v>
      </c>
      <c r="R78" s="9">
        <v>1.4</v>
      </c>
    </row>
    <row r="79" spans="1:18" ht="15.75" customHeight="1" x14ac:dyDescent="0.35">
      <c r="A79" s="9" t="s">
        <v>195</v>
      </c>
      <c r="B79" s="19">
        <v>3.5</v>
      </c>
      <c r="C79" s="9" t="s">
        <v>324</v>
      </c>
      <c r="D79" s="19">
        <v>68.329759999999993</v>
      </c>
      <c r="E79" s="9" t="s">
        <v>328</v>
      </c>
      <c r="F79" s="9" t="s">
        <v>330</v>
      </c>
      <c r="G79" s="9" t="s">
        <v>327</v>
      </c>
      <c r="H79" s="9" t="s">
        <v>171</v>
      </c>
      <c r="I79" s="19"/>
      <c r="J79" s="19"/>
      <c r="M79">
        <v>7.5</v>
      </c>
      <c r="N79" s="9" t="s">
        <v>329</v>
      </c>
      <c r="R79" s="9">
        <v>1.4</v>
      </c>
    </row>
    <row r="80" spans="1:18" ht="15.75" customHeight="1" x14ac:dyDescent="0.35">
      <c r="A80" s="9" t="s">
        <v>195</v>
      </c>
      <c r="B80" s="19">
        <v>3.75</v>
      </c>
      <c r="C80" s="9" t="s">
        <v>324</v>
      </c>
      <c r="D80" s="19">
        <v>55.11683</v>
      </c>
      <c r="E80" s="9" t="s">
        <v>328</v>
      </c>
      <c r="F80" s="9" t="s">
        <v>330</v>
      </c>
      <c r="G80" s="9" t="s">
        <v>327</v>
      </c>
      <c r="H80" s="9" t="s">
        <v>171</v>
      </c>
      <c r="I80" s="19"/>
      <c r="J80" s="19"/>
      <c r="M80">
        <v>7.5</v>
      </c>
      <c r="N80" s="9" t="s">
        <v>329</v>
      </c>
      <c r="R80" s="9">
        <v>1.4</v>
      </c>
    </row>
    <row r="81" spans="1:18" ht="15.75" customHeight="1" x14ac:dyDescent="0.35">
      <c r="A81" s="9" t="s">
        <v>195</v>
      </c>
      <c r="B81" s="19">
        <v>4</v>
      </c>
      <c r="C81" s="9" t="s">
        <v>324</v>
      </c>
      <c r="D81" s="19">
        <v>69.084789999999998</v>
      </c>
      <c r="E81" s="9" t="s">
        <v>328</v>
      </c>
      <c r="F81" s="9" t="s">
        <v>330</v>
      </c>
      <c r="G81" s="9" t="s">
        <v>327</v>
      </c>
      <c r="H81" s="9" t="s">
        <v>171</v>
      </c>
      <c r="I81" s="19"/>
      <c r="J81" s="19"/>
      <c r="M81">
        <v>7.5</v>
      </c>
      <c r="N81" s="9" t="s">
        <v>329</v>
      </c>
      <c r="R81" s="9">
        <v>1.4</v>
      </c>
    </row>
    <row r="82" spans="1:18" ht="15.75" customHeight="1" x14ac:dyDescent="0.35">
      <c r="A82" s="9" t="s">
        <v>195</v>
      </c>
      <c r="B82" s="19">
        <v>5</v>
      </c>
      <c r="C82" s="9" t="s">
        <v>324</v>
      </c>
      <c r="D82" s="19">
        <v>62.289560000000002</v>
      </c>
      <c r="E82" s="9" t="s">
        <v>328</v>
      </c>
      <c r="F82" s="9" t="s">
        <v>330</v>
      </c>
      <c r="G82" s="9" t="s">
        <v>327</v>
      </c>
      <c r="H82" s="9" t="s">
        <v>171</v>
      </c>
      <c r="I82" s="19"/>
      <c r="J82" s="19"/>
      <c r="M82">
        <v>7.5</v>
      </c>
      <c r="N82" s="9" t="s">
        <v>329</v>
      </c>
      <c r="R82" s="9">
        <v>1.4</v>
      </c>
    </row>
    <row r="83" spans="1:18" ht="15.75" customHeight="1" x14ac:dyDescent="0.35">
      <c r="A83" s="9" t="s">
        <v>203</v>
      </c>
      <c r="B83" s="19">
        <v>0</v>
      </c>
      <c r="C83" s="9" t="s">
        <v>331</v>
      </c>
      <c r="D83" s="19">
        <v>13.931620000000001</v>
      </c>
      <c r="E83" s="9" t="s">
        <v>325</v>
      </c>
      <c r="F83" s="9" t="s">
        <v>332</v>
      </c>
      <c r="G83" s="9" t="s">
        <v>327</v>
      </c>
      <c r="H83" s="9" t="s">
        <v>171</v>
      </c>
      <c r="I83" s="19"/>
      <c r="J83" s="19"/>
      <c r="M83" t="s">
        <v>43</v>
      </c>
      <c r="N83" t="s">
        <v>43</v>
      </c>
      <c r="R83" s="9"/>
    </row>
    <row r="84" spans="1:18" ht="15.75" customHeight="1" x14ac:dyDescent="0.35">
      <c r="A84" s="9" t="s">
        <v>203</v>
      </c>
      <c r="B84" s="19">
        <v>30</v>
      </c>
      <c r="C84" s="9" t="s">
        <v>331</v>
      </c>
      <c r="D84" s="19">
        <v>35.128210000000003</v>
      </c>
      <c r="E84" s="9" t="s">
        <v>325</v>
      </c>
      <c r="F84" s="9" t="s">
        <v>332</v>
      </c>
      <c r="G84" s="9" t="s">
        <v>327</v>
      </c>
      <c r="H84" s="9" t="s">
        <v>171</v>
      </c>
      <c r="I84" s="19"/>
      <c r="J84" s="19"/>
      <c r="M84" t="s">
        <v>43</v>
      </c>
      <c r="N84" t="s">
        <v>43</v>
      </c>
    </row>
    <row r="85" spans="1:18" ht="15.75" customHeight="1" x14ac:dyDescent="0.35">
      <c r="A85" s="9" t="s">
        <v>203</v>
      </c>
      <c r="B85" s="19">
        <v>60</v>
      </c>
      <c r="C85" s="9" t="s">
        <v>331</v>
      </c>
      <c r="D85" s="19">
        <v>42.274169999999998</v>
      </c>
      <c r="E85" s="9" t="s">
        <v>325</v>
      </c>
      <c r="F85" s="9" t="s">
        <v>332</v>
      </c>
      <c r="G85" s="9" t="s">
        <v>327</v>
      </c>
      <c r="H85" s="9" t="s">
        <v>171</v>
      </c>
      <c r="I85" s="19"/>
      <c r="J85" s="19"/>
      <c r="M85" t="s">
        <v>43</v>
      </c>
      <c r="N85" t="s">
        <v>43</v>
      </c>
    </row>
    <row r="86" spans="1:18" ht="15.75" customHeight="1" x14ac:dyDescent="0.35">
      <c r="A86" s="9" t="s">
        <v>203</v>
      </c>
      <c r="B86" s="19">
        <v>90</v>
      </c>
      <c r="C86" s="9" t="s">
        <v>331</v>
      </c>
      <c r="D86" s="19">
        <v>38.114530000000002</v>
      </c>
      <c r="E86" s="9" t="s">
        <v>325</v>
      </c>
      <c r="F86" s="9" t="s">
        <v>332</v>
      </c>
      <c r="G86" s="9" t="s">
        <v>327</v>
      </c>
      <c r="H86" s="9" t="s">
        <v>171</v>
      </c>
      <c r="I86" s="19"/>
      <c r="J86" s="19"/>
      <c r="M86" t="s">
        <v>43</v>
      </c>
      <c r="N86" t="s">
        <v>43</v>
      </c>
    </row>
    <row r="87" spans="1:18" ht="15.75" customHeight="1" x14ac:dyDescent="0.35">
      <c r="A87" s="9" t="s">
        <v>203</v>
      </c>
      <c r="B87" s="19">
        <v>120</v>
      </c>
      <c r="C87" s="9" t="s">
        <v>331</v>
      </c>
      <c r="D87" s="19">
        <v>33.67127</v>
      </c>
      <c r="E87" s="9" t="s">
        <v>325</v>
      </c>
      <c r="F87" s="9" t="s">
        <v>332</v>
      </c>
      <c r="G87" s="9" t="s">
        <v>327</v>
      </c>
      <c r="H87" s="9" t="s">
        <v>171</v>
      </c>
      <c r="I87" s="19"/>
      <c r="J87" s="19"/>
      <c r="M87" t="s">
        <v>43</v>
      </c>
      <c r="N87" t="s">
        <v>43</v>
      </c>
    </row>
    <row r="88" spans="1:18" ht="15.75" customHeight="1" x14ac:dyDescent="0.35">
      <c r="A88" s="9" t="s">
        <v>203</v>
      </c>
      <c r="B88" s="19">
        <v>150</v>
      </c>
      <c r="C88" s="9" t="s">
        <v>331</v>
      </c>
      <c r="D88" s="19">
        <v>30.173390000000001</v>
      </c>
      <c r="E88" s="9" t="s">
        <v>325</v>
      </c>
      <c r="F88" s="9" t="s">
        <v>332</v>
      </c>
      <c r="G88" s="9" t="s">
        <v>327</v>
      </c>
      <c r="H88" s="9" t="s">
        <v>171</v>
      </c>
      <c r="I88" s="19"/>
      <c r="J88" s="19"/>
      <c r="M88" t="s">
        <v>43</v>
      </c>
      <c r="N88" t="s">
        <v>43</v>
      </c>
    </row>
    <row r="89" spans="1:18" ht="15.75" customHeight="1" x14ac:dyDescent="0.35">
      <c r="A89" s="9" t="s">
        <v>203</v>
      </c>
      <c r="B89" s="19">
        <v>180</v>
      </c>
      <c r="C89" s="9" t="s">
        <v>331</v>
      </c>
      <c r="D89" s="19">
        <v>27.211210000000001</v>
      </c>
      <c r="E89" s="9" t="s">
        <v>325</v>
      </c>
      <c r="F89" s="9" t="s">
        <v>332</v>
      </c>
      <c r="G89" s="9" t="s">
        <v>327</v>
      </c>
      <c r="H89" s="9" t="s">
        <v>171</v>
      </c>
      <c r="I89" s="19"/>
      <c r="J89" s="19"/>
      <c r="M89" t="s">
        <v>43</v>
      </c>
      <c r="N89" t="s">
        <v>43</v>
      </c>
    </row>
    <row r="90" spans="1:18" ht="15.75" customHeight="1" x14ac:dyDescent="0.35">
      <c r="A90" s="9" t="s">
        <v>203</v>
      </c>
      <c r="B90" s="19">
        <v>210</v>
      </c>
      <c r="C90" s="9" t="s">
        <v>331</v>
      </c>
      <c r="D90" s="19">
        <v>21.507459999999998</v>
      </c>
      <c r="E90" s="9" t="s">
        <v>325</v>
      </c>
      <c r="F90" s="9" t="s">
        <v>332</v>
      </c>
      <c r="G90" s="9" t="s">
        <v>327</v>
      </c>
      <c r="H90" s="9" t="s">
        <v>171</v>
      </c>
      <c r="I90" s="19"/>
      <c r="J90" s="19"/>
      <c r="M90" t="s">
        <v>43</v>
      </c>
      <c r="N90" t="s">
        <v>43</v>
      </c>
    </row>
    <row r="91" spans="1:18" ht="15.75" customHeight="1" x14ac:dyDescent="0.35">
      <c r="A91" s="9" t="s">
        <v>203</v>
      </c>
      <c r="B91" s="19">
        <v>240</v>
      </c>
      <c r="C91" s="9" t="s">
        <v>331</v>
      </c>
      <c r="D91" s="19">
        <v>20.751159999999999</v>
      </c>
      <c r="E91" s="9" t="s">
        <v>325</v>
      </c>
      <c r="F91" s="9" t="s">
        <v>332</v>
      </c>
      <c r="G91" s="9" t="s">
        <v>327</v>
      </c>
      <c r="H91" s="9" t="s">
        <v>171</v>
      </c>
      <c r="I91" s="19"/>
      <c r="J91" s="19"/>
      <c r="M91" t="s">
        <v>43</v>
      </c>
      <c r="N91" t="s">
        <v>43</v>
      </c>
    </row>
    <row r="92" spans="1:18" ht="15.75" customHeight="1" x14ac:dyDescent="0.35">
      <c r="A92" s="9" t="s">
        <v>203</v>
      </c>
      <c r="B92" s="19">
        <v>270</v>
      </c>
      <c r="C92" s="9" t="s">
        <v>331</v>
      </c>
      <c r="D92" s="19">
        <v>20.267029999999998</v>
      </c>
      <c r="E92" s="9" t="s">
        <v>325</v>
      </c>
      <c r="F92" s="9" t="s">
        <v>332</v>
      </c>
      <c r="G92" s="9" t="s">
        <v>327</v>
      </c>
      <c r="H92" s="9" t="s">
        <v>171</v>
      </c>
      <c r="I92" s="19"/>
      <c r="J92" s="19"/>
      <c r="M92" t="s">
        <v>43</v>
      </c>
      <c r="N92" t="s">
        <v>43</v>
      </c>
    </row>
    <row r="93" spans="1:18" ht="15.75" customHeight="1" x14ac:dyDescent="0.35">
      <c r="A93" s="9" t="s">
        <v>203</v>
      </c>
      <c r="B93" s="19">
        <v>300</v>
      </c>
      <c r="C93" s="9" t="s">
        <v>331</v>
      </c>
      <c r="D93" s="19">
        <v>18.376280000000001</v>
      </c>
      <c r="E93" s="9" t="s">
        <v>325</v>
      </c>
      <c r="F93" s="9" t="s">
        <v>332</v>
      </c>
      <c r="G93" s="9" t="s">
        <v>327</v>
      </c>
      <c r="H93" s="9" t="s">
        <v>171</v>
      </c>
      <c r="I93" s="19"/>
      <c r="J93" s="19"/>
      <c r="M93" t="s">
        <v>43</v>
      </c>
      <c r="N93" t="s">
        <v>43</v>
      </c>
    </row>
    <row r="94" spans="1:18" ht="15.75" customHeight="1" x14ac:dyDescent="0.35">
      <c r="A94" s="9" t="s">
        <v>203</v>
      </c>
      <c r="B94" s="19">
        <v>330</v>
      </c>
      <c r="C94" s="9" t="s">
        <v>331</v>
      </c>
      <c r="D94" s="19">
        <v>14.720829999999999</v>
      </c>
      <c r="E94" s="9" t="s">
        <v>325</v>
      </c>
      <c r="F94" s="9" t="s">
        <v>332</v>
      </c>
      <c r="G94" s="9" t="s">
        <v>327</v>
      </c>
      <c r="H94" s="9" t="s">
        <v>171</v>
      </c>
      <c r="I94" s="19"/>
      <c r="J94" s="19"/>
      <c r="M94" t="s">
        <v>43</v>
      </c>
      <c r="N94" t="s">
        <v>43</v>
      </c>
    </row>
    <row r="95" spans="1:18" ht="15.75" customHeight="1" x14ac:dyDescent="0.35">
      <c r="A95" s="9" t="s">
        <v>203</v>
      </c>
      <c r="B95" s="19">
        <v>360</v>
      </c>
      <c r="C95" s="9" t="s">
        <v>331</v>
      </c>
      <c r="D95" s="19">
        <v>14.687250000000001</v>
      </c>
      <c r="E95" s="9" t="s">
        <v>325</v>
      </c>
      <c r="F95" s="9" t="s">
        <v>332</v>
      </c>
      <c r="G95" s="9" t="s">
        <v>327</v>
      </c>
      <c r="H95" s="9" t="s">
        <v>171</v>
      </c>
      <c r="I95" s="19"/>
      <c r="J95" s="19"/>
      <c r="M95" t="s">
        <v>43</v>
      </c>
      <c r="N95" t="s">
        <v>43</v>
      </c>
    </row>
    <row r="96" spans="1:18" ht="15.75" customHeight="1" x14ac:dyDescent="0.35">
      <c r="A96" s="9" t="s">
        <v>203</v>
      </c>
      <c r="B96" s="19">
        <v>390</v>
      </c>
      <c r="C96" s="9" t="s">
        <v>331</v>
      </c>
      <c r="D96" s="19">
        <v>15.41203</v>
      </c>
      <c r="E96" s="9" t="s">
        <v>325</v>
      </c>
      <c r="F96" s="9" t="s">
        <v>332</v>
      </c>
      <c r="G96" s="9" t="s">
        <v>327</v>
      </c>
      <c r="H96" s="9" t="s">
        <v>171</v>
      </c>
      <c r="I96" s="19"/>
      <c r="J96" s="19"/>
      <c r="M96" t="s">
        <v>43</v>
      </c>
      <c r="N96" t="s">
        <v>43</v>
      </c>
    </row>
    <row r="97" spans="1:14" ht="15.75" customHeight="1" x14ac:dyDescent="0.35">
      <c r="A97" s="9" t="s">
        <v>203</v>
      </c>
      <c r="B97" s="19">
        <v>420</v>
      </c>
      <c r="C97" s="9" t="s">
        <v>331</v>
      </c>
      <c r="D97" s="19">
        <v>15.60111</v>
      </c>
      <c r="E97" s="9" t="s">
        <v>325</v>
      </c>
      <c r="F97" s="9" t="s">
        <v>332</v>
      </c>
      <c r="G97" s="9" t="s">
        <v>327</v>
      </c>
      <c r="H97" s="9" t="s">
        <v>171</v>
      </c>
      <c r="I97" s="19"/>
      <c r="J97" s="19"/>
      <c r="M97" t="s">
        <v>43</v>
      </c>
      <c r="N97" t="s">
        <v>43</v>
      </c>
    </row>
    <row r="98" spans="1:14" ht="15.75" customHeight="1" x14ac:dyDescent="0.35">
      <c r="A98" s="9" t="s">
        <v>203</v>
      </c>
      <c r="B98" s="19">
        <v>450</v>
      </c>
      <c r="C98" s="9" t="s">
        <v>331</v>
      </c>
      <c r="D98" s="19">
        <v>13.8049</v>
      </c>
      <c r="E98" s="9" t="s">
        <v>325</v>
      </c>
      <c r="F98" s="9" t="s">
        <v>332</v>
      </c>
      <c r="G98" s="9" t="s">
        <v>327</v>
      </c>
      <c r="H98" s="9" t="s">
        <v>171</v>
      </c>
      <c r="I98" s="19"/>
      <c r="J98" s="19"/>
      <c r="M98" t="s">
        <v>43</v>
      </c>
      <c r="N98" t="s">
        <v>43</v>
      </c>
    </row>
    <row r="99" spans="1:14" ht="15.75" customHeight="1" x14ac:dyDescent="0.35">
      <c r="A99" s="9" t="s">
        <v>203</v>
      </c>
      <c r="B99" s="19">
        <v>480</v>
      </c>
      <c r="C99" s="9" t="s">
        <v>331</v>
      </c>
      <c r="D99" s="19">
        <v>13.143129999999999</v>
      </c>
      <c r="E99" s="9" t="s">
        <v>325</v>
      </c>
      <c r="F99" s="9" t="s">
        <v>332</v>
      </c>
      <c r="G99" s="9" t="s">
        <v>327</v>
      </c>
      <c r="H99" s="9" t="s">
        <v>171</v>
      </c>
      <c r="I99" s="19"/>
      <c r="J99" s="19"/>
      <c r="M99" t="s">
        <v>43</v>
      </c>
      <c r="N99" t="s">
        <v>43</v>
      </c>
    </row>
    <row r="100" spans="1:14" ht="15.75" customHeight="1" x14ac:dyDescent="0.35">
      <c r="A100" s="9" t="s">
        <v>203</v>
      </c>
      <c r="B100" s="19">
        <v>510</v>
      </c>
      <c r="C100" s="9" t="s">
        <v>331</v>
      </c>
      <c r="D100" s="19">
        <v>12.48138</v>
      </c>
      <c r="E100" s="9" t="s">
        <v>325</v>
      </c>
      <c r="F100" s="9" t="s">
        <v>332</v>
      </c>
      <c r="G100" s="9" t="s">
        <v>327</v>
      </c>
      <c r="H100" s="9" t="s">
        <v>171</v>
      </c>
      <c r="I100" s="19"/>
      <c r="J100" s="19"/>
      <c r="M100" t="s">
        <v>43</v>
      </c>
      <c r="N100" t="s">
        <v>43</v>
      </c>
    </row>
    <row r="101" spans="1:14" ht="15.75" customHeight="1" x14ac:dyDescent="0.35">
      <c r="A101" s="9" t="s">
        <v>203</v>
      </c>
      <c r="B101" s="19">
        <v>540</v>
      </c>
      <c r="C101" s="9" t="s">
        <v>331</v>
      </c>
      <c r="D101" s="19">
        <v>12.16625</v>
      </c>
      <c r="E101" s="9" t="s">
        <v>325</v>
      </c>
      <c r="F101" s="9" t="s">
        <v>332</v>
      </c>
      <c r="G101" s="9" t="s">
        <v>327</v>
      </c>
      <c r="H101" s="9" t="s">
        <v>171</v>
      </c>
      <c r="I101" s="19"/>
      <c r="M101" t="s">
        <v>43</v>
      </c>
      <c r="N101" t="s">
        <v>43</v>
      </c>
    </row>
    <row r="102" spans="1:14" ht="15.75" customHeight="1" x14ac:dyDescent="0.35">
      <c r="A102" s="9" t="s">
        <v>203</v>
      </c>
      <c r="B102" s="19">
        <v>570</v>
      </c>
      <c r="C102" s="9" t="s">
        <v>331</v>
      </c>
      <c r="D102" s="19">
        <v>10.46458</v>
      </c>
      <c r="E102" s="9" t="s">
        <v>325</v>
      </c>
      <c r="F102" s="9" t="s">
        <v>332</v>
      </c>
      <c r="G102" s="9" t="s">
        <v>327</v>
      </c>
      <c r="H102" s="9" t="s">
        <v>171</v>
      </c>
      <c r="I102" s="19"/>
      <c r="M102" t="s">
        <v>43</v>
      </c>
      <c r="N102" t="s">
        <v>43</v>
      </c>
    </row>
    <row r="103" spans="1:14" ht="15.75" customHeight="1" x14ac:dyDescent="0.35">
      <c r="A103" s="9" t="s">
        <v>203</v>
      </c>
      <c r="B103" s="19">
        <v>600</v>
      </c>
      <c r="C103" s="9" t="s">
        <v>331</v>
      </c>
      <c r="D103" s="19">
        <v>9.7397910000000003</v>
      </c>
      <c r="E103" s="9" t="s">
        <v>325</v>
      </c>
      <c r="F103" s="9" t="s">
        <v>332</v>
      </c>
      <c r="G103" s="9" t="s">
        <v>327</v>
      </c>
      <c r="H103" s="9" t="s">
        <v>171</v>
      </c>
      <c r="I103" s="19"/>
      <c r="M103" t="s">
        <v>43</v>
      </c>
      <c r="N103" t="s">
        <v>43</v>
      </c>
    </row>
    <row r="104" spans="1:14" ht="15.75" customHeight="1" x14ac:dyDescent="0.35">
      <c r="A104" s="9" t="s">
        <v>203</v>
      </c>
      <c r="B104" s="19">
        <v>630</v>
      </c>
      <c r="C104" s="9" t="s">
        <v>331</v>
      </c>
      <c r="D104" s="19">
        <v>10.08643</v>
      </c>
      <c r="E104" s="9" t="s">
        <v>325</v>
      </c>
      <c r="F104" s="9" t="s">
        <v>332</v>
      </c>
      <c r="G104" s="9" t="s">
        <v>327</v>
      </c>
      <c r="H104" s="9" t="s">
        <v>171</v>
      </c>
      <c r="I104" s="19"/>
      <c r="M104" t="s">
        <v>43</v>
      </c>
      <c r="N104" t="s">
        <v>43</v>
      </c>
    </row>
    <row r="105" spans="1:14" ht="15.75" customHeight="1" x14ac:dyDescent="0.35">
      <c r="A105" s="9" t="s">
        <v>203</v>
      </c>
      <c r="B105" s="19">
        <v>660</v>
      </c>
      <c r="C105" s="9" t="s">
        <v>331</v>
      </c>
      <c r="D105" s="19">
        <v>9.7397910000000003</v>
      </c>
      <c r="E105" s="9" t="s">
        <v>325</v>
      </c>
      <c r="F105" s="9" t="s">
        <v>332</v>
      </c>
      <c r="G105" s="9" t="s">
        <v>327</v>
      </c>
      <c r="H105" s="9" t="s">
        <v>171</v>
      </c>
      <c r="M105" t="s">
        <v>43</v>
      </c>
      <c r="N105" t="s">
        <v>43</v>
      </c>
    </row>
    <row r="106" spans="1:14" ht="15.75" customHeight="1" x14ac:dyDescent="0.35">
      <c r="A106" s="9" t="s">
        <v>203</v>
      </c>
      <c r="B106" s="19">
        <v>690</v>
      </c>
      <c r="C106" s="9" t="s">
        <v>331</v>
      </c>
      <c r="D106" s="19">
        <v>9.3301239999999996</v>
      </c>
      <c r="E106" s="9" t="s">
        <v>325</v>
      </c>
      <c r="F106" s="9" t="s">
        <v>332</v>
      </c>
      <c r="G106" s="9" t="s">
        <v>327</v>
      </c>
      <c r="H106" s="9" t="s">
        <v>171</v>
      </c>
      <c r="M106" t="s">
        <v>43</v>
      </c>
      <c r="N106" t="s">
        <v>43</v>
      </c>
    </row>
    <row r="107" spans="1:14" ht="15.75" customHeight="1" x14ac:dyDescent="0.35">
      <c r="A107" s="9" t="s">
        <v>212</v>
      </c>
      <c r="B107" s="19">
        <v>0</v>
      </c>
      <c r="C107" s="9" t="s">
        <v>331</v>
      </c>
      <c r="D107" s="19">
        <v>0</v>
      </c>
      <c r="E107" s="9" t="s">
        <v>325</v>
      </c>
      <c r="F107" s="9" t="s">
        <v>326</v>
      </c>
      <c r="G107" s="9" t="s">
        <v>327</v>
      </c>
      <c r="H107" s="9" t="s">
        <v>171</v>
      </c>
      <c r="M107" t="s">
        <v>43</v>
      </c>
      <c r="N107" t="s">
        <v>43</v>
      </c>
    </row>
    <row r="108" spans="1:14" ht="15.75" customHeight="1" x14ac:dyDescent="0.35">
      <c r="A108" s="9" t="s">
        <v>212</v>
      </c>
      <c r="B108" s="19">
        <v>10</v>
      </c>
      <c r="C108" s="9" t="s">
        <v>331</v>
      </c>
      <c r="D108" s="19">
        <v>61.498069999999998</v>
      </c>
      <c r="E108" s="9" t="s">
        <v>325</v>
      </c>
      <c r="F108" s="9" t="s">
        <v>326</v>
      </c>
      <c r="G108" s="9" t="s">
        <v>327</v>
      </c>
      <c r="H108" s="9" t="s">
        <v>171</v>
      </c>
      <c r="M108" t="s">
        <v>43</v>
      </c>
      <c r="N108" t="s">
        <v>43</v>
      </c>
    </row>
    <row r="109" spans="1:14" ht="15.75" customHeight="1" x14ac:dyDescent="0.35">
      <c r="A109" s="9" t="s">
        <v>212</v>
      </c>
      <c r="B109" s="19">
        <v>20</v>
      </c>
      <c r="C109" s="9" t="s">
        <v>331</v>
      </c>
      <c r="D109" s="19">
        <v>130.35230000000001</v>
      </c>
      <c r="E109" s="9" t="s">
        <v>325</v>
      </c>
      <c r="F109" s="9" t="s">
        <v>326</v>
      </c>
      <c r="G109" s="9" t="s">
        <v>327</v>
      </c>
      <c r="H109" s="9" t="s">
        <v>171</v>
      </c>
      <c r="M109" t="s">
        <v>43</v>
      </c>
      <c r="N109" t="s">
        <v>43</v>
      </c>
    </row>
    <row r="110" spans="1:14" ht="15.75" customHeight="1" x14ac:dyDescent="0.35">
      <c r="A110" s="9" t="s">
        <v>212</v>
      </c>
      <c r="B110" s="19">
        <v>30</v>
      </c>
      <c r="C110" s="9" t="s">
        <v>331</v>
      </c>
      <c r="D110" s="19">
        <v>184.91149999999999</v>
      </c>
      <c r="E110" s="9" t="s">
        <v>325</v>
      </c>
      <c r="F110" s="9" t="s">
        <v>326</v>
      </c>
      <c r="G110" s="9" t="s">
        <v>327</v>
      </c>
      <c r="H110" s="9" t="s">
        <v>171</v>
      </c>
      <c r="M110" t="s">
        <v>43</v>
      </c>
      <c r="N110" t="s">
        <v>43</v>
      </c>
    </row>
    <row r="111" spans="1:14" ht="15.75" customHeight="1" x14ac:dyDescent="0.35">
      <c r="A111" s="9" t="s">
        <v>212</v>
      </c>
      <c r="B111" s="19">
        <v>40</v>
      </c>
      <c r="C111" s="9" t="s">
        <v>331</v>
      </c>
      <c r="D111" s="19">
        <v>184.2381</v>
      </c>
      <c r="E111" s="9" t="s">
        <v>325</v>
      </c>
      <c r="F111" s="9" t="s">
        <v>326</v>
      </c>
      <c r="G111" s="9" t="s">
        <v>327</v>
      </c>
      <c r="H111" s="9" t="s">
        <v>171</v>
      </c>
      <c r="M111" t="s">
        <v>43</v>
      </c>
      <c r="N111" t="s">
        <v>43</v>
      </c>
    </row>
    <row r="112" spans="1:14" ht="15.75" customHeight="1" x14ac:dyDescent="0.35">
      <c r="A112" s="9" t="s">
        <v>212</v>
      </c>
      <c r="B112" s="19">
        <v>50</v>
      </c>
      <c r="C112" s="9" t="s">
        <v>331</v>
      </c>
      <c r="D112" s="19">
        <v>183.56469999999999</v>
      </c>
      <c r="E112" s="9" t="s">
        <v>325</v>
      </c>
      <c r="F112" s="9" t="s">
        <v>326</v>
      </c>
      <c r="G112" s="9" t="s">
        <v>327</v>
      </c>
      <c r="H112" s="9" t="s">
        <v>171</v>
      </c>
      <c r="M112" t="s">
        <v>43</v>
      </c>
      <c r="N112" t="s">
        <v>43</v>
      </c>
    </row>
    <row r="113" spans="1:14" ht="15.75" customHeight="1" x14ac:dyDescent="0.35">
      <c r="A113" s="9" t="s">
        <v>212</v>
      </c>
      <c r="B113" s="19">
        <v>60</v>
      </c>
      <c r="C113" s="9" t="s">
        <v>331</v>
      </c>
      <c r="D113" s="19">
        <v>175.98840000000001</v>
      </c>
      <c r="E113" s="9" t="s">
        <v>325</v>
      </c>
      <c r="F113" s="9" t="s">
        <v>326</v>
      </c>
      <c r="G113" s="9" t="s">
        <v>327</v>
      </c>
      <c r="H113" s="9" t="s">
        <v>171</v>
      </c>
      <c r="M113" t="s">
        <v>43</v>
      </c>
      <c r="N113" t="s">
        <v>43</v>
      </c>
    </row>
    <row r="114" spans="1:14" ht="15.75" customHeight="1" x14ac:dyDescent="0.35">
      <c r="A114" s="9" t="s">
        <v>212</v>
      </c>
      <c r="B114" s="19">
        <v>70</v>
      </c>
      <c r="C114" s="9" t="s">
        <v>331</v>
      </c>
      <c r="D114" s="19">
        <v>148.0403</v>
      </c>
      <c r="E114" s="9" t="s">
        <v>325</v>
      </c>
      <c r="F114" s="9" t="s">
        <v>326</v>
      </c>
      <c r="G114" s="9" t="s">
        <v>327</v>
      </c>
      <c r="H114" s="9" t="s">
        <v>171</v>
      </c>
      <c r="M114" t="s">
        <v>43</v>
      </c>
      <c r="N114" t="s">
        <v>43</v>
      </c>
    </row>
    <row r="115" spans="1:14" ht="15.75" customHeight="1" x14ac:dyDescent="0.35">
      <c r="A115" s="9" t="s">
        <v>212</v>
      </c>
      <c r="B115" s="19">
        <v>80</v>
      </c>
      <c r="C115" s="9" t="s">
        <v>331</v>
      </c>
      <c r="D115" s="19">
        <v>156.45840000000001</v>
      </c>
      <c r="E115" s="9" t="s">
        <v>325</v>
      </c>
      <c r="F115" s="9" t="s">
        <v>326</v>
      </c>
      <c r="G115" s="9" t="s">
        <v>327</v>
      </c>
      <c r="H115" s="9" t="s">
        <v>171</v>
      </c>
      <c r="M115" t="s">
        <v>43</v>
      </c>
      <c r="N115" t="s">
        <v>43</v>
      </c>
    </row>
    <row r="116" spans="1:14" ht="15.75" customHeight="1" x14ac:dyDescent="0.35">
      <c r="A116" s="9" t="s">
        <v>212</v>
      </c>
      <c r="B116" s="19">
        <v>90</v>
      </c>
      <c r="C116" s="9" t="s">
        <v>331</v>
      </c>
      <c r="D116" s="19">
        <v>140.63239999999999</v>
      </c>
      <c r="E116" s="9" t="s">
        <v>325</v>
      </c>
      <c r="F116" s="9" t="s">
        <v>326</v>
      </c>
      <c r="G116" s="9" t="s">
        <v>327</v>
      </c>
      <c r="H116" s="9" t="s">
        <v>171</v>
      </c>
      <c r="M116" t="s">
        <v>43</v>
      </c>
      <c r="N116" t="s">
        <v>43</v>
      </c>
    </row>
    <row r="117" spans="1:14" ht="15.75" customHeight="1" x14ac:dyDescent="0.35">
      <c r="A117" s="9" t="s">
        <v>212</v>
      </c>
      <c r="B117" s="19">
        <v>100</v>
      </c>
      <c r="C117" s="9" t="s">
        <v>331</v>
      </c>
      <c r="D117" s="19">
        <v>121.4391</v>
      </c>
      <c r="E117" s="9" t="s">
        <v>325</v>
      </c>
      <c r="F117" s="9" t="s">
        <v>326</v>
      </c>
      <c r="G117" s="9" t="s">
        <v>327</v>
      </c>
      <c r="H117" s="9" t="s">
        <v>171</v>
      </c>
      <c r="M117" t="s">
        <v>43</v>
      </c>
      <c r="N117" t="s">
        <v>43</v>
      </c>
    </row>
    <row r="118" spans="1:14" ht="15.75" customHeight="1" x14ac:dyDescent="0.35">
      <c r="A118" s="9" t="s">
        <v>212</v>
      </c>
      <c r="B118" s="19">
        <v>110</v>
      </c>
      <c r="C118" s="9" t="s">
        <v>331</v>
      </c>
      <c r="D118" s="19">
        <v>119.4188</v>
      </c>
      <c r="E118" s="9" t="s">
        <v>325</v>
      </c>
      <c r="F118" s="9" t="s">
        <v>326</v>
      </c>
      <c r="G118" s="9" t="s">
        <v>327</v>
      </c>
      <c r="H118" s="9" t="s">
        <v>171</v>
      </c>
      <c r="M118" t="s">
        <v>43</v>
      </c>
      <c r="N118" t="s">
        <v>43</v>
      </c>
    </row>
    <row r="119" spans="1:14" ht="15.75" customHeight="1" x14ac:dyDescent="0.35">
      <c r="A119" s="9" t="s">
        <v>212</v>
      </c>
      <c r="B119" s="19">
        <v>120</v>
      </c>
      <c r="C119" s="9" t="s">
        <v>331</v>
      </c>
      <c r="D119" s="19">
        <v>103.9294</v>
      </c>
      <c r="E119" s="9" t="s">
        <v>325</v>
      </c>
      <c r="F119" s="9" t="s">
        <v>326</v>
      </c>
      <c r="G119" s="9" t="s">
        <v>327</v>
      </c>
      <c r="H119" s="9" t="s">
        <v>171</v>
      </c>
      <c r="M119" t="s">
        <v>43</v>
      </c>
      <c r="N119" t="s">
        <v>43</v>
      </c>
    </row>
    <row r="120" spans="1:14" ht="15.75" customHeight="1" x14ac:dyDescent="0.35">
      <c r="A120" s="9" t="s">
        <v>212</v>
      </c>
      <c r="B120" s="19">
        <v>140</v>
      </c>
      <c r="C120" s="9" t="s">
        <v>331</v>
      </c>
      <c r="D120" s="19">
        <v>88.564260000000004</v>
      </c>
      <c r="E120" s="9" t="s">
        <v>325</v>
      </c>
      <c r="F120" s="9" t="s">
        <v>326</v>
      </c>
      <c r="G120" s="9" t="s">
        <v>327</v>
      </c>
      <c r="H120" s="9" t="s">
        <v>171</v>
      </c>
      <c r="M120" t="s">
        <v>43</v>
      </c>
      <c r="N120" t="s">
        <v>43</v>
      </c>
    </row>
    <row r="121" spans="1:14" ht="15.75" customHeight="1" x14ac:dyDescent="0.35">
      <c r="A121" s="9" t="s">
        <v>212</v>
      </c>
      <c r="B121" s="19">
        <v>160</v>
      </c>
      <c r="C121" s="9" t="s">
        <v>331</v>
      </c>
      <c r="D121" s="19">
        <v>72.233140000000006</v>
      </c>
      <c r="E121" s="9" t="s">
        <v>325</v>
      </c>
      <c r="F121" s="9" t="s">
        <v>326</v>
      </c>
      <c r="G121" s="9" t="s">
        <v>327</v>
      </c>
      <c r="H121" s="9" t="s">
        <v>171</v>
      </c>
      <c r="M121" t="s">
        <v>43</v>
      </c>
      <c r="N121" t="s">
        <v>43</v>
      </c>
    </row>
    <row r="122" spans="1:14" ht="15.75" customHeight="1" x14ac:dyDescent="0.35">
      <c r="A122" s="9" t="s">
        <v>212</v>
      </c>
      <c r="B122" s="19">
        <v>180</v>
      </c>
      <c r="C122" s="9" t="s">
        <v>331</v>
      </c>
      <c r="D122" s="19">
        <v>61.45796</v>
      </c>
      <c r="E122" s="9" t="s">
        <v>325</v>
      </c>
      <c r="F122" s="9" t="s">
        <v>326</v>
      </c>
      <c r="G122" s="9" t="s">
        <v>327</v>
      </c>
      <c r="H122" s="9" t="s">
        <v>171</v>
      </c>
      <c r="M122" t="s">
        <v>43</v>
      </c>
      <c r="N122" t="s">
        <v>43</v>
      </c>
    </row>
    <row r="123" spans="1:14" ht="15.75" customHeight="1" x14ac:dyDescent="0.35">
      <c r="A123" s="9" t="s">
        <v>212</v>
      </c>
      <c r="B123" s="19">
        <v>200</v>
      </c>
      <c r="C123" s="9" t="s">
        <v>331</v>
      </c>
      <c r="D123" s="19">
        <v>45.126849999999997</v>
      </c>
      <c r="E123" s="9" t="s">
        <v>325</v>
      </c>
      <c r="F123" s="9" t="s">
        <v>326</v>
      </c>
      <c r="G123" s="9" t="s">
        <v>327</v>
      </c>
      <c r="H123" s="9" t="s">
        <v>171</v>
      </c>
      <c r="M123" t="s">
        <v>43</v>
      </c>
      <c r="N123" t="s">
        <v>43</v>
      </c>
    </row>
    <row r="124" spans="1:14" ht="15.75" customHeight="1" x14ac:dyDescent="0.35">
      <c r="A124" s="9" t="s">
        <v>212</v>
      </c>
      <c r="B124" s="19">
        <v>220</v>
      </c>
      <c r="C124" s="9" t="s">
        <v>331</v>
      </c>
      <c r="D124" s="19">
        <v>39.595610000000001</v>
      </c>
      <c r="E124" s="9" t="s">
        <v>325</v>
      </c>
      <c r="F124" s="9" t="s">
        <v>326</v>
      </c>
      <c r="G124" s="9" t="s">
        <v>327</v>
      </c>
      <c r="H124" s="9" t="s">
        <v>171</v>
      </c>
      <c r="M124" t="s">
        <v>43</v>
      </c>
      <c r="N124" t="s">
        <v>43</v>
      </c>
    </row>
    <row r="125" spans="1:14" ht="15.75" customHeight="1" x14ac:dyDescent="0.35">
      <c r="A125" s="9" t="s">
        <v>212</v>
      </c>
      <c r="B125" s="19">
        <v>240</v>
      </c>
      <c r="C125" s="9" t="s">
        <v>331</v>
      </c>
      <c r="D125" s="19">
        <v>36.901780000000002</v>
      </c>
      <c r="E125" s="9" t="s">
        <v>325</v>
      </c>
      <c r="F125" s="9" t="s">
        <v>326</v>
      </c>
      <c r="G125" s="9" t="s">
        <v>327</v>
      </c>
      <c r="H125" s="9" t="s">
        <v>171</v>
      </c>
      <c r="M125" t="s">
        <v>43</v>
      </c>
      <c r="N125" t="s">
        <v>43</v>
      </c>
    </row>
    <row r="126" spans="1:14" ht="15.75" customHeight="1" x14ac:dyDescent="0.35">
      <c r="A126" s="9" t="s">
        <v>212</v>
      </c>
      <c r="B126" s="19">
        <v>260</v>
      </c>
      <c r="C126" s="9" t="s">
        <v>331</v>
      </c>
      <c r="D126" s="19">
        <v>30.167310000000001</v>
      </c>
      <c r="E126" s="9" t="s">
        <v>325</v>
      </c>
      <c r="F126" s="9" t="s">
        <v>326</v>
      </c>
      <c r="G126" s="9" t="s">
        <v>327</v>
      </c>
      <c r="H126" s="9" t="s">
        <v>171</v>
      </c>
      <c r="M126" t="s">
        <v>43</v>
      </c>
      <c r="N126" t="s">
        <v>43</v>
      </c>
    </row>
    <row r="127" spans="1:14" ht="15.75" customHeight="1" x14ac:dyDescent="0.35">
      <c r="A127" s="9" t="s">
        <v>212</v>
      </c>
      <c r="B127" s="19">
        <v>280</v>
      </c>
      <c r="C127" s="9" t="s">
        <v>331</v>
      </c>
      <c r="D127" s="19">
        <v>21.597449999999998</v>
      </c>
      <c r="E127" s="9" t="s">
        <v>325</v>
      </c>
      <c r="F127" s="9" t="s">
        <v>326</v>
      </c>
      <c r="G127" s="9" t="s">
        <v>327</v>
      </c>
      <c r="H127" s="9" t="s">
        <v>171</v>
      </c>
      <c r="M127" t="s">
        <v>43</v>
      </c>
      <c r="N127" t="s">
        <v>43</v>
      </c>
    </row>
    <row r="128" spans="1:14" ht="15.75" customHeight="1" x14ac:dyDescent="0.35">
      <c r="A128" s="9" t="s">
        <v>212</v>
      </c>
      <c r="B128" s="19">
        <v>300</v>
      </c>
      <c r="C128" s="9" t="s">
        <v>331</v>
      </c>
      <c r="D128" s="19">
        <v>18.735320000000002</v>
      </c>
      <c r="E128" s="9" t="s">
        <v>325</v>
      </c>
      <c r="F128" s="9" t="s">
        <v>326</v>
      </c>
      <c r="G128" s="9" t="s">
        <v>327</v>
      </c>
      <c r="H128" s="9" t="s">
        <v>171</v>
      </c>
      <c r="M128" t="s">
        <v>43</v>
      </c>
      <c r="N128" t="s">
        <v>43</v>
      </c>
    </row>
    <row r="129" spans="1:14" ht="15.75" customHeight="1" x14ac:dyDescent="0.35">
      <c r="A129" s="9" t="s">
        <v>212</v>
      </c>
      <c r="B129" s="19">
        <v>320</v>
      </c>
      <c r="C129" s="9" t="s">
        <v>331</v>
      </c>
      <c r="D129" s="19">
        <v>15.87317</v>
      </c>
      <c r="E129" s="9" t="s">
        <v>325</v>
      </c>
      <c r="F129" s="9" t="s">
        <v>326</v>
      </c>
      <c r="G129" s="9" t="s">
        <v>327</v>
      </c>
      <c r="H129" s="9" t="s">
        <v>171</v>
      </c>
      <c r="M129" t="s">
        <v>43</v>
      </c>
      <c r="N129" t="s">
        <v>43</v>
      </c>
    </row>
    <row r="130" spans="1:14" ht="15.75" customHeight="1" x14ac:dyDescent="0.35">
      <c r="A130" s="9" t="s">
        <v>212</v>
      </c>
      <c r="B130" s="19">
        <v>340</v>
      </c>
      <c r="C130" s="9" t="s">
        <v>331</v>
      </c>
      <c r="D130" s="19">
        <v>16.88334</v>
      </c>
      <c r="E130" s="9" t="s">
        <v>325</v>
      </c>
      <c r="F130" s="9" t="s">
        <v>326</v>
      </c>
      <c r="G130" s="9" t="s">
        <v>327</v>
      </c>
      <c r="H130" s="9" t="s">
        <v>171</v>
      </c>
      <c r="M130" t="s">
        <v>43</v>
      </c>
      <c r="N130" t="s">
        <v>43</v>
      </c>
    </row>
    <row r="131" spans="1:14" ht="15.75" customHeight="1" x14ac:dyDescent="0.35">
      <c r="A131" s="9" t="s">
        <v>212</v>
      </c>
      <c r="B131" s="19">
        <v>360</v>
      </c>
      <c r="C131" s="9" t="s">
        <v>331</v>
      </c>
      <c r="D131" s="19">
        <v>14.189550000000001</v>
      </c>
      <c r="E131" s="9" t="s">
        <v>325</v>
      </c>
      <c r="F131" s="9" t="s">
        <v>326</v>
      </c>
      <c r="G131" s="9" t="s">
        <v>327</v>
      </c>
      <c r="H131" s="9" t="s">
        <v>171</v>
      </c>
      <c r="M131" t="s">
        <v>43</v>
      </c>
      <c r="N131" t="s">
        <v>43</v>
      </c>
    </row>
    <row r="132" spans="1:14" ht="15.75" customHeight="1" x14ac:dyDescent="0.35">
      <c r="A132" s="9" t="s">
        <v>212</v>
      </c>
      <c r="B132" s="19">
        <v>0</v>
      </c>
      <c r="C132" s="9" t="s">
        <v>331</v>
      </c>
      <c r="D132" s="19">
        <v>6.7422779999999998</v>
      </c>
      <c r="E132" s="9" t="s">
        <v>328</v>
      </c>
      <c r="F132" s="9" t="s">
        <v>329</v>
      </c>
      <c r="G132" s="9" t="s">
        <v>327</v>
      </c>
      <c r="H132" s="9" t="s">
        <v>171</v>
      </c>
      <c r="M132">
        <v>6.7</v>
      </c>
      <c r="N132" t="s">
        <v>329</v>
      </c>
    </row>
    <row r="133" spans="1:14" ht="15.75" customHeight="1" x14ac:dyDescent="0.35">
      <c r="A133" s="9" t="s">
        <v>212</v>
      </c>
      <c r="B133" s="19">
        <v>10</v>
      </c>
      <c r="C133" s="9" t="s">
        <v>331</v>
      </c>
      <c r="D133" s="19">
        <v>7.0481850000000001</v>
      </c>
      <c r="E133" s="9" t="s">
        <v>328</v>
      </c>
      <c r="F133" s="9" t="s">
        <v>329</v>
      </c>
      <c r="G133" s="9" t="s">
        <v>327</v>
      </c>
      <c r="H133" s="9" t="s">
        <v>171</v>
      </c>
      <c r="M133">
        <v>6.7</v>
      </c>
      <c r="N133" t="s">
        <v>329</v>
      </c>
    </row>
    <row r="134" spans="1:14" ht="15.75" customHeight="1" x14ac:dyDescent="0.35">
      <c r="A134" s="9" t="s">
        <v>212</v>
      </c>
      <c r="B134" s="19">
        <v>20</v>
      </c>
      <c r="C134" s="9" t="s">
        <v>331</v>
      </c>
      <c r="D134" s="19">
        <v>8.0727969999999996</v>
      </c>
      <c r="E134" s="9" t="s">
        <v>328</v>
      </c>
      <c r="F134" s="9" t="s">
        <v>329</v>
      </c>
      <c r="G134" s="9" t="s">
        <v>327</v>
      </c>
      <c r="H134" s="9" t="s">
        <v>171</v>
      </c>
      <c r="M134">
        <v>6.7</v>
      </c>
      <c r="N134" t="s">
        <v>329</v>
      </c>
    </row>
    <row r="135" spans="1:14" ht="15.75" customHeight="1" x14ac:dyDescent="0.35">
      <c r="A135" s="9" t="s">
        <v>212</v>
      </c>
      <c r="B135" s="19">
        <v>30</v>
      </c>
      <c r="C135" s="9" t="s">
        <v>331</v>
      </c>
      <c r="D135" s="19">
        <v>9.5131770000000007</v>
      </c>
      <c r="E135" s="9" t="s">
        <v>328</v>
      </c>
      <c r="F135" s="9" t="s">
        <v>329</v>
      </c>
      <c r="G135" s="9" t="s">
        <v>327</v>
      </c>
      <c r="H135" s="9" t="s">
        <v>171</v>
      </c>
      <c r="M135">
        <v>6.7</v>
      </c>
      <c r="N135" t="s">
        <v>329</v>
      </c>
    </row>
    <row r="136" spans="1:14" ht="15.75" customHeight="1" x14ac:dyDescent="0.35">
      <c r="A136" s="9" t="s">
        <v>212</v>
      </c>
      <c r="B136" s="19">
        <v>40</v>
      </c>
      <c r="C136" s="9" t="s">
        <v>331</v>
      </c>
      <c r="D136" s="19">
        <v>10.248150000000001</v>
      </c>
      <c r="E136" s="9" t="s">
        <v>328</v>
      </c>
      <c r="F136" s="9" t="s">
        <v>329</v>
      </c>
      <c r="G136" s="9" t="s">
        <v>327</v>
      </c>
      <c r="H136" s="9" t="s">
        <v>171</v>
      </c>
      <c r="M136">
        <v>6.7</v>
      </c>
      <c r="N136" t="s">
        <v>329</v>
      </c>
    </row>
    <row r="137" spans="1:14" ht="15.75" customHeight="1" x14ac:dyDescent="0.35">
      <c r="A137" s="9" t="s">
        <v>212</v>
      </c>
      <c r="B137" s="19">
        <v>50</v>
      </c>
      <c r="C137" s="9" t="s">
        <v>331</v>
      </c>
      <c r="D137" s="19">
        <v>10.642519999999999</v>
      </c>
      <c r="E137" s="9" t="s">
        <v>328</v>
      </c>
      <c r="F137" s="9" t="s">
        <v>329</v>
      </c>
      <c r="G137" s="9" t="s">
        <v>327</v>
      </c>
      <c r="H137" s="9" t="s">
        <v>171</v>
      </c>
      <c r="M137">
        <v>6.7</v>
      </c>
      <c r="N137" t="s">
        <v>329</v>
      </c>
    </row>
    <row r="138" spans="1:14" ht="15.75" customHeight="1" x14ac:dyDescent="0.35">
      <c r="A138" s="9" t="s">
        <v>212</v>
      </c>
      <c r="B138" s="19">
        <v>60</v>
      </c>
      <c r="C138" s="9" t="s">
        <v>331</v>
      </c>
      <c r="D138" s="19">
        <v>10.768000000000001</v>
      </c>
      <c r="E138" s="9" t="s">
        <v>328</v>
      </c>
      <c r="F138" s="9" t="s">
        <v>329</v>
      </c>
      <c r="G138" s="9" t="s">
        <v>327</v>
      </c>
      <c r="H138" s="9" t="s">
        <v>171</v>
      </c>
      <c r="M138">
        <v>6.7</v>
      </c>
      <c r="N138" t="s">
        <v>329</v>
      </c>
    </row>
    <row r="139" spans="1:14" ht="15.75" customHeight="1" x14ac:dyDescent="0.35">
      <c r="A139" s="9" t="s">
        <v>212</v>
      </c>
      <c r="B139" s="19">
        <v>70</v>
      </c>
      <c r="C139" s="9" t="s">
        <v>331</v>
      </c>
      <c r="D139" s="19">
        <v>10.70825</v>
      </c>
      <c r="E139" s="9" t="s">
        <v>328</v>
      </c>
      <c r="F139" s="9" t="s">
        <v>329</v>
      </c>
      <c r="G139" s="9" t="s">
        <v>327</v>
      </c>
      <c r="H139" s="9" t="s">
        <v>171</v>
      </c>
      <c r="M139">
        <v>6.7</v>
      </c>
      <c r="N139" t="s">
        <v>329</v>
      </c>
    </row>
    <row r="140" spans="1:14" ht="15.75" customHeight="1" x14ac:dyDescent="0.35">
      <c r="A140" s="9" t="s">
        <v>212</v>
      </c>
      <c r="B140" s="19">
        <v>80</v>
      </c>
      <c r="C140" s="9" t="s">
        <v>331</v>
      </c>
      <c r="D140" s="19">
        <v>10.612640000000001</v>
      </c>
      <c r="E140" s="9" t="s">
        <v>328</v>
      </c>
      <c r="F140" s="9" t="s">
        <v>329</v>
      </c>
      <c r="G140" s="9" t="s">
        <v>327</v>
      </c>
      <c r="H140" s="9" t="s">
        <v>171</v>
      </c>
      <c r="M140">
        <v>6.7</v>
      </c>
      <c r="N140" t="s">
        <v>329</v>
      </c>
    </row>
    <row r="141" spans="1:14" ht="15.75" customHeight="1" x14ac:dyDescent="0.35">
      <c r="A141" s="9" t="s">
        <v>212</v>
      </c>
      <c r="B141" s="19">
        <v>90</v>
      </c>
      <c r="C141" s="9" t="s">
        <v>331</v>
      </c>
      <c r="D141" s="19">
        <v>10.493130000000001</v>
      </c>
      <c r="E141" s="9" t="s">
        <v>328</v>
      </c>
      <c r="F141" s="9" t="s">
        <v>329</v>
      </c>
      <c r="G141" s="9" t="s">
        <v>327</v>
      </c>
      <c r="H141" s="9" t="s">
        <v>171</v>
      </c>
      <c r="M141">
        <v>6.7</v>
      </c>
      <c r="N141" t="s">
        <v>329</v>
      </c>
    </row>
    <row r="142" spans="1:14" ht="15.75" customHeight="1" x14ac:dyDescent="0.35">
      <c r="A142" s="9" t="s">
        <v>212</v>
      </c>
      <c r="B142" s="19">
        <v>100</v>
      </c>
      <c r="C142" s="9" t="s">
        <v>331</v>
      </c>
      <c r="D142" s="19">
        <v>10.32582</v>
      </c>
      <c r="E142" s="9" t="s">
        <v>328</v>
      </c>
      <c r="F142" s="9" t="s">
        <v>329</v>
      </c>
      <c r="G142" s="9" t="s">
        <v>327</v>
      </c>
      <c r="H142" s="9" t="s">
        <v>171</v>
      </c>
      <c r="M142">
        <v>6.7</v>
      </c>
      <c r="N142" t="s">
        <v>329</v>
      </c>
    </row>
    <row r="143" spans="1:14" ht="15.75" customHeight="1" x14ac:dyDescent="0.35">
      <c r="A143" s="9" t="s">
        <v>212</v>
      </c>
      <c r="B143" s="19">
        <v>110</v>
      </c>
      <c r="C143" s="9" t="s">
        <v>331</v>
      </c>
      <c r="D143" s="19">
        <v>10.176439999999999</v>
      </c>
      <c r="E143" s="9" t="s">
        <v>328</v>
      </c>
      <c r="F143" s="9" t="s">
        <v>329</v>
      </c>
      <c r="G143" s="9" t="s">
        <v>327</v>
      </c>
      <c r="H143" s="9" t="s">
        <v>171</v>
      </c>
      <c r="M143">
        <v>6.7</v>
      </c>
      <c r="N143" t="s">
        <v>329</v>
      </c>
    </row>
    <row r="144" spans="1:14" ht="15.75" customHeight="1" x14ac:dyDescent="0.35">
      <c r="A144" s="9" t="s">
        <v>212</v>
      </c>
      <c r="B144" s="19">
        <v>120</v>
      </c>
      <c r="C144" s="9" t="s">
        <v>331</v>
      </c>
      <c r="D144" s="19">
        <v>9.9673040000000004</v>
      </c>
      <c r="E144" s="9" t="s">
        <v>328</v>
      </c>
      <c r="F144" s="9" t="s">
        <v>329</v>
      </c>
      <c r="G144" s="9" t="s">
        <v>327</v>
      </c>
      <c r="H144" s="9" t="s">
        <v>171</v>
      </c>
      <c r="M144">
        <v>6.7</v>
      </c>
      <c r="N144" t="s">
        <v>329</v>
      </c>
    </row>
    <row r="145" spans="1:14" ht="15.75" customHeight="1" x14ac:dyDescent="0.35">
      <c r="A145" s="9" t="s">
        <v>212</v>
      </c>
      <c r="B145" s="19">
        <v>140</v>
      </c>
      <c r="C145" s="9" t="s">
        <v>331</v>
      </c>
      <c r="D145" s="19">
        <v>9.5251269999999995</v>
      </c>
      <c r="E145" s="9" t="s">
        <v>328</v>
      </c>
      <c r="F145" s="9" t="s">
        <v>329</v>
      </c>
      <c r="G145" s="9" t="s">
        <v>327</v>
      </c>
      <c r="H145" s="9" t="s">
        <v>171</v>
      </c>
      <c r="M145">
        <v>6.7</v>
      </c>
      <c r="N145" t="s">
        <v>329</v>
      </c>
    </row>
    <row r="146" spans="1:14" ht="15.75" customHeight="1" x14ac:dyDescent="0.35">
      <c r="A146" s="9" t="s">
        <v>212</v>
      </c>
      <c r="B146" s="19">
        <v>160</v>
      </c>
      <c r="C146" s="9" t="s">
        <v>331</v>
      </c>
      <c r="D146" s="19">
        <v>9.1427040000000002</v>
      </c>
      <c r="E146" s="9" t="s">
        <v>328</v>
      </c>
      <c r="F146" s="9" t="s">
        <v>329</v>
      </c>
      <c r="G146" s="9" t="s">
        <v>327</v>
      </c>
      <c r="H146" s="9" t="s">
        <v>171</v>
      </c>
      <c r="M146">
        <v>6.7</v>
      </c>
      <c r="N146" t="s">
        <v>329</v>
      </c>
    </row>
    <row r="147" spans="1:14" ht="15.75" customHeight="1" x14ac:dyDescent="0.35">
      <c r="A147" s="9" t="s">
        <v>212</v>
      </c>
      <c r="B147" s="19">
        <v>180</v>
      </c>
      <c r="C147" s="9" t="s">
        <v>331</v>
      </c>
      <c r="D147" s="19">
        <v>9.0710010000000008</v>
      </c>
      <c r="E147" s="9" t="s">
        <v>328</v>
      </c>
      <c r="F147" s="9" t="s">
        <v>329</v>
      </c>
      <c r="G147" s="9" t="s">
        <v>327</v>
      </c>
      <c r="H147" s="9" t="s">
        <v>171</v>
      </c>
      <c r="M147">
        <v>6.7</v>
      </c>
      <c r="N147" t="s">
        <v>329</v>
      </c>
    </row>
    <row r="148" spans="1:14" ht="15.75" customHeight="1" x14ac:dyDescent="0.35">
      <c r="A148" s="9" t="s">
        <v>212</v>
      </c>
      <c r="B148" s="19">
        <v>200</v>
      </c>
      <c r="C148" s="9" t="s">
        <v>331</v>
      </c>
      <c r="D148" s="19">
        <v>9.2681869999999993</v>
      </c>
      <c r="E148" s="9" t="s">
        <v>328</v>
      </c>
      <c r="F148" s="9" t="s">
        <v>329</v>
      </c>
      <c r="G148" s="9" t="s">
        <v>327</v>
      </c>
      <c r="H148" s="9" t="s">
        <v>171</v>
      </c>
      <c r="M148">
        <v>6.7</v>
      </c>
      <c r="N148" t="s">
        <v>329</v>
      </c>
    </row>
    <row r="149" spans="1:14" ht="15.75" customHeight="1" x14ac:dyDescent="0.35">
      <c r="A149" s="9" t="s">
        <v>212</v>
      </c>
      <c r="B149" s="19">
        <v>220</v>
      </c>
      <c r="C149" s="9" t="s">
        <v>331</v>
      </c>
      <c r="D149" s="19">
        <v>9.1247779999999992</v>
      </c>
      <c r="E149" s="9" t="s">
        <v>328</v>
      </c>
      <c r="F149" s="9" t="s">
        <v>329</v>
      </c>
      <c r="G149" s="9" t="s">
        <v>327</v>
      </c>
      <c r="H149" s="9" t="s">
        <v>171</v>
      </c>
      <c r="M149">
        <v>6.7</v>
      </c>
      <c r="N149" t="s">
        <v>329</v>
      </c>
    </row>
    <row r="150" spans="1:14" ht="15.75" customHeight="1" x14ac:dyDescent="0.35">
      <c r="A150" s="9" t="s">
        <v>212</v>
      </c>
      <c r="B150" s="19">
        <v>240</v>
      </c>
      <c r="C150" s="9" t="s">
        <v>331</v>
      </c>
      <c r="D150" s="19">
        <v>9.1188040000000008</v>
      </c>
      <c r="E150" s="9" t="s">
        <v>328</v>
      </c>
      <c r="F150" s="9" t="s">
        <v>329</v>
      </c>
      <c r="G150" s="9" t="s">
        <v>327</v>
      </c>
      <c r="H150" s="9" t="s">
        <v>171</v>
      </c>
      <c r="M150">
        <v>6.7</v>
      </c>
      <c r="N150" t="s">
        <v>329</v>
      </c>
    </row>
    <row r="151" spans="1:14" ht="15.75" customHeight="1" x14ac:dyDescent="0.35">
      <c r="A151" s="9" t="s">
        <v>212</v>
      </c>
      <c r="B151" s="19">
        <v>260</v>
      </c>
      <c r="C151" s="9" t="s">
        <v>331</v>
      </c>
      <c r="D151" s="19">
        <v>9.1128280000000004</v>
      </c>
      <c r="E151" s="9" t="s">
        <v>328</v>
      </c>
      <c r="F151" s="9" t="s">
        <v>329</v>
      </c>
      <c r="G151" s="9" t="s">
        <v>327</v>
      </c>
      <c r="H151" s="9" t="s">
        <v>171</v>
      </c>
      <c r="M151">
        <v>6.7</v>
      </c>
      <c r="N151" t="s">
        <v>329</v>
      </c>
    </row>
    <row r="152" spans="1:14" ht="15.75" customHeight="1" x14ac:dyDescent="0.35">
      <c r="A152" s="9" t="s">
        <v>212</v>
      </c>
      <c r="B152" s="19">
        <v>280</v>
      </c>
      <c r="C152" s="9" t="s">
        <v>331</v>
      </c>
      <c r="D152" s="19">
        <v>9.1905070000000002</v>
      </c>
      <c r="E152" s="9" t="s">
        <v>328</v>
      </c>
      <c r="F152" s="9" t="s">
        <v>329</v>
      </c>
      <c r="G152" s="9" t="s">
        <v>327</v>
      </c>
      <c r="H152" s="9" t="s">
        <v>171</v>
      </c>
      <c r="M152">
        <v>6.7</v>
      </c>
      <c r="N152" t="s">
        <v>329</v>
      </c>
    </row>
    <row r="153" spans="1:14" ht="15.75" customHeight="1" x14ac:dyDescent="0.35">
      <c r="A153" s="9" t="s">
        <v>212</v>
      </c>
      <c r="B153" s="19">
        <v>300</v>
      </c>
      <c r="C153" s="9" t="s">
        <v>331</v>
      </c>
      <c r="D153" s="19">
        <v>9.2203850000000003</v>
      </c>
      <c r="E153" s="9" t="s">
        <v>328</v>
      </c>
      <c r="F153" s="9" t="s">
        <v>329</v>
      </c>
      <c r="G153" s="9" t="s">
        <v>327</v>
      </c>
      <c r="H153" s="9" t="s">
        <v>171</v>
      </c>
      <c r="M153">
        <v>6.7</v>
      </c>
      <c r="N153" t="s">
        <v>329</v>
      </c>
    </row>
    <row r="154" spans="1:14" ht="15.75" customHeight="1" x14ac:dyDescent="0.35">
      <c r="A154" s="9" t="s">
        <v>212</v>
      </c>
      <c r="B154" s="19">
        <v>320</v>
      </c>
      <c r="C154" s="9" t="s">
        <v>331</v>
      </c>
      <c r="D154" s="19">
        <v>9.0829520000000006</v>
      </c>
      <c r="E154" s="9" t="s">
        <v>328</v>
      </c>
      <c r="F154" s="9" t="s">
        <v>329</v>
      </c>
      <c r="G154" s="9" t="s">
        <v>327</v>
      </c>
      <c r="H154" s="9" t="s">
        <v>171</v>
      </c>
      <c r="M154">
        <v>6.7</v>
      </c>
      <c r="N154" t="s">
        <v>329</v>
      </c>
    </row>
    <row r="155" spans="1:14" ht="15.75" customHeight="1" x14ac:dyDescent="0.35">
      <c r="A155" s="9" t="s">
        <v>212</v>
      </c>
      <c r="B155" s="19">
        <v>340</v>
      </c>
      <c r="C155" s="9" t="s">
        <v>331</v>
      </c>
      <c r="D155" s="19">
        <v>9.1128280000000004</v>
      </c>
      <c r="E155" s="9" t="s">
        <v>328</v>
      </c>
      <c r="F155" s="9" t="s">
        <v>329</v>
      </c>
      <c r="G155" s="9" t="s">
        <v>327</v>
      </c>
      <c r="H155" s="9" t="s">
        <v>171</v>
      </c>
      <c r="M155">
        <v>6.7</v>
      </c>
      <c r="N155" t="s">
        <v>329</v>
      </c>
    </row>
    <row r="156" spans="1:14" ht="15.75" customHeight="1" x14ac:dyDescent="0.35">
      <c r="A156" s="9" t="s">
        <v>212</v>
      </c>
      <c r="B156" s="19">
        <v>360</v>
      </c>
      <c r="C156" s="9" t="s">
        <v>331</v>
      </c>
      <c r="D156" s="19">
        <v>9.357818</v>
      </c>
      <c r="E156" s="9" t="s">
        <v>328</v>
      </c>
      <c r="F156" s="9" t="s">
        <v>329</v>
      </c>
      <c r="G156" s="9" t="s">
        <v>327</v>
      </c>
      <c r="H156" s="9" t="s">
        <v>171</v>
      </c>
      <c r="M156">
        <v>6.7</v>
      </c>
      <c r="N156" t="s">
        <v>329</v>
      </c>
    </row>
    <row r="157" spans="1:14" ht="15.75" customHeight="1" x14ac:dyDescent="0.35">
      <c r="A157" s="9" t="s">
        <v>240</v>
      </c>
      <c r="B157" s="19">
        <v>0</v>
      </c>
      <c r="C157" s="9" t="s">
        <v>331</v>
      </c>
      <c r="D157" s="19">
        <v>194.51410000000001</v>
      </c>
      <c r="E157" s="9" t="s">
        <v>325</v>
      </c>
      <c r="F157" s="9" t="s">
        <v>326</v>
      </c>
      <c r="G157" s="9" t="s">
        <v>327</v>
      </c>
      <c r="H157" s="9" t="s">
        <v>171</v>
      </c>
    </row>
    <row r="158" spans="1:14" ht="15.75" customHeight="1" x14ac:dyDescent="0.35">
      <c r="A158" s="9" t="s">
        <v>240</v>
      </c>
      <c r="B158" s="19">
        <v>15</v>
      </c>
      <c r="C158" s="9" t="s">
        <v>331</v>
      </c>
      <c r="D158" s="19">
        <v>222.05029999999999</v>
      </c>
      <c r="E158" s="9" t="s">
        <v>325</v>
      </c>
      <c r="F158" s="9" t="s">
        <v>326</v>
      </c>
      <c r="G158" s="9" t="s">
        <v>327</v>
      </c>
      <c r="H158" s="9" t="s">
        <v>171</v>
      </c>
    </row>
    <row r="159" spans="1:14" ht="15.75" customHeight="1" x14ac:dyDescent="0.35">
      <c r="A159" s="9" t="s">
        <v>240</v>
      </c>
      <c r="B159" s="19">
        <v>30</v>
      </c>
      <c r="C159" s="9" t="s">
        <v>331</v>
      </c>
      <c r="D159" s="19">
        <v>281.03449999999998</v>
      </c>
      <c r="E159" s="9" t="s">
        <v>325</v>
      </c>
      <c r="F159" s="9" t="s">
        <v>326</v>
      </c>
      <c r="G159" s="9" t="s">
        <v>327</v>
      </c>
      <c r="H159" s="9" t="s">
        <v>171</v>
      </c>
    </row>
    <row r="160" spans="1:14" ht="15.75" customHeight="1" x14ac:dyDescent="0.35">
      <c r="A160" s="9" t="s">
        <v>240</v>
      </c>
      <c r="B160" s="19">
        <v>45</v>
      </c>
      <c r="C160" s="9" t="s">
        <v>331</v>
      </c>
      <c r="D160" s="19">
        <v>288.08780000000002</v>
      </c>
      <c r="E160" s="9" t="s">
        <v>325</v>
      </c>
      <c r="F160" s="9" t="s">
        <v>326</v>
      </c>
      <c r="G160" s="9" t="s">
        <v>327</v>
      </c>
      <c r="H160" s="9" t="s">
        <v>171</v>
      </c>
    </row>
    <row r="161" spans="1:8" ht="15.75" customHeight="1" x14ac:dyDescent="0.35">
      <c r="A161" s="9" t="s">
        <v>240</v>
      </c>
      <c r="B161" s="19">
        <v>60</v>
      </c>
      <c r="C161" s="9" t="s">
        <v>331</v>
      </c>
      <c r="D161" s="19">
        <v>270.77519999999998</v>
      </c>
      <c r="E161" s="9" t="s">
        <v>325</v>
      </c>
      <c r="F161" s="9" t="s">
        <v>326</v>
      </c>
      <c r="G161" s="9" t="s">
        <v>327</v>
      </c>
      <c r="H161" s="9" t="s">
        <v>171</v>
      </c>
    </row>
    <row r="162" spans="1:8" ht="15.75" customHeight="1" x14ac:dyDescent="0.35">
      <c r="A162" s="9" t="s">
        <v>240</v>
      </c>
      <c r="B162" s="19">
        <v>90</v>
      </c>
      <c r="C162" s="9" t="s">
        <v>331</v>
      </c>
      <c r="D162" s="19">
        <v>259.28230000000002</v>
      </c>
      <c r="E162" s="9" t="s">
        <v>325</v>
      </c>
      <c r="F162" s="9" t="s">
        <v>326</v>
      </c>
      <c r="G162" s="9" t="s">
        <v>327</v>
      </c>
      <c r="H162" s="9" t="s">
        <v>171</v>
      </c>
    </row>
    <row r="163" spans="1:8" ht="15.75" customHeight="1" x14ac:dyDescent="0.35">
      <c r="A163" s="9" t="s">
        <v>240</v>
      </c>
      <c r="B163" s="19">
        <v>120</v>
      </c>
      <c r="C163" s="9" t="s">
        <v>331</v>
      </c>
      <c r="D163" s="19">
        <v>234.3305</v>
      </c>
      <c r="E163" s="9" t="s">
        <v>325</v>
      </c>
      <c r="F163" s="9" t="s">
        <v>326</v>
      </c>
      <c r="G163" s="9" t="s">
        <v>327</v>
      </c>
      <c r="H163" s="9" t="s">
        <v>171</v>
      </c>
    </row>
    <row r="164" spans="1:8" ht="15.75" customHeight="1" x14ac:dyDescent="0.35">
      <c r="A164" s="9" t="s">
        <v>240</v>
      </c>
      <c r="B164" s="19">
        <v>150</v>
      </c>
      <c r="C164" s="9" t="s">
        <v>331</v>
      </c>
      <c r="D164" s="19">
        <v>231.2739</v>
      </c>
      <c r="E164" s="9" t="s">
        <v>325</v>
      </c>
      <c r="F164" s="9" t="s">
        <v>326</v>
      </c>
      <c r="G164" s="9" t="s">
        <v>327</v>
      </c>
      <c r="H164" s="9" t="s">
        <v>171</v>
      </c>
    </row>
    <row r="165" spans="1:8" ht="15.75" customHeight="1" x14ac:dyDescent="0.35">
      <c r="A165" s="9" t="s">
        <v>240</v>
      </c>
      <c r="B165" s="19">
        <v>180</v>
      </c>
      <c r="C165" s="9" t="s">
        <v>331</v>
      </c>
      <c r="D165" s="19">
        <v>214.1857</v>
      </c>
      <c r="E165" s="9" t="s">
        <v>325</v>
      </c>
      <c r="F165" s="9" t="s">
        <v>326</v>
      </c>
      <c r="G165" s="9" t="s">
        <v>327</v>
      </c>
      <c r="H165" s="9" t="s">
        <v>171</v>
      </c>
    </row>
    <row r="166" spans="1:8" ht="15.75" customHeight="1" x14ac:dyDescent="0.35">
      <c r="A166" s="9" t="s">
        <v>240</v>
      </c>
      <c r="B166" s="19">
        <v>210</v>
      </c>
      <c r="C166" s="9" t="s">
        <v>331</v>
      </c>
      <c r="D166" s="19">
        <v>189.99</v>
      </c>
      <c r="E166" s="9" t="s">
        <v>325</v>
      </c>
      <c r="F166" s="9" t="s">
        <v>326</v>
      </c>
      <c r="G166" s="9" t="s">
        <v>327</v>
      </c>
      <c r="H166" s="9" t="s">
        <v>171</v>
      </c>
    </row>
    <row r="167" spans="1:8" ht="15.75" customHeight="1" x14ac:dyDescent="0.35">
      <c r="A167" s="9" t="s">
        <v>240</v>
      </c>
      <c r="B167" s="19">
        <v>240</v>
      </c>
      <c r="C167" s="9" t="s">
        <v>331</v>
      </c>
      <c r="D167" s="19">
        <v>191.9958</v>
      </c>
      <c r="E167" s="9" t="s">
        <v>325</v>
      </c>
      <c r="F167" s="9" t="s">
        <v>326</v>
      </c>
      <c r="G167" s="9" t="s">
        <v>327</v>
      </c>
      <c r="H167" s="9" t="s">
        <v>171</v>
      </c>
    </row>
    <row r="168" spans="1:8" ht="15.75" customHeight="1" x14ac:dyDescent="0.35">
      <c r="A168" s="9" t="s">
        <v>240</v>
      </c>
      <c r="B168" s="19">
        <v>300</v>
      </c>
      <c r="C168" s="9" t="s">
        <v>331</v>
      </c>
      <c r="D168" s="19">
        <v>177.0247</v>
      </c>
      <c r="E168" s="9" t="s">
        <v>325</v>
      </c>
      <c r="F168" s="9" t="s">
        <v>326</v>
      </c>
      <c r="G168" s="9" t="s">
        <v>327</v>
      </c>
      <c r="H168" s="9" t="s">
        <v>171</v>
      </c>
    </row>
    <row r="169" spans="1:8" ht="15.75" customHeight="1" x14ac:dyDescent="0.35">
      <c r="A169" s="9" t="s">
        <v>240</v>
      </c>
      <c r="B169" s="19">
        <v>0</v>
      </c>
      <c r="C169" s="9" t="s">
        <v>331</v>
      </c>
      <c r="D169" s="19">
        <v>7.25753</v>
      </c>
      <c r="E169" s="9" t="s">
        <v>328</v>
      </c>
      <c r="F169" s="9" t="s">
        <v>329</v>
      </c>
      <c r="G169" s="9" t="s">
        <v>327</v>
      </c>
      <c r="H169" s="9" t="s">
        <v>171</v>
      </c>
    </row>
    <row r="170" spans="1:8" ht="15.75" customHeight="1" x14ac:dyDescent="0.35">
      <c r="A170" s="9" t="s">
        <v>240</v>
      </c>
      <c r="B170" s="19">
        <v>15</v>
      </c>
      <c r="C170" s="9" t="s">
        <v>331</v>
      </c>
      <c r="D170" s="19">
        <v>8.497268</v>
      </c>
      <c r="E170" s="9" t="s">
        <v>328</v>
      </c>
      <c r="F170" s="9" t="s">
        <v>329</v>
      </c>
      <c r="G170" s="9" t="s">
        <v>327</v>
      </c>
      <c r="H170" s="9" t="s">
        <v>171</v>
      </c>
    </row>
    <row r="171" spans="1:8" ht="15.75" customHeight="1" x14ac:dyDescent="0.35">
      <c r="A171" s="9" t="s">
        <v>240</v>
      </c>
      <c r="B171" s="19">
        <v>30</v>
      </c>
      <c r="C171" s="9" t="s">
        <v>331</v>
      </c>
      <c r="D171" s="19">
        <v>10.12791</v>
      </c>
      <c r="E171" s="9" t="s">
        <v>328</v>
      </c>
      <c r="F171" s="9" t="s">
        <v>329</v>
      </c>
      <c r="G171" s="9" t="s">
        <v>327</v>
      </c>
      <c r="H171" s="9" t="s">
        <v>171</v>
      </c>
    </row>
    <row r="172" spans="1:8" ht="15.75" customHeight="1" x14ac:dyDescent="0.35">
      <c r="A172" s="9" t="s">
        <v>240</v>
      </c>
      <c r="B172" s="19">
        <v>45</v>
      </c>
      <c r="C172" s="9" t="s">
        <v>331</v>
      </c>
      <c r="D172" s="19">
        <v>10.96503</v>
      </c>
      <c r="E172" s="9" t="s">
        <v>328</v>
      </c>
      <c r="F172" s="9" t="s">
        <v>329</v>
      </c>
      <c r="G172" s="9" t="s">
        <v>327</v>
      </c>
      <c r="H172" s="9" t="s">
        <v>171</v>
      </c>
    </row>
    <row r="173" spans="1:8" ht="15.75" customHeight="1" x14ac:dyDescent="0.35">
      <c r="A173" s="9" t="s">
        <v>240</v>
      </c>
      <c r="B173" s="19">
        <v>60</v>
      </c>
      <c r="C173" s="9" t="s">
        <v>331</v>
      </c>
      <c r="D173" s="19">
        <v>11.601649999999999</v>
      </c>
      <c r="E173" s="9" t="s">
        <v>328</v>
      </c>
      <c r="F173" s="9" t="s">
        <v>329</v>
      </c>
      <c r="G173" s="9" t="s">
        <v>327</v>
      </c>
      <c r="H173" s="9" t="s">
        <v>171</v>
      </c>
    </row>
    <row r="174" spans="1:8" ht="15.75" customHeight="1" x14ac:dyDescent="0.35">
      <c r="A174" s="9" t="s">
        <v>240</v>
      </c>
      <c r="B174" s="19">
        <v>90</v>
      </c>
      <c r="C174" s="9" t="s">
        <v>331</v>
      </c>
      <c r="D174" s="19">
        <v>11.623989999999999</v>
      </c>
      <c r="E174" s="9" t="s">
        <v>328</v>
      </c>
      <c r="F174" s="9" t="s">
        <v>329</v>
      </c>
      <c r="G174" s="9" t="s">
        <v>327</v>
      </c>
      <c r="H174" s="9" t="s">
        <v>171</v>
      </c>
    </row>
    <row r="175" spans="1:8" ht="15.75" customHeight="1" x14ac:dyDescent="0.35">
      <c r="A175" s="9" t="s">
        <v>240</v>
      </c>
      <c r="B175" s="19">
        <v>120</v>
      </c>
      <c r="C175" s="9" t="s">
        <v>331</v>
      </c>
      <c r="D175" s="19">
        <v>10.9762</v>
      </c>
      <c r="E175" s="9" t="s">
        <v>328</v>
      </c>
      <c r="F175" s="9" t="s">
        <v>329</v>
      </c>
      <c r="G175" s="9" t="s">
        <v>327</v>
      </c>
      <c r="H175" s="9" t="s">
        <v>171</v>
      </c>
    </row>
    <row r="176" spans="1:8" ht="15.75" customHeight="1" x14ac:dyDescent="0.35">
      <c r="A176" s="9" t="s">
        <v>240</v>
      </c>
      <c r="B176" s="19">
        <v>150</v>
      </c>
      <c r="C176" s="9" t="s">
        <v>331</v>
      </c>
      <c r="D176" s="19">
        <v>10.96503</v>
      </c>
      <c r="E176" s="9" t="s">
        <v>328</v>
      </c>
      <c r="F176" s="9" t="s">
        <v>329</v>
      </c>
      <c r="G176" s="9" t="s">
        <v>327</v>
      </c>
      <c r="H176" s="9" t="s">
        <v>171</v>
      </c>
    </row>
    <row r="177" spans="1:8" ht="15.75" customHeight="1" x14ac:dyDescent="0.35">
      <c r="A177" s="9" t="s">
        <v>240</v>
      </c>
      <c r="B177" s="19">
        <v>180</v>
      </c>
      <c r="C177" s="9" t="s">
        <v>331</v>
      </c>
      <c r="D177" s="19">
        <v>10.73049</v>
      </c>
      <c r="E177" s="9" t="s">
        <v>328</v>
      </c>
      <c r="F177" s="9" t="s">
        <v>329</v>
      </c>
      <c r="G177" s="9" t="s">
        <v>327</v>
      </c>
      <c r="H177" s="9" t="s">
        <v>171</v>
      </c>
    </row>
    <row r="178" spans="1:8" ht="15.75" customHeight="1" x14ac:dyDescent="0.35">
      <c r="A178" s="9" t="s">
        <v>240</v>
      </c>
      <c r="B178" s="19">
        <v>210</v>
      </c>
      <c r="C178" s="9" t="s">
        <v>331</v>
      </c>
      <c r="D178" s="19">
        <v>10.38425</v>
      </c>
      <c r="E178" s="9" t="s">
        <v>328</v>
      </c>
      <c r="F178" s="9" t="s">
        <v>329</v>
      </c>
      <c r="G178" s="9" t="s">
        <v>327</v>
      </c>
      <c r="H178" s="9" t="s">
        <v>171</v>
      </c>
    </row>
    <row r="179" spans="1:8" ht="15.75" customHeight="1" x14ac:dyDescent="0.35">
      <c r="A179" s="9" t="s">
        <v>240</v>
      </c>
      <c r="B179" s="19">
        <v>240</v>
      </c>
      <c r="C179" s="9" t="s">
        <v>331</v>
      </c>
      <c r="D179" s="19">
        <v>9.8034750000000006</v>
      </c>
      <c r="E179" s="9" t="s">
        <v>328</v>
      </c>
      <c r="F179" s="9" t="s">
        <v>329</v>
      </c>
      <c r="G179" s="9" t="s">
        <v>327</v>
      </c>
      <c r="H179" s="9" t="s">
        <v>171</v>
      </c>
    </row>
    <row r="180" spans="1:8" ht="15.75" customHeight="1" x14ac:dyDescent="0.35">
      <c r="A180" s="9" t="s">
        <v>240</v>
      </c>
      <c r="B180" s="19">
        <v>300</v>
      </c>
      <c r="C180" s="9" t="s">
        <v>331</v>
      </c>
      <c r="D180" s="19">
        <v>7.8154260000000004</v>
      </c>
      <c r="E180" s="9" t="s">
        <v>328</v>
      </c>
      <c r="F180" s="9" t="s">
        <v>329</v>
      </c>
      <c r="G180" s="9" t="s">
        <v>327</v>
      </c>
      <c r="H180" s="9" t="s">
        <v>171</v>
      </c>
    </row>
    <row r="181" spans="1:8" ht="15.75" customHeight="1" x14ac:dyDescent="0.35">
      <c r="A181" s="9" t="s">
        <v>248</v>
      </c>
      <c r="B181" s="19">
        <v>7</v>
      </c>
      <c r="C181" s="9" t="s">
        <v>324</v>
      </c>
      <c r="D181" s="19">
        <v>15.208310000000001</v>
      </c>
      <c r="E181" s="9" t="s">
        <v>325</v>
      </c>
      <c r="F181" s="9" t="s">
        <v>326</v>
      </c>
      <c r="G181" s="9" t="s">
        <v>327</v>
      </c>
      <c r="H181" s="9" t="s">
        <v>171</v>
      </c>
    </row>
    <row r="182" spans="1:8" ht="15.75" customHeight="1" x14ac:dyDescent="0.35">
      <c r="A182" s="9" t="s">
        <v>248</v>
      </c>
      <c r="B182" s="19">
        <v>7.1666670000000003</v>
      </c>
      <c r="C182" s="9" t="s">
        <v>324</v>
      </c>
      <c r="D182" s="19">
        <v>12.712960000000001</v>
      </c>
      <c r="E182" s="9" t="s">
        <v>325</v>
      </c>
      <c r="F182" s="9" t="s">
        <v>326</v>
      </c>
      <c r="G182" s="9" t="s">
        <v>327</v>
      </c>
      <c r="H182" s="9" t="s">
        <v>171</v>
      </c>
    </row>
    <row r="183" spans="1:8" ht="15.75" customHeight="1" x14ac:dyDescent="0.35">
      <c r="A183" s="9" t="s">
        <v>248</v>
      </c>
      <c r="B183" s="19">
        <v>7.3333329999999997</v>
      </c>
      <c r="C183" s="9" t="s">
        <v>324</v>
      </c>
      <c r="D183" s="19">
        <v>37.9758</v>
      </c>
      <c r="E183" s="9" t="s">
        <v>325</v>
      </c>
      <c r="F183" s="9" t="s">
        <v>326</v>
      </c>
      <c r="G183" s="9" t="s">
        <v>327</v>
      </c>
      <c r="H183" s="9" t="s">
        <v>171</v>
      </c>
    </row>
    <row r="184" spans="1:8" ht="15.75" customHeight="1" x14ac:dyDescent="0.35">
      <c r="A184" s="9" t="s">
        <v>248</v>
      </c>
      <c r="B184" s="19">
        <v>7.5</v>
      </c>
      <c r="C184" s="9" t="s">
        <v>324</v>
      </c>
      <c r="D184" s="19">
        <v>77.227530000000002</v>
      </c>
      <c r="E184" s="9" t="s">
        <v>325</v>
      </c>
      <c r="F184" s="9" t="s">
        <v>326</v>
      </c>
      <c r="G184" s="9" t="s">
        <v>327</v>
      </c>
      <c r="H184" s="9" t="s">
        <v>171</v>
      </c>
    </row>
    <row r="185" spans="1:8" ht="15.75" customHeight="1" x14ac:dyDescent="0.35">
      <c r="A185" s="9" t="s">
        <v>248</v>
      </c>
      <c r="B185" s="19">
        <v>7.6666670000000003</v>
      </c>
      <c r="C185" s="9" t="s">
        <v>324</v>
      </c>
      <c r="D185" s="19">
        <v>109.1742</v>
      </c>
      <c r="E185" s="9" t="s">
        <v>325</v>
      </c>
      <c r="F185" s="9" t="s">
        <v>326</v>
      </c>
      <c r="G185" s="9" t="s">
        <v>327</v>
      </c>
      <c r="H185" s="9" t="s">
        <v>171</v>
      </c>
    </row>
    <row r="186" spans="1:8" ht="15.75" customHeight="1" x14ac:dyDescent="0.35">
      <c r="A186" s="9" t="s">
        <v>248</v>
      </c>
      <c r="B186" s="19">
        <v>7.8333329999999997</v>
      </c>
      <c r="C186" s="9" t="s">
        <v>324</v>
      </c>
      <c r="D186" s="19">
        <v>130.38460000000001</v>
      </c>
      <c r="E186" s="9" t="s">
        <v>325</v>
      </c>
      <c r="F186" s="9" t="s">
        <v>326</v>
      </c>
      <c r="G186" s="9" t="s">
        <v>327</v>
      </c>
      <c r="H186" s="9" t="s">
        <v>171</v>
      </c>
    </row>
    <row r="187" spans="1:8" ht="15.75" customHeight="1" x14ac:dyDescent="0.35">
      <c r="A187" s="9" t="s">
        <v>248</v>
      </c>
      <c r="B187" s="19">
        <v>8</v>
      </c>
      <c r="C187" s="9" t="s">
        <v>324</v>
      </c>
      <c r="D187" s="19">
        <v>135.001</v>
      </c>
      <c r="E187" s="9" t="s">
        <v>325</v>
      </c>
      <c r="F187" s="9" t="s">
        <v>326</v>
      </c>
      <c r="G187" s="9" t="s">
        <v>327</v>
      </c>
      <c r="H187" s="9" t="s">
        <v>171</v>
      </c>
    </row>
    <row r="188" spans="1:8" ht="15.75" customHeight="1" x14ac:dyDescent="0.35">
      <c r="A188" s="9" t="s">
        <v>248</v>
      </c>
      <c r="B188" s="19">
        <v>8.1666670000000003</v>
      </c>
      <c r="C188" s="9" t="s">
        <v>324</v>
      </c>
      <c r="D188" s="19">
        <v>116.41070000000001</v>
      </c>
      <c r="E188" s="9" t="s">
        <v>325</v>
      </c>
      <c r="F188" s="9" t="s">
        <v>326</v>
      </c>
      <c r="G188" s="9" t="s">
        <v>327</v>
      </c>
      <c r="H188" s="9" t="s">
        <v>171</v>
      </c>
    </row>
    <row r="189" spans="1:8" ht="15.75" customHeight="1" x14ac:dyDescent="0.35">
      <c r="A189" s="9" t="s">
        <v>248</v>
      </c>
      <c r="B189" s="19">
        <v>8.5</v>
      </c>
      <c r="C189" s="9" t="s">
        <v>324</v>
      </c>
      <c r="D189" s="19">
        <v>110.4218</v>
      </c>
      <c r="E189" s="9" t="s">
        <v>325</v>
      </c>
      <c r="F189" s="9" t="s">
        <v>326</v>
      </c>
      <c r="G189" s="9" t="s">
        <v>327</v>
      </c>
      <c r="H189" s="9" t="s">
        <v>171</v>
      </c>
    </row>
    <row r="190" spans="1:8" ht="15.75" customHeight="1" x14ac:dyDescent="0.35">
      <c r="A190" s="9" t="s">
        <v>248</v>
      </c>
      <c r="B190" s="19">
        <v>8.8333329999999997</v>
      </c>
      <c r="C190" s="9" t="s">
        <v>324</v>
      </c>
      <c r="D190" s="19">
        <v>103.31010000000001</v>
      </c>
      <c r="E190" s="9" t="s">
        <v>325</v>
      </c>
      <c r="F190" s="9" t="s">
        <v>326</v>
      </c>
      <c r="G190" s="9" t="s">
        <v>327</v>
      </c>
      <c r="H190" s="9" t="s">
        <v>171</v>
      </c>
    </row>
    <row r="191" spans="1:8" ht="15.75" customHeight="1" x14ac:dyDescent="0.35">
      <c r="A191" s="9" t="s">
        <v>248</v>
      </c>
      <c r="B191" s="19">
        <v>9.1666670000000003</v>
      </c>
      <c r="C191" s="9" t="s">
        <v>324</v>
      </c>
      <c r="D191" s="19">
        <v>87.258809999999997</v>
      </c>
      <c r="E191" s="9" t="s">
        <v>325</v>
      </c>
      <c r="F191" s="9" t="s">
        <v>326</v>
      </c>
      <c r="G191" s="9" t="s">
        <v>327</v>
      </c>
      <c r="H191" s="9" t="s">
        <v>171</v>
      </c>
    </row>
    <row r="192" spans="1:8" ht="15.75" customHeight="1" x14ac:dyDescent="0.35">
      <c r="A192" s="9" t="s">
        <v>248</v>
      </c>
      <c r="B192" s="19">
        <v>9.5</v>
      </c>
      <c r="C192" s="9" t="s">
        <v>324</v>
      </c>
      <c r="D192" s="19">
        <v>79.024169999999998</v>
      </c>
      <c r="E192" s="9" t="s">
        <v>325</v>
      </c>
      <c r="F192" s="9" t="s">
        <v>326</v>
      </c>
      <c r="G192" s="9" t="s">
        <v>327</v>
      </c>
      <c r="H192" s="9" t="s">
        <v>171</v>
      </c>
    </row>
    <row r="193" spans="1:8" ht="15.75" customHeight="1" x14ac:dyDescent="0.35">
      <c r="A193" s="9" t="s">
        <v>248</v>
      </c>
      <c r="B193" s="19">
        <v>10</v>
      </c>
      <c r="C193" s="9" t="s">
        <v>324</v>
      </c>
      <c r="D193" s="19">
        <v>56.843089999999997</v>
      </c>
      <c r="E193" s="9" t="s">
        <v>325</v>
      </c>
      <c r="F193" s="9" t="s">
        <v>326</v>
      </c>
      <c r="G193" s="9" t="s">
        <v>327</v>
      </c>
      <c r="H193" s="9" t="s">
        <v>171</v>
      </c>
    </row>
    <row r="194" spans="1:8" ht="15.75" customHeight="1" x14ac:dyDescent="0.35">
      <c r="A194" s="9" t="s">
        <v>248</v>
      </c>
      <c r="B194" s="19">
        <v>10.5</v>
      </c>
      <c r="C194" s="9" t="s">
        <v>324</v>
      </c>
      <c r="D194" s="19">
        <v>46.362630000000003</v>
      </c>
      <c r="E194" s="9" t="s">
        <v>325</v>
      </c>
      <c r="F194" s="9" t="s">
        <v>326</v>
      </c>
      <c r="G194" s="9" t="s">
        <v>327</v>
      </c>
      <c r="H194" s="9" t="s">
        <v>171</v>
      </c>
    </row>
    <row r="195" spans="1:8" ht="15.75" customHeight="1" x14ac:dyDescent="0.35">
      <c r="A195" s="9" t="s">
        <v>248</v>
      </c>
      <c r="B195" s="19">
        <v>11</v>
      </c>
      <c r="C195" s="9" t="s">
        <v>324</v>
      </c>
      <c r="D195" s="19">
        <v>35.687609999999999</v>
      </c>
      <c r="E195" s="9" t="s">
        <v>325</v>
      </c>
      <c r="F195" s="9" t="s">
        <v>326</v>
      </c>
      <c r="G195" s="9" t="s">
        <v>327</v>
      </c>
      <c r="H195" s="9" t="s">
        <v>171</v>
      </c>
    </row>
    <row r="196" spans="1:8" ht="15.75" customHeight="1" x14ac:dyDescent="0.35">
      <c r="A196" s="9" t="s">
        <v>248</v>
      </c>
      <c r="B196" s="19">
        <v>11.5</v>
      </c>
      <c r="C196" s="9" t="s">
        <v>324</v>
      </c>
      <c r="D196" s="19">
        <v>27.70251</v>
      </c>
      <c r="E196" s="9" t="s">
        <v>325</v>
      </c>
      <c r="F196" s="9" t="s">
        <v>326</v>
      </c>
      <c r="G196" s="9" t="s">
        <v>327</v>
      </c>
      <c r="H196" s="9" t="s">
        <v>171</v>
      </c>
    </row>
    <row r="197" spans="1:8" ht="15.75" customHeight="1" x14ac:dyDescent="0.35">
      <c r="A197" s="9" t="s">
        <v>248</v>
      </c>
      <c r="B197" s="19">
        <v>12.5</v>
      </c>
      <c r="C197" s="9" t="s">
        <v>324</v>
      </c>
      <c r="D197" s="19">
        <v>24.510950000000001</v>
      </c>
      <c r="E197" s="9" t="s">
        <v>325</v>
      </c>
      <c r="F197" s="9" t="s">
        <v>326</v>
      </c>
      <c r="G197" s="9" t="s">
        <v>327</v>
      </c>
      <c r="H197" s="9" t="s">
        <v>171</v>
      </c>
    </row>
    <row r="198" spans="1:8" ht="15.75" customHeight="1" x14ac:dyDescent="0.35">
      <c r="A198" s="9" t="s">
        <v>248</v>
      </c>
      <c r="B198" s="19">
        <v>13</v>
      </c>
      <c r="C198" s="9" t="s">
        <v>324</v>
      </c>
      <c r="D198" s="19">
        <v>19.520250000000001</v>
      </c>
      <c r="E198" s="9" t="s">
        <v>325</v>
      </c>
      <c r="F198" s="9" t="s">
        <v>326</v>
      </c>
      <c r="G198" s="9" t="s">
        <v>327</v>
      </c>
      <c r="H198" s="9" t="s">
        <v>171</v>
      </c>
    </row>
    <row r="199" spans="1:8" ht="15.75" customHeight="1" x14ac:dyDescent="0.35">
      <c r="A199" s="9" t="s">
        <v>248</v>
      </c>
      <c r="B199" s="19">
        <v>14.5</v>
      </c>
      <c r="C199" s="9" t="s">
        <v>324</v>
      </c>
      <c r="D199" s="19">
        <v>13.157109999999999</v>
      </c>
      <c r="E199" s="9" t="s">
        <v>325</v>
      </c>
      <c r="F199" s="9" t="s">
        <v>326</v>
      </c>
      <c r="G199" s="9" t="s">
        <v>327</v>
      </c>
      <c r="H199" s="9" t="s">
        <v>171</v>
      </c>
    </row>
    <row r="200" spans="1:8" ht="15.75" customHeight="1" x14ac:dyDescent="0.35">
      <c r="A200" s="9" t="s">
        <v>248</v>
      </c>
      <c r="B200" s="19">
        <v>7</v>
      </c>
      <c r="C200" s="9" t="s">
        <v>324</v>
      </c>
      <c r="D200" s="19">
        <v>8.5171240000000008</v>
      </c>
      <c r="E200" s="9" t="s">
        <v>328</v>
      </c>
      <c r="F200" s="9" t="s">
        <v>329</v>
      </c>
      <c r="G200" s="9" t="s">
        <v>327</v>
      </c>
      <c r="H200" s="9" t="s">
        <v>171</v>
      </c>
    </row>
    <row r="201" spans="1:8" ht="15.75" customHeight="1" x14ac:dyDescent="0.35">
      <c r="A201" s="9" t="s">
        <v>248</v>
      </c>
      <c r="B201" s="19">
        <v>7.1666670000000003</v>
      </c>
      <c r="C201" s="9" t="s">
        <v>324</v>
      </c>
      <c r="D201" s="19">
        <v>8.7157540000000004</v>
      </c>
      <c r="E201" s="9" t="s">
        <v>328</v>
      </c>
      <c r="F201" s="9" t="s">
        <v>329</v>
      </c>
      <c r="G201" s="9" t="s">
        <v>327</v>
      </c>
      <c r="H201" s="9" t="s">
        <v>171</v>
      </c>
    </row>
    <row r="202" spans="1:8" ht="15.75" customHeight="1" x14ac:dyDescent="0.35">
      <c r="A202" s="9" t="s">
        <v>248</v>
      </c>
      <c r="B202" s="19">
        <v>7.3333329999999997</v>
      </c>
      <c r="C202" s="9" t="s">
        <v>324</v>
      </c>
      <c r="D202" s="19">
        <v>8.9075349999999993</v>
      </c>
      <c r="E202" s="9" t="s">
        <v>328</v>
      </c>
      <c r="F202" s="9" t="s">
        <v>329</v>
      </c>
      <c r="G202" s="9" t="s">
        <v>327</v>
      </c>
      <c r="H202" s="9" t="s">
        <v>171</v>
      </c>
    </row>
    <row r="203" spans="1:8" ht="15.75" customHeight="1" x14ac:dyDescent="0.35">
      <c r="A203" s="9" t="s">
        <v>248</v>
      </c>
      <c r="B203" s="19">
        <v>7.5</v>
      </c>
      <c r="C203" s="9" t="s">
        <v>324</v>
      </c>
      <c r="D203" s="19">
        <v>9.3116450000000004</v>
      </c>
      <c r="E203" s="9" t="s">
        <v>328</v>
      </c>
      <c r="F203" s="9" t="s">
        <v>329</v>
      </c>
      <c r="G203" s="9" t="s">
        <v>327</v>
      </c>
      <c r="H203" s="9" t="s">
        <v>171</v>
      </c>
    </row>
    <row r="204" spans="1:8" ht="15.75" customHeight="1" x14ac:dyDescent="0.35">
      <c r="A204" s="9" t="s">
        <v>248</v>
      </c>
      <c r="B204" s="19">
        <v>7.6666670000000003</v>
      </c>
      <c r="C204" s="9" t="s">
        <v>324</v>
      </c>
      <c r="D204" s="19">
        <v>10.08562</v>
      </c>
      <c r="E204" s="9" t="s">
        <v>328</v>
      </c>
      <c r="F204" s="9" t="s">
        <v>329</v>
      </c>
      <c r="G204" s="9" t="s">
        <v>327</v>
      </c>
      <c r="H204" s="9" t="s">
        <v>171</v>
      </c>
    </row>
    <row r="205" spans="1:8" ht="15.75" customHeight="1" x14ac:dyDescent="0.35">
      <c r="A205" s="9" t="s">
        <v>248</v>
      </c>
      <c r="B205" s="19">
        <v>7.8333329999999997</v>
      </c>
      <c r="C205" s="9" t="s">
        <v>324</v>
      </c>
      <c r="D205" s="19">
        <v>10.893840000000001</v>
      </c>
      <c r="E205" s="9" t="s">
        <v>328</v>
      </c>
      <c r="F205" s="9" t="s">
        <v>329</v>
      </c>
      <c r="G205" s="9" t="s">
        <v>327</v>
      </c>
      <c r="H205" s="9" t="s">
        <v>171</v>
      </c>
    </row>
    <row r="206" spans="1:8" ht="15.75" customHeight="1" x14ac:dyDescent="0.35">
      <c r="A206" s="9" t="s">
        <v>248</v>
      </c>
      <c r="B206" s="19">
        <v>8</v>
      </c>
      <c r="C206" s="9" t="s">
        <v>324</v>
      </c>
      <c r="D206" s="19">
        <v>11.106159999999999</v>
      </c>
      <c r="E206" s="9" t="s">
        <v>328</v>
      </c>
      <c r="F206" s="9" t="s">
        <v>329</v>
      </c>
      <c r="G206" s="9" t="s">
        <v>327</v>
      </c>
      <c r="H206" s="9" t="s">
        <v>171</v>
      </c>
    </row>
    <row r="207" spans="1:8" ht="15.75" customHeight="1" x14ac:dyDescent="0.35">
      <c r="A207" s="9" t="s">
        <v>248</v>
      </c>
      <c r="B207" s="19">
        <v>8.1666670000000003</v>
      </c>
      <c r="C207" s="9" t="s">
        <v>324</v>
      </c>
      <c r="D207" s="19">
        <v>10.893840000000001</v>
      </c>
      <c r="E207" s="9" t="s">
        <v>328</v>
      </c>
      <c r="F207" s="9" t="s">
        <v>329</v>
      </c>
      <c r="G207" s="9" t="s">
        <v>327</v>
      </c>
      <c r="H207" s="9" t="s">
        <v>171</v>
      </c>
    </row>
    <row r="208" spans="1:8" ht="15.75" customHeight="1" x14ac:dyDescent="0.35">
      <c r="A208" s="9" t="s">
        <v>248</v>
      </c>
      <c r="B208" s="19">
        <v>8.5</v>
      </c>
      <c r="C208" s="9" t="s">
        <v>324</v>
      </c>
      <c r="D208" s="19">
        <v>10.42123</v>
      </c>
      <c r="E208" s="9" t="s">
        <v>328</v>
      </c>
      <c r="F208" s="9" t="s">
        <v>329</v>
      </c>
      <c r="G208" s="9" t="s">
        <v>327</v>
      </c>
      <c r="H208" s="9" t="s">
        <v>171</v>
      </c>
    </row>
    <row r="209" spans="1:8" ht="15.75" customHeight="1" x14ac:dyDescent="0.35">
      <c r="A209" s="9" t="s">
        <v>248</v>
      </c>
      <c r="B209" s="19">
        <v>8.8333329999999997</v>
      </c>
      <c r="C209" s="9" t="s">
        <v>324</v>
      </c>
      <c r="D209" s="19">
        <v>9.6130139999999997</v>
      </c>
      <c r="E209" s="9" t="s">
        <v>328</v>
      </c>
      <c r="F209" s="9" t="s">
        <v>329</v>
      </c>
      <c r="G209" s="9" t="s">
        <v>327</v>
      </c>
      <c r="H209" s="9" t="s">
        <v>171</v>
      </c>
    </row>
    <row r="210" spans="1:8" ht="15.75" customHeight="1" x14ac:dyDescent="0.35">
      <c r="A210" s="9" t="s">
        <v>248</v>
      </c>
      <c r="B210" s="19">
        <v>9.1666670000000003</v>
      </c>
      <c r="C210" s="9" t="s">
        <v>324</v>
      </c>
      <c r="D210" s="19">
        <v>8.9075349999999993</v>
      </c>
      <c r="E210" s="9" t="s">
        <v>328</v>
      </c>
      <c r="F210" s="9" t="s">
        <v>329</v>
      </c>
      <c r="G210" s="9" t="s">
        <v>327</v>
      </c>
      <c r="H210" s="9" t="s">
        <v>171</v>
      </c>
    </row>
    <row r="211" spans="1:8" ht="15.75" customHeight="1" x14ac:dyDescent="0.35">
      <c r="A211" s="9" t="s">
        <v>248</v>
      </c>
      <c r="B211" s="19">
        <v>9.5</v>
      </c>
      <c r="C211" s="9" t="s">
        <v>324</v>
      </c>
      <c r="D211" s="19">
        <v>8.0856169999999992</v>
      </c>
      <c r="E211" s="9" t="s">
        <v>328</v>
      </c>
      <c r="F211" s="9" t="s">
        <v>329</v>
      </c>
      <c r="G211" s="9" t="s">
        <v>327</v>
      </c>
      <c r="H211" s="9" t="s">
        <v>171</v>
      </c>
    </row>
    <row r="212" spans="1:8" ht="15.75" customHeight="1" x14ac:dyDescent="0.35">
      <c r="A212" s="9" t="s">
        <v>248</v>
      </c>
      <c r="B212" s="19">
        <v>10</v>
      </c>
      <c r="C212" s="9" t="s">
        <v>324</v>
      </c>
      <c r="D212" s="19">
        <v>7.4828780000000004</v>
      </c>
      <c r="E212" s="9" t="s">
        <v>328</v>
      </c>
      <c r="F212" s="9" t="s">
        <v>329</v>
      </c>
      <c r="G212" s="9" t="s">
        <v>327</v>
      </c>
      <c r="H212" s="9" t="s">
        <v>171</v>
      </c>
    </row>
    <row r="213" spans="1:8" ht="15.75" customHeight="1" x14ac:dyDescent="0.35">
      <c r="A213" s="9" t="s">
        <v>248</v>
      </c>
      <c r="B213" s="19">
        <v>10.5</v>
      </c>
      <c r="C213" s="9" t="s">
        <v>324</v>
      </c>
      <c r="D213" s="19">
        <v>7.0582200000000004</v>
      </c>
      <c r="E213" s="9" t="s">
        <v>328</v>
      </c>
      <c r="F213" s="9" t="s">
        <v>329</v>
      </c>
      <c r="G213" s="9" t="s">
        <v>327</v>
      </c>
      <c r="H213" s="9" t="s">
        <v>171</v>
      </c>
    </row>
    <row r="214" spans="1:8" ht="15.75" customHeight="1" x14ac:dyDescent="0.35">
      <c r="A214" s="9" t="s">
        <v>248</v>
      </c>
      <c r="B214" s="19">
        <v>11</v>
      </c>
      <c r="C214" s="9" t="s">
        <v>324</v>
      </c>
      <c r="D214" s="19">
        <v>6.7705479999999998</v>
      </c>
      <c r="E214" s="9" t="s">
        <v>328</v>
      </c>
      <c r="F214" s="9" t="s">
        <v>329</v>
      </c>
      <c r="G214" s="9" t="s">
        <v>327</v>
      </c>
      <c r="H214" s="9" t="s">
        <v>171</v>
      </c>
    </row>
    <row r="215" spans="1:8" ht="15.75" customHeight="1" x14ac:dyDescent="0.35">
      <c r="A215" s="9" t="s">
        <v>248</v>
      </c>
      <c r="B215" s="19">
        <v>11.5</v>
      </c>
      <c r="C215" s="9" t="s">
        <v>324</v>
      </c>
      <c r="D215" s="19">
        <v>7.174658</v>
      </c>
      <c r="E215" s="9" t="s">
        <v>328</v>
      </c>
      <c r="F215" s="9" t="s">
        <v>329</v>
      </c>
      <c r="G215" s="9" t="s">
        <v>327</v>
      </c>
      <c r="H215" s="9" t="s">
        <v>171</v>
      </c>
    </row>
    <row r="216" spans="1:8" ht="15.75" customHeight="1" x14ac:dyDescent="0.35">
      <c r="A216" s="9" t="s">
        <v>248</v>
      </c>
      <c r="B216" s="19">
        <v>12.5</v>
      </c>
      <c r="C216" s="9" t="s">
        <v>324</v>
      </c>
      <c r="D216" s="19">
        <v>6.4280819999999999</v>
      </c>
      <c r="E216" s="9" t="s">
        <v>328</v>
      </c>
      <c r="F216" s="9" t="s">
        <v>329</v>
      </c>
      <c r="G216" s="9" t="s">
        <v>327</v>
      </c>
      <c r="H216" s="9" t="s">
        <v>171</v>
      </c>
    </row>
    <row r="217" spans="1:8" ht="15.75" customHeight="1" x14ac:dyDescent="0.35">
      <c r="A217" s="9" t="s">
        <v>248</v>
      </c>
      <c r="B217" s="19">
        <v>13</v>
      </c>
      <c r="C217" s="9" t="s">
        <v>324</v>
      </c>
      <c r="D217" s="19">
        <v>6.3390420000000001</v>
      </c>
      <c r="E217" s="9" t="s">
        <v>328</v>
      </c>
      <c r="F217" s="9" t="s">
        <v>329</v>
      </c>
      <c r="G217" s="9" t="s">
        <v>327</v>
      </c>
      <c r="H217" s="9" t="s">
        <v>171</v>
      </c>
    </row>
    <row r="218" spans="1:8" ht="15.75" customHeight="1" x14ac:dyDescent="0.35">
      <c r="A218" s="9" t="s">
        <v>248</v>
      </c>
      <c r="B218" s="19">
        <v>14.5</v>
      </c>
      <c r="C218" s="9" t="s">
        <v>324</v>
      </c>
      <c r="D218" s="19">
        <v>6.4280819999999999</v>
      </c>
      <c r="E218" s="9" t="s">
        <v>328</v>
      </c>
      <c r="F218" s="9" t="s">
        <v>329</v>
      </c>
      <c r="G218" s="9" t="s">
        <v>327</v>
      </c>
      <c r="H218" s="9" t="s">
        <v>171</v>
      </c>
    </row>
    <row r="219" spans="1:8" ht="15.75" customHeight="1" x14ac:dyDescent="0.35">
      <c r="A219" s="9" t="s">
        <v>256</v>
      </c>
      <c r="B219">
        <v>0</v>
      </c>
      <c r="C219" s="9" t="s">
        <v>331</v>
      </c>
      <c r="D219" s="19">
        <v>90.719459999999998</v>
      </c>
      <c r="E219" s="9" t="s">
        <v>325</v>
      </c>
      <c r="F219" s="9" t="s">
        <v>326</v>
      </c>
      <c r="G219" s="9" t="s">
        <v>327</v>
      </c>
      <c r="H219" s="9" t="s">
        <v>171</v>
      </c>
    </row>
    <row r="220" spans="1:8" ht="15.75" customHeight="1" x14ac:dyDescent="0.35">
      <c r="A220" s="9" t="s">
        <v>256</v>
      </c>
      <c r="B220">
        <v>15</v>
      </c>
      <c r="C220" s="9" t="s">
        <v>331</v>
      </c>
      <c r="D220" s="19">
        <v>122.467</v>
      </c>
      <c r="E220" s="9" t="s">
        <v>325</v>
      </c>
      <c r="F220" s="9" t="s">
        <v>326</v>
      </c>
      <c r="G220" s="9" t="s">
        <v>327</v>
      </c>
      <c r="H220" s="9" t="s">
        <v>171</v>
      </c>
    </row>
    <row r="221" spans="1:8" ht="15.75" customHeight="1" x14ac:dyDescent="0.35">
      <c r="A221" s="9" t="s">
        <v>256</v>
      </c>
      <c r="B221">
        <v>30</v>
      </c>
      <c r="C221" s="9" t="s">
        <v>331</v>
      </c>
      <c r="D221" s="19">
        <v>258.87020000000001</v>
      </c>
      <c r="E221" s="9" t="s">
        <v>325</v>
      </c>
      <c r="F221" s="9" t="s">
        <v>326</v>
      </c>
      <c r="G221" s="9" t="s">
        <v>327</v>
      </c>
      <c r="H221" s="9" t="s">
        <v>171</v>
      </c>
    </row>
    <row r="222" spans="1:8" ht="15.75" customHeight="1" x14ac:dyDescent="0.35">
      <c r="A222" s="9" t="s">
        <v>256</v>
      </c>
      <c r="B222">
        <v>45</v>
      </c>
      <c r="C222" s="9" t="s">
        <v>331</v>
      </c>
      <c r="D222" s="19">
        <v>331.63679999999999</v>
      </c>
      <c r="E222" s="9" t="s">
        <v>325</v>
      </c>
      <c r="F222" s="9" t="s">
        <v>326</v>
      </c>
      <c r="G222" s="9" t="s">
        <v>327</v>
      </c>
      <c r="H222" s="9" t="s">
        <v>171</v>
      </c>
    </row>
    <row r="223" spans="1:8" ht="15.75" customHeight="1" x14ac:dyDescent="0.35">
      <c r="A223" s="9" t="s">
        <v>256</v>
      </c>
      <c r="B223">
        <v>60</v>
      </c>
      <c r="C223" s="9" t="s">
        <v>331</v>
      </c>
      <c r="D223" s="19">
        <v>349.05579999999998</v>
      </c>
      <c r="E223" s="9" t="s">
        <v>325</v>
      </c>
      <c r="F223" s="9" t="s">
        <v>326</v>
      </c>
      <c r="G223" s="9" t="s">
        <v>327</v>
      </c>
      <c r="H223" s="9" t="s">
        <v>171</v>
      </c>
    </row>
    <row r="224" spans="1:8" ht="15.75" customHeight="1" x14ac:dyDescent="0.35">
      <c r="A224" s="9" t="s">
        <v>256</v>
      </c>
      <c r="B224">
        <v>75</v>
      </c>
      <c r="C224" s="9" t="s">
        <v>331</v>
      </c>
      <c r="D224" s="19">
        <v>323.48919999999998</v>
      </c>
      <c r="E224" s="9" t="s">
        <v>325</v>
      </c>
      <c r="F224" s="9" t="s">
        <v>326</v>
      </c>
      <c r="G224" s="9" t="s">
        <v>327</v>
      </c>
      <c r="H224" s="9" t="s">
        <v>171</v>
      </c>
    </row>
    <row r="225" spans="1:14" ht="15.75" customHeight="1" x14ac:dyDescent="0.35">
      <c r="A225" s="9" t="s">
        <v>256</v>
      </c>
      <c r="B225">
        <v>90</v>
      </c>
      <c r="C225" s="9" t="s">
        <v>331</v>
      </c>
      <c r="D225" s="19">
        <v>329.9511</v>
      </c>
      <c r="E225" s="9" t="s">
        <v>325</v>
      </c>
      <c r="F225" s="9" t="s">
        <v>326</v>
      </c>
      <c r="G225" s="9" t="s">
        <v>327</v>
      </c>
      <c r="H225" s="9" t="s">
        <v>171</v>
      </c>
    </row>
    <row r="226" spans="1:14" ht="15.75" customHeight="1" x14ac:dyDescent="0.35">
      <c r="A226" s="9" t="s">
        <v>256</v>
      </c>
      <c r="B226">
        <v>105</v>
      </c>
      <c r="C226" s="9" t="s">
        <v>331</v>
      </c>
      <c r="D226" s="19">
        <v>297.36059999999998</v>
      </c>
      <c r="E226" s="9" t="s">
        <v>325</v>
      </c>
      <c r="F226" s="9" t="s">
        <v>326</v>
      </c>
      <c r="G226" s="9" t="s">
        <v>327</v>
      </c>
      <c r="H226" s="9" t="s">
        <v>171</v>
      </c>
    </row>
    <row r="227" spans="1:14" ht="15.75" customHeight="1" x14ac:dyDescent="0.35">
      <c r="A227" s="9" t="s">
        <v>256</v>
      </c>
      <c r="B227">
        <v>120</v>
      </c>
      <c r="C227" s="9" t="s">
        <v>331</v>
      </c>
      <c r="D227" s="19">
        <v>256.3417</v>
      </c>
      <c r="E227" s="9" t="s">
        <v>325</v>
      </c>
      <c r="F227" s="9" t="s">
        <v>326</v>
      </c>
      <c r="G227" s="9" t="s">
        <v>327</v>
      </c>
      <c r="H227" s="9" t="s">
        <v>171</v>
      </c>
    </row>
    <row r="228" spans="1:14" ht="15.75" customHeight="1" x14ac:dyDescent="0.35">
      <c r="A228" s="9" t="s">
        <v>256</v>
      </c>
      <c r="B228">
        <v>150</v>
      </c>
      <c r="C228" s="9" t="s">
        <v>331</v>
      </c>
      <c r="D228" s="19">
        <v>203.80369999999999</v>
      </c>
      <c r="E228" s="9" t="s">
        <v>325</v>
      </c>
      <c r="F228" s="9" t="s">
        <v>326</v>
      </c>
      <c r="G228" s="9" t="s">
        <v>327</v>
      </c>
      <c r="H228" s="9" t="s">
        <v>171</v>
      </c>
    </row>
    <row r="229" spans="1:14" ht="15.75" customHeight="1" x14ac:dyDescent="0.35">
      <c r="A229" s="9" t="s">
        <v>256</v>
      </c>
      <c r="B229">
        <v>180</v>
      </c>
      <c r="C229" s="9" t="s">
        <v>331</v>
      </c>
      <c r="D229" s="19">
        <v>153.60849999999999</v>
      </c>
      <c r="E229" s="9" t="s">
        <v>325</v>
      </c>
      <c r="F229" s="9" t="s">
        <v>326</v>
      </c>
      <c r="G229" s="9" t="s">
        <v>327</v>
      </c>
      <c r="H229" s="9" t="s">
        <v>171</v>
      </c>
    </row>
    <row r="230" spans="1:14" ht="15.75" customHeight="1" x14ac:dyDescent="0.35">
      <c r="A230" s="9" t="s">
        <v>256</v>
      </c>
      <c r="B230">
        <v>210</v>
      </c>
      <c r="C230" s="9" t="s">
        <v>331</v>
      </c>
      <c r="D230" s="19">
        <v>133.3801</v>
      </c>
      <c r="E230" s="9" t="s">
        <v>325</v>
      </c>
      <c r="F230" s="9" t="s">
        <v>326</v>
      </c>
      <c r="G230" s="9" t="s">
        <v>327</v>
      </c>
      <c r="H230" s="9" t="s">
        <v>171</v>
      </c>
    </row>
    <row r="231" spans="1:14" ht="15.75" customHeight="1" x14ac:dyDescent="0.35">
      <c r="A231" s="9" t="s">
        <v>256</v>
      </c>
      <c r="B231">
        <v>240</v>
      </c>
      <c r="C231" s="9" t="s">
        <v>331</v>
      </c>
      <c r="D231" s="19">
        <v>125.2324</v>
      </c>
      <c r="E231" s="9" t="s">
        <v>325</v>
      </c>
      <c r="F231" s="9" t="s">
        <v>326</v>
      </c>
      <c r="G231" s="9" t="s">
        <v>327</v>
      </c>
      <c r="H231" s="9" t="s">
        <v>171</v>
      </c>
    </row>
    <row r="232" spans="1:14" ht="15.75" customHeight="1" x14ac:dyDescent="0.35">
      <c r="A232" s="9" t="s">
        <v>256</v>
      </c>
      <c r="B232" s="19">
        <v>0</v>
      </c>
      <c r="C232" s="9" t="s">
        <v>331</v>
      </c>
      <c r="D232" s="19">
        <v>6.6574410000000004</v>
      </c>
      <c r="E232" s="9" t="s">
        <v>328</v>
      </c>
      <c r="F232" s="9" t="s">
        <v>329</v>
      </c>
      <c r="G232" s="9" t="s">
        <v>327</v>
      </c>
      <c r="H232" s="9" t="s">
        <v>171</v>
      </c>
      <c r="M232">
        <v>6.7</v>
      </c>
      <c r="N232" t="s">
        <v>329</v>
      </c>
    </row>
    <row r="233" spans="1:14" ht="15.75" customHeight="1" x14ac:dyDescent="0.35">
      <c r="A233" s="9" t="s">
        <v>256</v>
      </c>
      <c r="B233" s="19">
        <v>3.2841740000000001</v>
      </c>
      <c r="C233" s="9" t="s">
        <v>331</v>
      </c>
      <c r="D233" s="19">
        <v>6.6836169999999999</v>
      </c>
      <c r="E233" s="9" t="s">
        <v>328</v>
      </c>
      <c r="F233" s="9" t="s">
        <v>329</v>
      </c>
      <c r="G233" s="9" t="s">
        <v>327</v>
      </c>
      <c r="H233" s="9" t="s">
        <v>171</v>
      </c>
      <c r="M233">
        <v>6.7</v>
      </c>
      <c r="N233" t="s">
        <v>329</v>
      </c>
    </row>
    <row r="234" spans="1:14" ht="15.75" customHeight="1" x14ac:dyDescent="0.35">
      <c r="A234" s="9" t="s">
        <v>256</v>
      </c>
      <c r="B234" s="19">
        <v>8.4340399999999995</v>
      </c>
      <c r="C234" s="9" t="s">
        <v>331</v>
      </c>
      <c r="D234" s="19">
        <v>6.7421139999999999</v>
      </c>
      <c r="E234" s="9" t="s">
        <v>328</v>
      </c>
      <c r="F234" s="9" t="s">
        <v>329</v>
      </c>
      <c r="G234" s="9" t="s">
        <v>327</v>
      </c>
      <c r="H234" s="9" t="s">
        <v>171</v>
      </c>
      <c r="M234">
        <v>6.7</v>
      </c>
      <c r="N234" t="s">
        <v>329</v>
      </c>
    </row>
    <row r="235" spans="1:14" ht="15.75" customHeight="1" x14ac:dyDescent="0.35">
      <c r="A235" s="9" t="s">
        <v>256</v>
      </c>
      <c r="B235" s="19">
        <v>13.305490000000001</v>
      </c>
      <c r="C235" s="9" t="s">
        <v>331</v>
      </c>
      <c r="D235" s="19">
        <v>6.6485190000000003</v>
      </c>
      <c r="E235" s="9" t="s">
        <v>328</v>
      </c>
      <c r="F235" s="9" t="s">
        <v>329</v>
      </c>
      <c r="G235" s="9" t="s">
        <v>327</v>
      </c>
      <c r="H235" s="9" t="s">
        <v>171</v>
      </c>
      <c r="M235">
        <v>6.7</v>
      </c>
      <c r="N235" t="s">
        <v>329</v>
      </c>
    </row>
    <row r="236" spans="1:14" ht="15.75" customHeight="1" x14ac:dyDescent="0.35">
      <c r="A236" s="9" t="s">
        <v>256</v>
      </c>
      <c r="B236" s="19">
        <v>18.17699</v>
      </c>
      <c r="C236" s="9" t="s">
        <v>331</v>
      </c>
      <c r="D236" s="19">
        <v>6.7011659999999997</v>
      </c>
      <c r="E236" s="9" t="s">
        <v>328</v>
      </c>
      <c r="F236" s="9" t="s">
        <v>329</v>
      </c>
      <c r="G236" s="9" t="s">
        <v>327</v>
      </c>
      <c r="H236" s="9" t="s">
        <v>171</v>
      </c>
      <c r="M236">
        <v>6.7</v>
      </c>
      <c r="N236" t="s">
        <v>329</v>
      </c>
    </row>
    <row r="237" spans="1:14" ht="15.75" customHeight="1" x14ac:dyDescent="0.35">
      <c r="A237" s="9" t="s">
        <v>256</v>
      </c>
      <c r="B237" s="19">
        <v>23.048459999999999</v>
      </c>
      <c r="C237" s="9" t="s">
        <v>331</v>
      </c>
      <c r="D237" s="19">
        <v>7.373882</v>
      </c>
      <c r="E237" s="9" t="s">
        <v>328</v>
      </c>
      <c r="F237" s="9" t="s">
        <v>329</v>
      </c>
      <c r="G237" s="9" t="s">
        <v>327</v>
      </c>
      <c r="H237" s="9" t="s">
        <v>171</v>
      </c>
      <c r="M237">
        <v>6.7</v>
      </c>
      <c r="N237" t="s">
        <v>329</v>
      </c>
    </row>
    <row r="238" spans="1:14" ht="15.75" customHeight="1" x14ac:dyDescent="0.35">
      <c r="A238" s="9" t="s">
        <v>256</v>
      </c>
      <c r="B238" s="19">
        <v>27.780750000000001</v>
      </c>
      <c r="C238" s="9" t="s">
        <v>331</v>
      </c>
      <c r="D238" s="19">
        <v>8.5004150000000003</v>
      </c>
      <c r="E238" s="9" t="s">
        <v>328</v>
      </c>
      <c r="F238" s="9" t="s">
        <v>329</v>
      </c>
      <c r="G238" s="9" t="s">
        <v>327</v>
      </c>
      <c r="H238" s="9" t="s">
        <v>171</v>
      </c>
      <c r="M238">
        <v>6.7</v>
      </c>
      <c r="N238" t="s">
        <v>329</v>
      </c>
    </row>
    <row r="239" spans="1:14" ht="15.75" customHeight="1" x14ac:dyDescent="0.35">
      <c r="A239" s="9" t="s">
        <v>256</v>
      </c>
      <c r="B239" s="19">
        <v>32.930599999999998</v>
      </c>
      <c r="C239" s="9" t="s">
        <v>331</v>
      </c>
      <c r="D239" s="19">
        <v>9.2550270000000001</v>
      </c>
      <c r="E239" s="9" t="s">
        <v>328</v>
      </c>
      <c r="F239" s="9" t="s">
        <v>329</v>
      </c>
      <c r="G239" s="9" t="s">
        <v>327</v>
      </c>
      <c r="H239" s="9" t="s">
        <v>171</v>
      </c>
      <c r="M239">
        <v>6.7</v>
      </c>
      <c r="N239" t="s">
        <v>329</v>
      </c>
    </row>
    <row r="240" spans="1:14" ht="15.75" customHeight="1" x14ac:dyDescent="0.35">
      <c r="A240" s="9" t="s">
        <v>256</v>
      </c>
      <c r="B240" s="19">
        <v>37.941270000000003</v>
      </c>
      <c r="C240" s="9" t="s">
        <v>331</v>
      </c>
      <c r="D240" s="19">
        <v>9.6762060000000005</v>
      </c>
      <c r="E240" s="9" t="s">
        <v>328</v>
      </c>
      <c r="F240" s="9" t="s">
        <v>329</v>
      </c>
      <c r="G240" s="9" t="s">
        <v>327</v>
      </c>
      <c r="H240" s="9" t="s">
        <v>171</v>
      </c>
      <c r="M240">
        <v>6.7</v>
      </c>
      <c r="N240" t="s">
        <v>329</v>
      </c>
    </row>
    <row r="241" spans="1:14" ht="15.75" customHeight="1" x14ac:dyDescent="0.35">
      <c r="A241" s="9" t="s">
        <v>256</v>
      </c>
      <c r="B241" s="19">
        <v>42.812730000000002</v>
      </c>
      <c r="C241" s="9" t="s">
        <v>331</v>
      </c>
      <c r="D241" s="19">
        <v>9.7464030000000008</v>
      </c>
      <c r="E241" s="9" t="s">
        <v>328</v>
      </c>
      <c r="F241" s="9" t="s">
        <v>329</v>
      </c>
      <c r="G241" s="9" t="s">
        <v>327</v>
      </c>
      <c r="H241" s="9" t="s">
        <v>171</v>
      </c>
      <c r="M241">
        <v>6.7</v>
      </c>
      <c r="N241" t="s">
        <v>329</v>
      </c>
    </row>
    <row r="242" spans="1:14" ht="15.75" customHeight="1" x14ac:dyDescent="0.35">
      <c r="A242" s="9" t="s">
        <v>256</v>
      </c>
      <c r="B242" s="19">
        <v>47.684220000000003</v>
      </c>
      <c r="C242" s="9" t="s">
        <v>331</v>
      </c>
      <c r="D242" s="19">
        <v>9.4188189999999992</v>
      </c>
      <c r="E242" s="9" t="s">
        <v>328</v>
      </c>
      <c r="F242" s="9" t="s">
        <v>329</v>
      </c>
      <c r="G242" s="9" t="s">
        <v>327</v>
      </c>
      <c r="H242" s="9" t="s">
        <v>171</v>
      </c>
      <c r="M242">
        <v>6.7</v>
      </c>
      <c r="N242" t="s">
        <v>329</v>
      </c>
    </row>
    <row r="243" spans="1:14" ht="15.75" customHeight="1" x14ac:dyDescent="0.35">
      <c r="A243" s="9" t="s">
        <v>256</v>
      </c>
      <c r="B243" s="19">
        <v>52.834069999999997</v>
      </c>
      <c r="C243" s="9" t="s">
        <v>331</v>
      </c>
      <c r="D243" s="19">
        <v>9.0678370000000008</v>
      </c>
      <c r="E243" s="9" t="s">
        <v>328</v>
      </c>
      <c r="F243" s="9" t="s">
        <v>329</v>
      </c>
      <c r="G243" s="9" t="s">
        <v>327</v>
      </c>
      <c r="H243" s="9" t="s">
        <v>171</v>
      </c>
      <c r="M243">
        <v>6.7</v>
      </c>
      <c r="N243" t="s">
        <v>329</v>
      </c>
    </row>
    <row r="244" spans="1:14" ht="15.75" customHeight="1" x14ac:dyDescent="0.35">
      <c r="A244" s="9" t="s">
        <v>256</v>
      </c>
      <c r="B244" s="19">
        <v>57.566360000000003</v>
      </c>
      <c r="C244" s="9" t="s">
        <v>331</v>
      </c>
      <c r="D244" s="19">
        <v>8.6349590000000003</v>
      </c>
      <c r="E244" s="9" t="s">
        <v>328</v>
      </c>
      <c r="F244" s="9" t="s">
        <v>329</v>
      </c>
      <c r="G244" s="9" t="s">
        <v>327</v>
      </c>
      <c r="H244" s="9" t="s">
        <v>171</v>
      </c>
      <c r="M244">
        <v>6.7</v>
      </c>
      <c r="N244" t="s">
        <v>329</v>
      </c>
    </row>
    <row r="245" spans="1:14" ht="15.75" customHeight="1" x14ac:dyDescent="0.35">
      <c r="A245" s="9" t="s">
        <v>256</v>
      </c>
      <c r="B245" s="19">
        <v>62.71622</v>
      </c>
      <c r="C245" s="9" t="s">
        <v>331</v>
      </c>
      <c r="D245" s="19">
        <v>8.2313290000000006</v>
      </c>
      <c r="E245" s="9" t="s">
        <v>328</v>
      </c>
      <c r="F245" s="9" t="s">
        <v>329</v>
      </c>
      <c r="G245" s="9" t="s">
        <v>327</v>
      </c>
      <c r="H245" s="9" t="s">
        <v>171</v>
      </c>
      <c r="M245">
        <v>6.7</v>
      </c>
      <c r="N245" t="s">
        <v>329</v>
      </c>
    </row>
    <row r="246" spans="1:14" ht="15.75" customHeight="1" x14ac:dyDescent="0.35">
      <c r="A246" s="9" t="s">
        <v>256</v>
      </c>
      <c r="B246" s="19">
        <v>67.58766</v>
      </c>
      <c r="C246" s="9" t="s">
        <v>331</v>
      </c>
      <c r="D246" s="19">
        <v>7.9388439999999996</v>
      </c>
      <c r="E246" s="9" t="s">
        <v>328</v>
      </c>
      <c r="F246" s="9" t="s">
        <v>329</v>
      </c>
      <c r="G246" s="9" t="s">
        <v>327</v>
      </c>
      <c r="H246" s="9" t="s">
        <v>171</v>
      </c>
      <c r="M246">
        <v>6.7</v>
      </c>
      <c r="N246" t="s">
        <v>329</v>
      </c>
    </row>
    <row r="247" spans="1:14" ht="15.75" customHeight="1" x14ac:dyDescent="0.35">
      <c r="A247" s="9" t="s">
        <v>256</v>
      </c>
      <c r="B247" s="19">
        <v>72.876710000000003</v>
      </c>
      <c r="C247" s="9" t="s">
        <v>331</v>
      </c>
      <c r="D247" s="19">
        <v>7.6756070000000003</v>
      </c>
      <c r="E247" s="9" t="s">
        <v>328</v>
      </c>
      <c r="F247" s="9" t="s">
        <v>329</v>
      </c>
      <c r="G247" s="9" t="s">
        <v>327</v>
      </c>
      <c r="H247" s="9" t="s">
        <v>171</v>
      </c>
      <c r="M247">
        <v>6.7</v>
      </c>
      <c r="N247" t="s">
        <v>329</v>
      </c>
    </row>
    <row r="248" spans="1:14" ht="15.75" customHeight="1" x14ac:dyDescent="0.35">
      <c r="A248" s="9" t="s">
        <v>256</v>
      </c>
      <c r="B248" s="19">
        <v>77.748170000000002</v>
      </c>
      <c r="C248" s="9" t="s">
        <v>331</v>
      </c>
      <c r="D248" s="19">
        <v>7.400671</v>
      </c>
      <c r="E248" s="9" t="s">
        <v>328</v>
      </c>
      <c r="F248" s="9" t="s">
        <v>329</v>
      </c>
      <c r="G248" s="9" t="s">
        <v>327</v>
      </c>
      <c r="H248" s="9" t="s">
        <v>171</v>
      </c>
      <c r="M248">
        <v>6.7</v>
      </c>
      <c r="N248" t="s">
        <v>329</v>
      </c>
    </row>
    <row r="249" spans="1:14" ht="15.75" customHeight="1" x14ac:dyDescent="0.35">
      <c r="A249" s="9" t="s">
        <v>256</v>
      </c>
      <c r="B249" s="19">
        <v>82.480490000000003</v>
      </c>
      <c r="C249" s="9" t="s">
        <v>331</v>
      </c>
      <c r="D249" s="19">
        <v>7.1315850000000003</v>
      </c>
      <c r="E249" s="9" t="s">
        <v>328</v>
      </c>
      <c r="F249" s="9" t="s">
        <v>329</v>
      </c>
      <c r="G249" s="9" t="s">
        <v>327</v>
      </c>
      <c r="H249" s="9" t="s">
        <v>171</v>
      </c>
      <c r="M249">
        <v>6.7</v>
      </c>
      <c r="N249" t="s">
        <v>329</v>
      </c>
    </row>
    <row r="250" spans="1:14" ht="15.75" customHeight="1" x14ac:dyDescent="0.35">
      <c r="A250" s="9" t="s">
        <v>256</v>
      </c>
      <c r="B250" s="19">
        <v>87.769509999999997</v>
      </c>
      <c r="C250" s="9" t="s">
        <v>331</v>
      </c>
      <c r="D250" s="19">
        <v>7.0555389999999996</v>
      </c>
      <c r="E250" s="9" t="s">
        <v>328</v>
      </c>
      <c r="F250" s="9" t="s">
        <v>329</v>
      </c>
      <c r="G250" s="9" t="s">
        <v>327</v>
      </c>
      <c r="H250" s="9" t="s">
        <v>171</v>
      </c>
      <c r="M250">
        <v>6.7</v>
      </c>
      <c r="N250" t="s">
        <v>329</v>
      </c>
    </row>
    <row r="251" spans="1:14" ht="15.75" customHeight="1" x14ac:dyDescent="0.35">
      <c r="A251" s="9" t="s">
        <v>256</v>
      </c>
      <c r="B251" s="19">
        <v>93.05856</v>
      </c>
      <c r="C251" s="9" t="s">
        <v>331</v>
      </c>
      <c r="D251" s="19">
        <v>6.8332499999999996</v>
      </c>
      <c r="E251" s="9" t="s">
        <v>328</v>
      </c>
      <c r="F251" s="9" t="s">
        <v>329</v>
      </c>
      <c r="G251" s="9" t="s">
        <v>327</v>
      </c>
      <c r="H251" s="9" t="s">
        <v>171</v>
      </c>
      <c r="M251">
        <v>6.7</v>
      </c>
      <c r="N251" t="s">
        <v>329</v>
      </c>
    </row>
    <row r="252" spans="1:14" ht="15.75" customHeight="1" x14ac:dyDescent="0.35">
      <c r="A252" s="9" t="s">
        <v>256</v>
      </c>
      <c r="B252" s="19">
        <v>97.930030000000002</v>
      </c>
      <c r="C252" s="9" t="s">
        <v>331</v>
      </c>
      <c r="D252" s="19">
        <v>6.5583130000000001</v>
      </c>
      <c r="E252" s="9" t="s">
        <v>328</v>
      </c>
      <c r="F252" s="9" t="s">
        <v>329</v>
      </c>
      <c r="G252" s="9" t="s">
        <v>327</v>
      </c>
      <c r="H252" s="9" t="s">
        <v>171</v>
      </c>
      <c r="M252">
        <v>6.7</v>
      </c>
      <c r="N252" t="s">
        <v>329</v>
      </c>
    </row>
    <row r="253" spans="1:14" ht="15.75" customHeight="1" x14ac:dyDescent="0.35">
      <c r="A253" s="9" t="s">
        <v>256</v>
      </c>
      <c r="B253" s="19">
        <v>102.94070000000001</v>
      </c>
      <c r="C253" s="9" t="s">
        <v>331</v>
      </c>
      <c r="D253" s="19">
        <v>6.470567</v>
      </c>
      <c r="E253" s="9" t="s">
        <v>328</v>
      </c>
      <c r="F253" s="9" t="s">
        <v>329</v>
      </c>
      <c r="G253" s="9" t="s">
        <v>327</v>
      </c>
      <c r="H253" s="9" t="s">
        <v>171</v>
      </c>
      <c r="M253">
        <v>6.7</v>
      </c>
      <c r="N253" t="s">
        <v>329</v>
      </c>
    </row>
    <row r="254" spans="1:14" ht="15.75" customHeight="1" x14ac:dyDescent="0.35">
      <c r="A254" s="9" t="s">
        <v>256</v>
      </c>
      <c r="B254" s="19">
        <v>107.95140000000001</v>
      </c>
      <c r="C254" s="9" t="s">
        <v>331</v>
      </c>
      <c r="D254" s="19">
        <v>6.2833769999999998</v>
      </c>
      <c r="E254" s="9" t="s">
        <v>328</v>
      </c>
      <c r="F254" s="9" t="s">
        <v>329</v>
      </c>
      <c r="G254" s="9" t="s">
        <v>327</v>
      </c>
      <c r="H254" s="9" t="s">
        <v>171</v>
      </c>
      <c r="M254">
        <v>6.7</v>
      </c>
      <c r="N254" t="s">
        <v>329</v>
      </c>
    </row>
    <row r="255" spans="1:14" ht="15.75" customHeight="1" x14ac:dyDescent="0.35">
      <c r="A255" s="9" t="s">
        <v>256</v>
      </c>
      <c r="B255" s="19">
        <v>113.24039999999999</v>
      </c>
      <c r="C255" s="9" t="s">
        <v>331</v>
      </c>
      <c r="D255" s="19">
        <v>6.3243260000000001</v>
      </c>
      <c r="E255" s="9" t="s">
        <v>328</v>
      </c>
      <c r="F255" s="9" t="s">
        <v>329</v>
      </c>
      <c r="G255" s="9" t="s">
        <v>327</v>
      </c>
      <c r="H255" s="9" t="s">
        <v>171</v>
      </c>
      <c r="M255">
        <v>6.7</v>
      </c>
      <c r="N255" t="s">
        <v>329</v>
      </c>
    </row>
    <row r="256" spans="1:14" ht="15.75" customHeight="1" x14ac:dyDescent="0.35">
      <c r="A256" s="9" t="s">
        <v>256</v>
      </c>
      <c r="B256" s="19">
        <v>118.251</v>
      </c>
      <c r="C256" s="9" t="s">
        <v>331</v>
      </c>
      <c r="D256" s="19">
        <v>6.2190310000000002</v>
      </c>
      <c r="E256" s="9" t="s">
        <v>328</v>
      </c>
      <c r="F256" s="9" t="s">
        <v>329</v>
      </c>
      <c r="G256" s="9" t="s">
        <v>327</v>
      </c>
      <c r="H256" s="9" t="s">
        <v>171</v>
      </c>
      <c r="M256">
        <v>6.7</v>
      </c>
      <c r="N256" t="s">
        <v>329</v>
      </c>
    </row>
    <row r="257" spans="1:14" ht="15.75" customHeight="1" x14ac:dyDescent="0.35">
      <c r="A257" s="9" t="s">
        <v>256</v>
      </c>
      <c r="B257" s="19">
        <v>122.8442</v>
      </c>
      <c r="C257" s="9" t="s">
        <v>331</v>
      </c>
      <c r="D257" s="19">
        <v>6.0903369999999999</v>
      </c>
      <c r="E257" s="9" t="s">
        <v>328</v>
      </c>
      <c r="F257" s="9" t="s">
        <v>329</v>
      </c>
      <c r="G257" s="9" t="s">
        <v>327</v>
      </c>
      <c r="H257" s="9" t="s">
        <v>171</v>
      </c>
      <c r="M257">
        <v>6.7</v>
      </c>
      <c r="N257" t="s">
        <v>329</v>
      </c>
    </row>
    <row r="258" spans="1:14" ht="15.75" customHeight="1" x14ac:dyDescent="0.35">
      <c r="A258" s="9" t="s">
        <v>256</v>
      </c>
      <c r="B258" s="19">
        <v>127.994</v>
      </c>
      <c r="C258" s="9" t="s">
        <v>331</v>
      </c>
      <c r="D258" s="19">
        <v>6.1137360000000003</v>
      </c>
      <c r="E258" s="9" t="s">
        <v>328</v>
      </c>
      <c r="F258" s="9" t="s">
        <v>329</v>
      </c>
      <c r="G258" s="9" t="s">
        <v>327</v>
      </c>
      <c r="H258" s="9" t="s">
        <v>171</v>
      </c>
      <c r="M258">
        <v>6.7</v>
      </c>
      <c r="N258" t="s">
        <v>329</v>
      </c>
    </row>
    <row r="259" spans="1:14" ht="15.75" customHeight="1" x14ac:dyDescent="0.35">
      <c r="A259" s="9" t="s">
        <v>256</v>
      </c>
      <c r="B259" s="19">
        <v>133.28299999999999</v>
      </c>
      <c r="C259" s="9" t="s">
        <v>331</v>
      </c>
      <c r="D259" s="19">
        <v>6.1195849999999998</v>
      </c>
      <c r="E259" s="9" t="s">
        <v>328</v>
      </c>
      <c r="F259" s="9" t="s">
        <v>329</v>
      </c>
      <c r="G259" s="9" t="s">
        <v>327</v>
      </c>
      <c r="H259" s="9" t="s">
        <v>171</v>
      </c>
      <c r="M259">
        <v>6.7</v>
      </c>
      <c r="N259" t="s">
        <v>329</v>
      </c>
    </row>
    <row r="260" spans="1:14" ht="15.75" customHeight="1" x14ac:dyDescent="0.35">
      <c r="A260" s="9" t="s">
        <v>256</v>
      </c>
      <c r="B260" s="19">
        <v>138.0153</v>
      </c>
      <c r="C260" s="9" t="s">
        <v>331</v>
      </c>
      <c r="D260" s="19">
        <v>6.1137360000000003</v>
      </c>
      <c r="E260" s="9" t="s">
        <v>328</v>
      </c>
      <c r="F260" s="9" t="s">
        <v>329</v>
      </c>
      <c r="G260" s="9" t="s">
        <v>327</v>
      </c>
      <c r="H260" s="9" t="s">
        <v>171</v>
      </c>
      <c r="M260">
        <v>6.7</v>
      </c>
      <c r="N260" t="s">
        <v>329</v>
      </c>
    </row>
    <row r="261" spans="1:14" ht="15.75" customHeight="1" x14ac:dyDescent="0.35">
      <c r="A261" s="9" t="s">
        <v>256</v>
      </c>
      <c r="B261" s="19">
        <v>143.02600000000001</v>
      </c>
      <c r="C261" s="9" t="s">
        <v>331</v>
      </c>
      <c r="D261" s="19">
        <v>6.1371339999999996</v>
      </c>
      <c r="E261" s="9" t="s">
        <v>328</v>
      </c>
      <c r="F261" s="9" t="s">
        <v>329</v>
      </c>
      <c r="G261" s="9" t="s">
        <v>327</v>
      </c>
      <c r="H261" s="9" t="s">
        <v>171</v>
      </c>
      <c r="M261">
        <v>6.7</v>
      </c>
      <c r="N261" t="s">
        <v>329</v>
      </c>
    </row>
    <row r="262" spans="1:14" ht="15.75" customHeight="1" x14ac:dyDescent="0.35">
      <c r="A262" s="9" t="s">
        <v>256</v>
      </c>
      <c r="B262" s="19">
        <v>148.17580000000001</v>
      </c>
      <c r="C262" s="9" t="s">
        <v>331</v>
      </c>
      <c r="D262" s="19">
        <v>6.2482790000000001</v>
      </c>
      <c r="E262" s="9" t="s">
        <v>328</v>
      </c>
      <c r="F262" s="9" t="s">
        <v>329</v>
      </c>
      <c r="G262" s="9" t="s">
        <v>327</v>
      </c>
      <c r="H262" s="9" t="s">
        <v>171</v>
      </c>
      <c r="M262">
        <v>6.7</v>
      </c>
      <c r="N262" t="s">
        <v>329</v>
      </c>
    </row>
    <row r="263" spans="1:14" ht="15.75" customHeight="1" x14ac:dyDescent="0.35">
      <c r="A263" s="9" t="s">
        <v>256</v>
      </c>
      <c r="B263" s="19">
        <v>152.81829999999999</v>
      </c>
      <c r="C263" s="9" t="s">
        <v>331</v>
      </c>
      <c r="D263" s="19">
        <v>6.3711229999999999</v>
      </c>
      <c r="E263" s="9" t="s">
        <v>328</v>
      </c>
      <c r="F263" s="9" t="s">
        <v>329</v>
      </c>
      <c r="G263" s="9" t="s">
        <v>327</v>
      </c>
      <c r="H263" s="9" t="s">
        <v>171</v>
      </c>
      <c r="M263">
        <v>6.7</v>
      </c>
      <c r="N263" t="s">
        <v>329</v>
      </c>
    </row>
    <row r="264" spans="1:14" ht="15.75" customHeight="1" x14ac:dyDescent="0.35">
      <c r="A264" s="9" t="s">
        <v>256</v>
      </c>
      <c r="B264" s="19">
        <v>157.96809999999999</v>
      </c>
      <c r="C264" s="9" t="s">
        <v>331</v>
      </c>
      <c r="D264" s="19">
        <v>6.4237710000000003</v>
      </c>
      <c r="E264" s="9" t="s">
        <v>328</v>
      </c>
      <c r="F264" s="9" t="s">
        <v>329</v>
      </c>
      <c r="G264" s="9" t="s">
        <v>327</v>
      </c>
      <c r="H264" s="9" t="s">
        <v>171</v>
      </c>
      <c r="M264">
        <v>6.7</v>
      </c>
      <c r="N264" t="s">
        <v>329</v>
      </c>
    </row>
    <row r="265" spans="1:14" ht="15.75" customHeight="1" x14ac:dyDescent="0.35">
      <c r="A265" s="9" t="s">
        <v>256</v>
      </c>
      <c r="B265" s="19">
        <v>163.11799999999999</v>
      </c>
      <c r="C265" s="9" t="s">
        <v>331</v>
      </c>
      <c r="D265" s="19">
        <v>6.5115160000000003</v>
      </c>
      <c r="E265" s="9" t="s">
        <v>328</v>
      </c>
      <c r="F265" s="9" t="s">
        <v>329</v>
      </c>
      <c r="G265" s="9" t="s">
        <v>327</v>
      </c>
      <c r="H265" s="9" t="s">
        <v>171</v>
      </c>
      <c r="M265">
        <v>6.7</v>
      </c>
      <c r="N265" t="s">
        <v>329</v>
      </c>
    </row>
    <row r="266" spans="1:14" ht="15.75" customHeight="1" x14ac:dyDescent="0.35">
      <c r="A266" s="9" t="s">
        <v>256</v>
      </c>
      <c r="B266" s="19">
        <v>168.12860000000001</v>
      </c>
      <c r="C266" s="9" t="s">
        <v>331</v>
      </c>
      <c r="D266" s="19">
        <v>6.65191</v>
      </c>
      <c r="E266" s="9" t="s">
        <v>328</v>
      </c>
      <c r="F266" s="9" t="s">
        <v>329</v>
      </c>
      <c r="G266" s="9" t="s">
        <v>327</v>
      </c>
      <c r="H266" s="9" t="s">
        <v>171</v>
      </c>
      <c r="M266">
        <v>6.7</v>
      </c>
      <c r="N266" t="s">
        <v>329</v>
      </c>
    </row>
    <row r="267" spans="1:14" ht="15.75" customHeight="1" x14ac:dyDescent="0.35">
      <c r="A267" s="9" t="s">
        <v>256</v>
      </c>
      <c r="B267" s="19">
        <v>173.13929999999999</v>
      </c>
      <c r="C267" s="9" t="s">
        <v>331</v>
      </c>
      <c r="D267" s="19">
        <v>6.6928570000000001</v>
      </c>
      <c r="E267" s="9" t="s">
        <v>328</v>
      </c>
      <c r="F267" s="9" t="s">
        <v>329</v>
      </c>
      <c r="G267" s="9" t="s">
        <v>327</v>
      </c>
      <c r="H267" s="9" t="s">
        <v>171</v>
      </c>
      <c r="M267">
        <v>6.7</v>
      </c>
      <c r="N267" t="s">
        <v>329</v>
      </c>
    </row>
    <row r="268" spans="1:14" ht="15.75" customHeight="1" x14ac:dyDescent="0.35">
      <c r="A268" s="9" t="s">
        <v>256</v>
      </c>
      <c r="B268" s="19">
        <v>177.8716</v>
      </c>
      <c r="C268" s="9" t="s">
        <v>331</v>
      </c>
      <c r="D268" s="19">
        <v>6.6987069999999997</v>
      </c>
      <c r="E268" s="9" t="s">
        <v>328</v>
      </c>
      <c r="F268" s="9" t="s">
        <v>329</v>
      </c>
      <c r="G268" s="9" t="s">
        <v>327</v>
      </c>
      <c r="H268" s="9" t="s">
        <v>171</v>
      </c>
      <c r="M268">
        <v>6.7</v>
      </c>
      <c r="N268" t="s">
        <v>329</v>
      </c>
    </row>
    <row r="269" spans="1:14" ht="15.75" customHeight="1" x14ac:dyDescent="0.35">
      <c r="A269" s="9" t="s">
        <v>256</v>
      </c>
      <c r="B269" s="19">
        <v>183.16059999999999</v>
      </c>
      <c r="C269" s="9" t="s">
        <v>331</v>
      </c>
      <c r="D269" s="19">
        <v>6.8858969999999999</v>
      </c>
      <c r="E269" s="9" t="s">
        <v>328</v>
      </c>
      <c r="F269" s="9" t="s">
        <v>329</v>
      </c>
      <c r="G269" s="9" t="s">
        <v>327</v>
      </c>
      <c r="H269" s="9" t="s">
        <v>171</v>
      </c>
      <c r="M269">
        <v>6.7</v>
      </c>
      <c r="N269" t="s">
        <v>329</v>
      </c>
    </row>
    <row r="270" spans="1:14" ht="15.75" customHeight="1" x14ac:dyDescent="0.35">
      <c r="A270" s="9" t="s">
        <v>256</v>
      </c>
      <c r="B270" s="19">
        <v>188.31049999999999</v>
      </c>
      <c r="C270" s="9" t="s">
        <v>331</v>
      </c>
      <c r="D270" s="19">
        <v>7.0087409999999997</v>
      </c>
      <c r="E270" s="9" t="s">
        <v>328</v>
      </c>
      <c r="F270" s="9" t="s">
        <v>329</v>
      </c>
      <c r="G270" s="9" t="s">
        <v>327</v>
      </c>
      <c r="H270" s="9" t="s">
        <v>171</v>
      </c>
      <c r="M270">
        <v>6.7</v>
      </c>
      <c r="N270" t="s">
        <v>329</v>
      </c>
    </row>
    <row r="271" spans="1:14" ht="15.75" customHeight="1" x14ac:dyDescent="0.35">
      <c r="A271" s="9" t="s">
        <v>256</v>
      </c>
      <c r="B271" s="19">
        <v>193.18199999999999</v>
      </c>
      <c r="C271" s="9" t="s">
        <v>331</v>
      </c>
      <c r="D271" s="19">
        <v>7.1842319999999997</v>
      </c>
      <c r="E271" s="9" t="s">
        <v>328</v>
      </c>
      <c r="F271" s="9" t="s">
        <v>329</v>
      </c>
      <c r="G271" s="9" t="s">
        <v>327</v>
      </c>
      <c r="H271" s="9" t="s">
        <v>171</v>
      </c>
      <c r="M271">
        <v>6.7</v>
      </c>
      <c r="N271" t="s">
        <v>329</v>
      </c>
    </row>
    <row r="272" spans="1:14" ht="15.75" customHeight="1" x14ac:dyDescent="0.35">
      <c r="A272" s="9" t="s">
        <v>256</v>
      </c>
      <c r="B272" s="19">
        <v>197.77510000000001</v>
      </c>
      <c r="C272" s="9" t="s">
        <v>331</v>
      </c>
      <c r="D272" s="19">
        <v>7.283677</v>
      </c>
      <c r="E272" s="9" t="s">
        <v>328</v>
      </c>
      <c r="F272" s="9" t="s">
        <v>329</v>
      </c>
      <c r="G272" s="9" t="s">
        <v>327</v>
      </c>
      <c r="H272" s="9" t="s">
        <v>171</v>
      </c>
      <c r="M272">
        <v>6.7</v>
      </c>
      <c r="N272" t="s">
        <v>329</v>
      </c>
    </row>
    <row r="273" spans="1:14" ht="15.75" customHeight="1" x14ac:dyDescent="0.35">
      <c r="A273" s="9" t="s">
        <v>256</v>
      </c>
      <c r="B273" s="19">
        <v>202.78569999999999</v>
      </c>
      <c r="C273" s="9" t="s">
        <v>331</v>
      </c>
      <c r="D273" s="19">
        <v>7.1608330000000002</v>
      </c>
      <c r="E273" s="9" t="s">
        <v>328</v>
      </c>
      <c r="F273" s="9" t="s">
        <v>329</v>
      </c>
      <c r="G273" s="9" t="s">
        <v>327</v>
      </c>
      <c r="H273" s="9" t="s">
        <v>171</v>
      </c>
      <c r="M273">
        <v>6.7</v>
      </c>
      <c r="N273" t="s">
        <v>329</v>
      </c>
    </row>
    <row r="274" spans="1:14" ht="15.75" customHeight="1" x14ac:dyDescent="0.35">
      <c r="A274" s="9" t="s">
        <v>256</v>
      </c>
      <c r="B274" s="19">
        <v>207.93559999999999</v>
      </c>
      <c r="C274" s="9" t="s">
        <v>331</v>
      </c>
      <c r="D274" s="19">
        <v>7.2485790000000003</v>
      </c>
      <c r="E274" s="9" t="s">
        <v>328</v>
      </c>
      <c r="F274" s="9" t="s">
        <v>329</v>
      </c>
      <c r="G274" s="9" t="s">
        <v>327</v>
      </c>
      <c r="H274" s="9" t="s">
        <v>171</v>
      </c>
      <c r="M274">
        <v>6.7</v>
      </c>
      <c r="N274" t="s">
        <v>329</v>
      </c>
    </row>
    <row r="275" spans="1:14" ht="15.75" customHeight="1" x14ac:dyDescent="0.35">
      <c r="A275" s="9" t="s">
        <v>256</v>
      </c>
      <c r="B275" s="19">
        <v>212.6679</v>
      </c>
      <c r="C275" s="9" t="s">
        <v>331</v>
      </c>
      <c r="D275" s="19">
        <v>7.3187749999999996</v>
      </c>
      <c r="E275" s="9" t="s">
        <v>328</v>
      </c>
      <c r="F275" s="9" t="s">
        <v>329</v>
      </c>
      <c r="G275" s="9" t="s">
        <v>327</v>
      </c>
      <c r="H275" s="9" t="s">
        <v>171</v>
      </c>
      <c r="M275">
        <v>6.7</v>
      </c>
      <c r="N275" t="s">
        <v>329</v>
      </c>
    </row>
    <row r="276" spans="1:14" ht="15.75" customHeight="1" x14ac:dyDescent="0.35">
      <c r="A276" s="9" t="s">
        <v>256</v>
      </c>
      <c r="B276" s="19">
        <v>217.5394</v>
      </c>
      <c r="C276" s="9" t="s">
        <v>331</v>
      </c>
      <c r="D276" s="19">
        <v>7.1842319999999997</v>
      </c>
      <c r="E276" s="9" t="s">
        <v>328</v>
      </c>
      <c r="F276" s="9" t="s">
        <v>329</v>
      </c>
      <c r="G276" s="9" t="s">
        <v>327</v>
      </c>
      <c r="H276" s="9" t="s">
        <v>171</v>
      </c>
      <c r="M276">
        <v>6.7</v>
      </c>
      <c r="N276" t="s">
        <v>329</v>
      </c>
    </row>
    <row r="277" spans="1:14" ht="15.75" customHeight="1" x14ac:dyDescent="0.35">
      <c r="A277" s="9" t="s">
        <v>256</v>
      </c>
      <c r="B277" s="19">
        <v>222.55</v>
      </c>
      <c r="C277" s="9" t="s">
        <v>331</v>
      </c>
      <c r="D277" s="19">
        <v>7.2193310000000004</v>
      </c>
      <c r="E277" s="9" t="s">
        <v>328</v>
      </c>
      <c r="F277" s="9" t="s">
        <v>329</v>
      </c>
      <c r="G277" s="9" t="s">
        <v>327</v>
      </c>
      <c r="H277" s="9" t="s">
        <v>171</v>
      </c>
      <c r="M277">
        <v>6.7</v>
      </c>
      <c r="N277" t="s">
        <v>329</v>
      </c>
    </row>
    <row r="278" spans="1:14" ht="15.75" customHeight="1" x14ac:dyDescent="0.35">
      <c r="A278" s="9" t="s">
        <v>256</v>
      </c>
      <c r="B278" s="19">
        <v>227.42150000000001</v>
      </c>
      <c r="C278" s="9" t="s">
        <v>331</v>
      </c>
      <c r="D278" s="19">
        <v>7.2368790000000001</v>
      </c>
      <c r="E278" s="9" t="s">
        <v>328</v>
      </c>
      <c r="F278" s="9" t="s">
        <v>329</v>
      </c>
      <c r="G278" s="9" t="s">
        <v>327</v>
      </c>
      <c r="H278" s="9" t="s">
        <v>171</v>
      </c>
      <c r="M278">
        <v>6.7</v>
      </c>
      <c r="N278" t="s">
        <v>329</v>
      </c>
    </row>
    <row r="279" spans="1:14" ht="15.75" customHeight="1" x14ac:dyDescent="0.35">
      <c r="A279" s="9" t="s">
        <v>256</v>
      </c>
      <c r="B279" s="19">
        <v>232.29300000000001</v>
      </c>
      <c r="C279" s="9" t="s">
        <v>331</v>
      </c>
      <c r="D279" s="19">
        <v>7.1608330000000002</v>
      </c>
      <c r="E279" s="9" t="s">
        <v>328</v>
      </c>
      <c r="F279" s="9" t="s">
        <v>329</v>
      </c>
      <c r="G279" s="9" t="s">
        <v>327</v>
      </c>
      <c r="H279" s="9" t="s">
        <v>171</v>
      </c>
      <c r="M279">
        <v>6.7</v>
      </c>
      <c r="N279" t="s">
        <v>329</v>
      </c>
    </row>
    <row r="280" spans="1:14" ht="15.75" customHeight="1" x14ac:dyDescent="0.35">
      <c r="A280" s="9" t="s">
        <v>256</v>
      </c>
      <c r="B280" s="19">
        <v>237.72120000000001</v>
      </c>
      <c r="C280" s="9" t="s">
        <v>331</v>
      </c>
      <c r="D280" s="19">
        <v>7.2076310000000001</v>
      </c>
      <c r="E280" s="9" t="s">
        <v>328</v>
      </c>
      <c r="F280" s="9" t="s">
        <v>329</v>
      </c>
      <c r="G280" s="9" t="s">
        <v>327</v>
      </c>
      <c r="H280" s="9" t="s">
        <v>171</v>
      </c>
      <c r="M280">
        <v>6.7</v>
      </c>
      <c r="N280" t="s">
        <v>329</v>
      </c>
    </row>
    <row r="281" spans="1:14" ht="15.75" customHeight="1" x14ac:dyDescent="0.35">
      <c r="A281" s="9" t="s">
        <v>256</v>
      </c>
      <c r="B281" s="19">
        <v>242.7319</v>
      </c>
      <c r="C281" s="9" t="s">
        <v>331</v>
      </c>
      <c r="D281" s="19">
        <v>7.1842319999999997</v>
      </c>
      <c r="E281" s="9" t="s">
        <v>328</v>
      </c>
      <c r="F281" s="9" t="s">
        <v>329</v>
      </c>
      <c r="G281" s="9" t="s">
        <v>327</v>
      </c>
      <c r="H281" s="9" t="s">
        <v>171</v>
      </c>
      <c r="M281">
        <v>6.7</v>
      </c>
      <c r="N281" t="s">
        <v>329</v>
      </c>
    </row>
    <row r="282" spans="1:14" ht="15.75" customHeight="1" x14ac:dyDescent="0.35">
      <c r="A282" s="9" t="s">
        <v>260</v>
      </c>
      <c r="B282" s="19">
        <v>7.5</v>
      </c>
      <c r="C282" s="9" t="s">
        <v>324</v>
      </c>
      <c r="D282" s="19">
        <v>31.2014</v>
      </c>
      <c r="E282" s="9" t="s">
        <v>325</v>
      </c>
      <c r="F282" s="9" t="s">
        <v>326</v>
      </c>
      <c r="G282" s="9" t="s">
        <v>327</v>
      </c>
      <c r="H282" s="9" t="s">
        <v>171</v>
      </c>
    </row>
    <row r="283" spans="1:14" ht="15.75" customHeight="1" x14ac:dyDescent="0.35">
      <c r="A283" s="9" t="s">
        <v>260</v>
      </c>
      <c r="B283" s="19">
        <v>7.5833329999999997</v>
      </c>
      <c r="C283" s="9" t="s">
        <v>324</v>
      </c>
      <c r="D283" s="19">
        <v>43.570419999999999</v>
      </c>
      <c r="E283" s="9" t="s">
        <v>325</v>
      </c>
      <c r="F283" s="9" t="s">
        <v>326</v>
      </c>
      <c r="G283" s="9" t="s">
        <v>327</v>
      </c>
      <c r="H283" s="9" t="s">
        <v>171</v>
      </c>
    </row>
    <row r="284" spans="1:14" ht="15.75" customHeight="1" x14ac:dyDescent="0.35">
      <c r="A284" s="9" t="s">
        <v>260</v>
      </c>
      <c r="B284" s="19">
        <v>7.6666670000000003</v>
      </c>
      <c r="C284" s="9" t="s">
        <v>324</v>
      </c>
      <c r="D284" s="19">
        <v>82.532809999999998</v>
      </c>
      <c r="E284" s="9" t="s">
        <v>325</v>
      </c>
      <c r="F284" s="9" t="s">
        <v>326</v>
      </c>
      <c r="G284" s="9" t="s">
        <v>327</v>
      </c>
      <c r="H284" s="9" t="s">
        <v>171</v>
      </c>
    </row>
    <row r="285" spans="1:14" ht="15.75" customHeight="1" x14ac:dyDescent="0.35">
      <c r="A285" s="9" t="s">
        <v>260</v>
      </c>
      <c r="B285" s="19">
        <v>7.75</v>
      </c>
      <c r="C285" s="9" t="s">
        <v>324</v>
      </c>
      <c r="D285" s="19">
        <v>141.3973</v>
      </c>
      <c r="E285" s="9" t="s">
        <v>325</v>
      </c>
      <c r="F285" s="9" t="s">
        <v>326</v>
      </c>
      <c r="G285" s="9" t="s">
        <v>327</v>
      </c>
      <c r="H285" s="9" t="s">
        <v>171</v>
      </c>
    </row>
    <row r="286" spans="1:14" ht="15.75" customHeight="1" x14ac:dyDescent="0.35">
      <c r="A286" s="9" t="s">
        <v>260</v>
      </c>
      <c r="B286" s="19">
        <v>7.8333329999999997</v>
      </c>
      <c r="C286" s="9" t="s">
        <v>324</v>
      </c>
      <c r="D286" s="19">
        <v>192.7287</v>
      </c>
      <c r="E286" s="9" t="s">
        <v>325</v>
      </c>
      <c r="F286" s="9" t="s">
        <v>326</v>
      </c>
      <c r="G286" s="9" t="s">
        <v>327</v>
      </c>
      <c r="H286" s="9" t="s">
        <v>171</v>
      </c>
    </row>
    <row r="287" spans="1:14" ht="15.75" customHeight="1" x14ac:dyDescent="0.35">
      <c r="A287" s="9" t="s">
        <v>260</v>
      </c>
      <c r="B287" s="19">
        <v>8</v>
      </c>
      <c r="C287" s="9" t="s">
        <v>324</v>
      </c>
      <c r="D287" s="19">
        <v>279.04930000000002</v>
      </c>
      <c r="E287" s="9" t="s">
        <v>325</v>
      </c>
      <c r="F287" s="9" t="s">
        <v>326</v>
      </c>
      <c r="G287" s="9" t="s">
        <v>327</v>
      </c>
      <c r="H287" s="9" t="s">
        <v>171</v>
      </c>
    </row>
    <row r="288" spans="1:14" ht="15.75" customHeight="1" x14ac:dyDescent="0.35">
      <c r="A288" s="9" t="s">
        <v>260</v>
      </c>
      <c r="B288" s="19">
        <v>8.1666670000000003</v>
      </c>
      <c r="C288" s="9" t="s">
        <v>324</v>
      </c>
      <c r="D288" s="19">
        <v>315.84710000000001</v>
      </c>
      <c r="E288" s="9" t="s">
        <v>325</v>
      </c>
      <c r="F288" s="9" t="s">
        <v>326</v>
      </c>
      <c r="G288" s="9" t="s">
        <v>327</v>
      </c>
      <c r="H288" s="9" t="s">
        <v>171</v>
      </c>
    </row>
    <row r="289" spans="1:8" ht="15.75" customHeight="1" x14ac:dyDescent="0.35">
      <c r="A289" s="9" t="s">
        <v>260</v>
      </c>
      <c r="B289" s="19">
        <v>8.25</v>
      </c>
      <c r="C289" s="9" t="s">
        <v>324</v>
      </c>
      <c r="D289" s="19">
        <v>288.01679999999999</v>
      </c>
      <c r="E289" s="9" t="s">
        <v>325</v>
      </c>
      <c r="F289" s="9" t="s">
        <v>326</v>
      </c>
      <c r="G289" s="9" t="s">
        <v>327</v>
      </c>
      <c r="H289" s="9" t="s">
        <v>171</v>
      </c>
    </row>
    <row r="290" spans="1:8" ht="15.75" customHeight="1" x14ac:dyDescent="0.35">
      <c r="A290" s="9" t="s">
        <v>260</v>
      </c>
      <c r="B290" s="19">
        <v>8.3333329999999997</v>
      </c>
      <c r="C290" s="9" t="s">
        <v>324</v>
      </c>
      <c r="D290" s="19">
        <v>284.61529999999999</v>
      </c>
      <c r="E290" s="9" t="s">
        <v>325</v>
      </c>
      <c r="F290" s="9" t="s">
        <v>326</v>
      </c>
      <c r="G290" s="9" t="s">
        <v>327</v>
      </c>
      <c r="H290" s="9" t="s">
        <v>171</v>
      </c>
    </row>
    <row r="291" spans="1:8" ht="15.75" customHeight="1" x14ac:dyDescent="0.35">
      <c r="A291" s="9" t="s">
        <v>260</v>
      </c>
      <c r="B291" s="19">
        <v>8.5</v>
      </c>
      <c r="C291" s="9" t="s">
        <v>324</v>
      </c>
      <c r="D291" s="19">
        <v>260.18650000000002</v>
      </c>
      <c r="E291" s="9" t="s">
        <v>325</v>
      </c>
      <c r="F291" s="9" t="s">
        <v>326</v>
      </c>
      <c r="G291" s="9" t="s">
        <v>327</v>
      </c>
      <c r="H291" s="9" t="s">
        <v>171</v>
      </c>
    </row>
    <row r="292" spans="1:8" ht="15.75" customHeight="1" x14ac:dyDescent="0.35">
      <c r="A292" s="9" t="s">
        <v>260</v>
      </c>
      <c r="B292" s="19">
        <v>8.6666670000000003</v>
      </c>
      <c r="C292" s="9" t="s">
        <v>324</v>
      </c>
      <c r="D292" s="19">
        <v>223.6979</v>
      </c>
      <c r="E292" s="9" t="s">
        <v>325</v>
      </c>
      <c r="F292" s="9" t="s">
        <v>326</v>
      </c>
      <c r="G292" s="9" t="s">
        <v>327</v>
      </c>
      <c r="H292" s="9" t="s">
        <v>171</v>
      </c>
    </row>
    <row r="293" spans="1:8" ht="15.75" customHeight="1" x14ac:dyDescent="0.35">
      <c r="A293" s="9" t="s">
        <v>260</v>
      </c>
      <c r="B293" s="19">
        <v>8.8333329999999997</v>
      </c>
      <c r="C293" s="9" t="s">
        <v>324</v>
      </c>
      <c r="D293" s="19">
        <v>205.7628</v>
      </c>
      <c r="E293" s="9" t="s">
        <v>325</v>
      </c>
      <c r="F293" s="9" t="s">
        <v>326</v>
      </c>
      <c r="G293" s="9" t="s">
        <v>327</v>
      </c>
      <c r="H293" s="9" t="s">
        <v>171</v>
      </c>
    </row>
    <row r="294" spans="1:8" ht="15.75" customHeight="1" x14ac:dyDescent="0.35">
      <c r="A294" s="9" t="s">
        <v>260</v>
      </c>
      <c r="B294" s="19">
        <v>9.1666670000000003</v>
      </c>
      <c r="C294" s="9" t="s">
        <v>324</v>
      </c>
      <c r="D294" s="19">
        <v>172.98490000000001</v>
      </c>
      <c r="E294" s="9" t="s">
        <v>325</v>
      </c>
      <c r="F294" s="9" t="s">
        <v>326</v>
      </c>
      <c r="G294" s="9" t="s">
        <v>327</v>
      </c>
      <c r="H294" s="9" t="s">
        <v>171</v>
      </c>
    </row>
    <row r="295" spans="1:8" ht="15.75" customHeight="1" x14ac:dyDescent="0.35">
      <c r="A295" s="9" t="s">
        <v>260</v>
      </c>
      <c r="B295" s="19">
        <v>9.5</v>
      </c>
      <c r="C295" s="9" t="s">
        <v>324</v>
      </c>
      <c r="D295" s="19">
        <v>152.64150000000001</v>
      </c>
      <c r="E295" s="9" t="s">
        <v>325</v>
      </c>
      <c r="F295" s="9" t="s">
        <v>326</v>
      </c>
      <c r="G295" s="9" t="s">
        <v>327</v>
      </c>
      <c r="H295" s="9" t="s">
        <v>171</v>
      </c>
    </row>
    <row r="296" spans="1:8" ht="15.75" customHeight="1" x14ac:dyDescent="0.35">
      <c r="A296" s="9" t="s">
        <v>260</v>
      </c>
      <c r="B296" s="19">
        <v>10</v>
      </c>
      <c r="C296" s="9" t="s">
        <v>324</v>
      </c>
      <c r="D296" s="19">
        <v>120.482</v>
      </c>
      <c r="E296" s="9" t="s">
        <v>325</v>
      </c>
      <c r="F296" s="9" t="s">
        <v>326</v>
      </c>
      <c r="G296" s="9" t="s">
        <v>327</v>
      </c>
      <c r="H296" s="9" t="s">
        <v>171</v>
      </c>
    </row>
    <row r="297" spans="1:8" ht="15.75" customHeight="1" x14ac:dyDescent="0.35">
      <c r="A297" s="9" t="s">
        <v>260</v>
      </c>
      <c r="B297" s="19">
        <v>10.5</v>
      </c>
      <c r="C297" s="9" t="s">
        <v>324</v>
      </c>
      <c r="D297" s="19">
        <v>90.177940000000007</v>
      </c>
      <c r="E297" s="9" t="s">
        <v>325</v>
      </c>
      <c r="F297" s="9" t="s">
        <v>326</v>
      </c>
      <c r="G297" s="9" t="s">
        <v>327</v>
      </c>
      <c r="H297" s="9" t="s">
        <v>171</v>
      </c>
    </row>
    <row r="298" spans="1:8" ht="15.75" customHeight="1" x14ac:dyDescent="0.35">
      <c r="A298" s="9" t="s">
        <v>260</v>
      </c>
      <c r="B298" s="19">
        <v>11</v>
      </c>
      <c r="C298" s="9" t="s">
        <v>324</v>
      </c>
      <c r="D298" s="19">
        <v>66.6768</v>
      </c>
      <c r="E298" s="9" t="s">
        <v>325</v>
      </c>
      <c r="F298" s="9" t="s">
        <v>326</v>
      </c>
      <c r="G298" s="9" t="s">
        <v>327</v>
      </c>
      <c r="H298" s="9" t="s">
        <v>171</v>
      </c>
    </row>
    <row r="299" spans="1:8" ht="15.75" customHeight="1" x14ac:dyDescent="0.35">
      <c r="A299" s="9" t="s">
        <v>260</v>
      </c>
      <c r="B299" s="19">
        <v>11.5</v>
      </c>
      <c r="C299" s="9" t="s">
        <v>324</v>
      </c>
      <c r="D299" s="19">
        <v>57.709269999999997</v>
      </c>
      <c r="E299" s="9" t="s">
        <v>325</v>
      </c>
      <c r="F299" s="9" t="s">
        <v>326</v>
      </c>
      <c r="G299" s="9" t="s">
        <v>327</v>
      </c>
      <c r="H299" s="9" t="s">
        <v>171</v>
      </c>
    </row>
    <row r="300" spans="1:8" ht="15.75" customHeight="1" x14ac:dyDescent="0.35">
      <c r="A300" s="9" t="s">
        <v>260</v>
      </c>
      <c r="B300" s="19">
        <v>12</v>
      </c>
      <c r="C300" s="9" t="s">
        <v>324</v>
      </c>
      <c r="D300" s="19">
        <v>40.083440000000003</v>
      </c>
      <c r="E300" s="9" t="s">
        <v>325</v>
      </c>
      <c r="F300" s="9" t="s">
        <v>326</v>
      </c>
      <c r="G300" s="9" t="s">
        <v>327</v>
      </c>
      <c r="H300" s="9" t="s">
        <v>171</v>
      </c>
    </row>
    <row r="301" spans="1:8" ht="15.75" customHeight="1" x14ac:dyDescent="0.35">
      <c r="A301" s="9" t="s">
        <v>260</v>
      </c>
      <c r="B301" s="19">
        <v>12.5</v>
      </c>
      <c r="C301" s="9" t="s">
        <v>324</v>
      </c>
      <c r="D301" s="19">
        <v>41.174909999999997</v>
      </c>
      <c r="E301" s="9" t="s">
        <v>325</v>
      </c>
      <c r="F301" s="9" t="s">
        <v>326</v>
      </c>
      <c r="G301" s="9" t="s">
        <v>327</v>
      </c>
      <c r="H301" s="9" t="s">
        <v>171</v>
      </c>
    </row>
    <row r="302" spans="1:8" ht="15.75" customHeight="1" x14ac:dyDescent="0.35">
      <c r="A302" s="9" t="s">
        <v>260</v>
      </c>
      <c r="B302" s="19">
        <v>13</v>
      </c>
      <c r="C302" s="9" t="s">
        <v>324</v>
      </c>
      <c r="D302" s="19">
        <v>28.720330000000001</v>
      </c>
      <c r="E302" s="9" t="s">
        <v>325</v>
      </c>
      <c r="F302" s="9" t="s">
        <v>326</v>
      </c>
      <c r="G302" s="9" t="s">
        <v>327</v>
      </c>
      <c r="H302" s="9" t="s">
        <v>171</v>
      </c>
    </row>
    <row r="303" spans="1:8" ht="15.75" customHeight="1" x14ac:dyDescent="0.35">
      <c r="A303" s="9" t="s">
        <v>260</v>
      </c>
      <c r="B303" s="19">
        <v>7.5</v>
      </c>
      <c r="C303" s="9" t="s">
        <v>324</v>
      </c>
      <c r="D303" s="19">
        <v>13.8320128889622</v>
      </c>
      <c r="E303" s="9" t="s">
        <v>328</v>
      </c>
      <c r="F303" s="9" t="s">
        <v>329</v>
      </c>
      <c r="G303" s="9" t="s">
        <v>327</v>
      </c>
      <c r="H303" s="9" t="s">
        <v>171</v>
      </c>
    </row>
    <row r="304" spans="1:8" ht="15.75" customHeight="1" x14ac:dyDescent="0.35">
      <c r="A304" s="9" t="s">
        <v>260</v>
      </c>
      <c r="B304" s="19">
        <v>7.5833329999999997</v>
      </c>
      <c r="C304" s="9" t="s">
        <v>324</v>
      </c>
      <c r="D304" s="19">
        <v>13.816250800786699</v>
      </c>
      <c r="E304" s="9" t="s">
        <v>328</v>
      </c>
      <c r="F304" s="9" t="s">
        <v>329</v>
      </c>
      <c r="G304" s="9" t="s">
        <v>327</v>
      </c>
      <c r="H304" s="9" t="s">
        <v>171</v>
      </c>
    </row>
    <row r="305" spans="1:8" ht="15.75" customHeight="1" x14ac:dyDescent="0.35">
      <c r="A305" s="9" t="s">
        <v>260</v>
      </c>
      <c r="B305" s="19">
        <v>7.6666670000000003</v>
      </c>
      <c r="C305" s="9" t="s">
        <v>324</v>
      </c>
      <c r="D305" s="19">
        <v>13.816250800786699</v>
      </c>
      <c r="E305" s="9" t="s">
        <v>328</v>
      </c>
      <c r="F305" s="9" t="s">
        <v>329</v>
      </c>
      <c r="G305" s="9" t="s">
        <v>327</v>
      </c>
      <c r="H305" s="9" t="s">
        <v>171</v>
      </c>
    </row>
    <row r="306" spans="1:8" ht="15.75" customHeight="1" x14ac:dyDescent="0.35">
      <c r="A306" s="9" t="s">
        <v>260</v>
      </c>
      <c r="B306" s="19">
        <v>7.75</v>
      </c>
      <c r="C306" s="9" t="s">
        <v>324</v>
      </c>
      <c r="D306" s="19">
        <v>13.9108225309503</v>
      </c>
      <c r="E306" s="9" t="s">
        <v>328</v>
      </c>
      <c r="F306" s="9" t="s">
        <v>329</v>
      </c>
      <c r="G306" s="9" t="s">
        <v>327</v>
      </c>
      <c r="H306" s="9" t="s">
        <v>171</v>
      </c>
    </row>
    <row r="307" spans="1:8" ht="15.75" customHeight="1" x14ac:dyDescent="0.35">
      <c r="A307" s="9" t="s">
        <v>260</v>
      </c>
      <c r="B307" s="19">
        <v>7.8333329999999997</v>
      </c>
      <c r="C307" s="9" t="s">
        <v>324</v>
      </c>
      <c r="D307" s="19">
        <v>14.3994360799391</v>
      </c>
      <c r="E307" s="9" t="s">
        <v>328</v>
      </c>
      <c r="F307" s="9" t="s">
        <v>329</v>
      </c>
      <c r="G307" s="9" t="s">
        <v>327</v>
      </c>
      <c r="H307" s="9" t="s">
        <v>171</v>
      </c>
    </row>
    <row r="308" spans="1:8" ht="15.75" customHeight="1" x14ac:dyDescent="0.35">
      <c r="A308" s="9" t="s">
        <v>260</v>
      </c>
      <c r="B308" s="19">
        <v>8</v>
      </c>
      <c r="C308" s="9" t="s">
        <v>324</v>
      </c>
      <c r="D308" s="19">
        <v>15.2190494861663</v>
      </c>
      <c r="E308" s="9" t="s">
        <v>328</v>
      </c>
      <c r="F308" s="9" t="s">
        <v>329</v>
      </c>
      <c r="G308" s="9" t="s">
        <v>327</v>
      </c>
      <c r="H308" s="9" t="s">
        <v>171</v>
      </c>
    </row>
    <row r="309" spans="1:8" ht="15.75" customHeight="1" x14ac:dyDescent="0.35">
      <c r="A309" s="9" t="s">
        <v>260</v>
      </c>
      <c r="B309" s="19">
        <v>8.1666670000000003</v>
      </c>
      <c r="C309" s="9" t="s">
        <v>324</v>
      </c>
      <c r="D309" s="19">
        <v>15.3451445937914</v>
      </c>
      <c r="E309" s="9" t="s">
        <v>328</v>
      </c>
      <c r="F309" s="9" t="s">
        <v>329</v>
      </c>
      <c r="G309" s="9" t="s">
        <v>327</v>
      </c>
      <c r="H309" s="9" t="s">
        <v>171</v>
      </c>
    </row>
    <row r="310" spans="1:8" ht="15.75" customHeight="1" x14ac:dyDescent="0.35">
      <c r="A310" s="9" t="s">
        <v>260</v>
      </c>
      <c r="B310" s="19">
        <v>8.25</v>
      </c>
      <c r="C310" s="9" t="s">
        <v>324</v>
      </c>
      <c r="D310" s="19">
        <v>15.329381706726499</v>
      </c>
      <c r="E310" s="9" t="s">
        <v>328</v>
      </c>
      <c r="F310" s="9" t="s">
        <v>329</v>
      </c>
      <c r="G310" s="9" t="s">
        <v>327</v>
      </c>
      <c r="H310" s="9" t="s">
        <v>171</v>
      </c>
    </row>
    <row r="311" spans="1:8" ht="15.75" customHeight="1" x14ac:dyDescent="0.35">
      <c r="A311" s="9" t="s">
        <v>260</v>
      </c>
      <c r="B311" s="19">
        <v>8.3333329999999997</v>
      </c>
      <c r="C311" s="9" t="s">
        <v>324</v>
      </c>
      <c r="D311" s="19">
        <v>14.714672251223201</v>
      </c>
      <c r="E311" s="9" t="s">
        <v>328</v>
      </c>
      <c r="F311" s="9" t="s">
        <v>329</v>
      </c>
      <c r="G311" s="9" t="s">
        <v>327</v>
      </c>
      <c r="H311" s="9" t="s">
        <v>171</v>
      </c>
    </row>
    <row r="312" spans="1:8" ht="15.75" customHeight="1" x14ac:dyDescent="0.35">
      <c r="A312" s="9" t="s">
        <v>260</v>
      </c>
      <c r="B312" s="19">
        <v>8.5</v>
      </c>
      <c r="C312" s="9" t="s">
        <v>324</v>
      </c>
      <c r="D312" s="19">
        <v>13.8950596438854</v>
      </c>
      <c r="E312" s="9" t="s">
        <v>328</v>
      </c>
      <c r="F312" s="9" t="s">
        <v>329</v>
      </c>
      <c r="G312" s="9" t="s">
        <v>327</v>
      </c>
      <c r="H312" s="9" t="s">
        <v>171</v>
      </c>
    </row>
    <row r="313" spans="1:8" ht="15.75" customHeight="1" x14ac:dyDescent="0.35">
      <c r="A313" s="9" t="s">
        <v>260</v>
      </c>
      <c r="B313" s="19">
        <v>8.6666670000000003</v>
      </c>
      <c r="C313" s="9" t="s">
        <v>324</v>
      </c>
      <c r="D313" s="19">
        <v>13.296112276557601</v>
      </c>
      <c r="E313" s="9" t="s">
        <v>328</v>
      </c>
      <c r="F313" s="9" t="s">
        <v>329</v>
      </c>
      <c r="G313" s="9" t="s">
        <v>327</v>
      </c>
      <c r="H313" s="9" t="s">
        <v>171</v>
      </c>
    </row>
    <row r="314" spans="1:8" ht="15.75" customHeight="1" x14ac:dyDescent="0.35">
      <c r="A314" s="9" t="s">
        <v>260</v>
      </c>
      <c r="B314" s="19">
        <v>8.8333329999999997</v>
      </c>
      <c r="C314" s="9" t="s">
        <v>324</v>
      </c>
      <c r="D314" s="19">
        <v>12.9335914385258</v>
      </c>
      <c r="E314" s="9" t="s">
        <v>328</v>
      </c>
      <c r="F314" s="9" t="s">
        <v>329</v>
      </c>
      <c r="G314" s="9" t="s">
        <v>327</v>
      </c>
      <c r="H314" s="9" t="s">
        <v>171</v>
      </c>
    </row>
    <row r="315" spans="1:8" ht="15.75" customHeight="1" x14ac:dyDescent="0.35">
      <c r="A315" s="9" t="s">
        <v>260</v>
      </c>
      <c r="B315" s="19">
        <v>9.1666670000000003</v>
      </c>
      <c r="C315" s="9" t="s">
        <v>324</v>
      </c>
      <c r="D315" s="19">
        <v>12.113978831188</v>
      </c>
      <c r="E315" s="9" t="s">
        <v>328</v>
      </c>
      <c r="F315" s="9" t="s">
        <v>329</v>
      </c>
      <c r="G315" s="9" t="s">
        <v>327</v>
      </c>
      <c r="H315" s="9" t="s">
        <v>171</v>
      </c>
    </row>
    <row r="316" spans="1:8" ht="15.75" customHeight="1" x14ac:dyDescent="0.35">
      <c r="A316" s="9" t="s">
        <v>260</v>
      </c>
      <c r="B316" s="19">
        <v>9.5</v>
      </c>
      <c r="C316" s="9" t="s">
        <v>324</v>
      </c>
      <c r="D316" s="19">
        <v>11.7041725275191</v>
      </c>
      <c r="E316" s="9" t="s">
        <v>328</v>
      </c>
      <c r="F316" s="9" t="s">
        <v>329</v>
      </c>
      <c r="G316" s="9" t="s">
        <v>327</v>
      </c>
      <c r="H316" s="9" t="s">
        <v>171</v>
      </c>
    </row>
    <row r="317" spans="1:8" ht="15.75" customHeight="1" x14ac:dyDescent="0.35">
      <c r="A317" s="9" t="s">
        <v>260</v>
      </c>
      <c r="B317" s="19">
        <v>10</v>
      </c>
      <c r="C317" s="9" t="s">
        <v>324</v>
      </c>
      <c r="D317" s="19">
        <v>10.679657567236299</v>
      </c>
      <c r="E317" s="9" t="s">
        <v>328</v>
      </c>
      <c r="F317" s="9" t="s">
        <v>329</v>
      </c>
      <c r="G317" s="9" t="s">
        <v>327</v>
      </c>
      <c r="H317" s="9" t="s">
        <v>171</v>
      </c>
    </row>
    <row r="318" spans="1:8" ht="15.75" customHeight="1" x14ac:dyDescent="0.35">
      <c r="A318" s="9" t="s">
        <v>260</v>
      </c>
      <c r="B318" s="19">
        <v>10.5</v>
      </c>
      <c r="C318" s="9" t="s">
        <v>324</v>
      </c>
      <c r="D318" s="19">
        <v>8.9931460880342495</v>
      </c>
      <c r="E318" s="9" t="s">
        <v>328</v>
      </c>
      <c r="F318" s="9" t="s">
        <v>329</v>
      </c>
      <c r="G318" s="9" t="s">
        <v>327</v>
      </c>
      <c r="H318" s="9" t="s">
        <v>171</v>
      </c>
    </row>
    <row r="319" spans="1:8" ht="15.75" customHeight="1" x14ac:dyDescent="0.35">
      <c r="A319" s="9" t="s">
        <v>260</v>
      </c>
      <c r="B319" s="19">
        <v>11</v>
      </c>
      <c r="C319" s="9" t="s">
        <v>324</v>
      </c>
      <c r="D319" s="19">
        <v>8.8828146663633998</v>
      </c>
      <c r="E319" s="9" t="s">
        <v>328</v>
      </c>
      <c r="F319" s="9" t="s">
        <v>329</v>
      </c>
      <c r="G319" s="9" t="s">
        <v>327</v>
      </c>
      <c r="H319" s="9" t="s">
        <v>171</v>
      </c>
    </row>
    <row r="320" spans="1:8" ht="15.75" customHeight="1" x14ac:dyDescent="0.35">
      <c r="A320" s="9" t="s">
        <v>260</v>
      </c>
      <c r="B320" s="19">
        <v>11.5</v>
      </c>
      <c r="C320" s="9" t="s">
        <v>324</v>
      </c>
      <c r="D320" s="19">
        <v>8.8512904900123992</v>
      </c>
      <c r="E320" s="9" t="s">
        <v>328</v>
      </c>
      <c r="F320" s="9" t="s">
        <v>329</v>
      </c>
      <c r="G320" s="9" t="s">
        <v>327</v>
      </c>
      <c r="H320" s="9" t="s">
        <v>171</v>
      </c>
    </row>
    <row r="321" spans="1:8" ht="15.75" customHeight="1" x14ac:dyDescent="0.35">
      <c r="A321" s="9" t="s">
        <v>260</v>
      </c>
      <c r="B321" s="19">
        <v>12</v>
      </c>
      <c r="C321" s="9" t="s">
        <v>324</v>
      </c>
      <c r="D321" s="19">
        <v>9.9546158911727201</v>
      </c>
      <c r="E321" s="9" t="s">
        <v>328</v>
      </c>
      <c r="F321" s="9" t="s">
        <v>329</v>
      </c>
      <c r="G321" s="9" t="s">
        <v>327</v>
      </c>
      <c r="H321" s="9" t="s">
        <v>171</v>
      </c>
    </row>
    <row r="322" spans="1:8" ht="15.75" customHeight="1" x14ac:dyDescent="0.35">
      <c r="A322" s="9" t="s">
        <v>260</v>
      </c>
      <c r="B322" s="19">
        <v>12.5</v>
      </c>
      <c r="C322" s="9" t="s">
        <v>324</v>
      </c>
      <c r="D322" s="19">
        <v>9.3556677249554703</v>
      </c>
      <c r="E322" s="9" t="s">
        <v>328</v>
      </c>
      <c r="F322" s="9" t="s">
        <v>329</v>
      </c>
      <c r="G322" s="9" t="s">
        <v>327</v>
      </c>
      <c r="H322" s="9" t="s">
        <v>171</v>
      </c>
    </row>
    <row r="323" spans="1:8" ht="15.75" customHeight="1" x14ac:dyDescent="0.35">
      <c r="A323" s="9" t="s">
        <v>260</v>
      </c>
      <c r="B323" s="19">
        <v>13</v>
      </c>
      <c r="C323" s="9" t="s">
        <v>324</v>
      </c>
      <c r="D323" s="19">
        <v>9.0089097739885897</v>
      </c>
      <c r="E323" s="9" t="s">
        <v>328</v>
      </c>
      <c r="F323" s="9" t="s">
        <v>329</v>
      </c>
      <c r="G323" s="9" t="s">
        <v>327</v>
      </c>
      <c r="H323" s="9" t="s">
        <v>171</v>
      </c>
    </row>
    <row r="324" spans="1:8" ht="15.75" customHeight="1" x14ac:dyDescent="0.35">
      <c r="A324" s="9" t="s">
        <v>263</v>
      </c>
      <c r="B324" s="19">
        <v>7</v>
      </c>
      <c r="C324" s="9" t="s">
        <v>324</v>
      </c>
      <c r="D324" s="19">
        <v>149.48169999999999</v>
      </c>
      <c r="E324" s="9" t="s">
        <v>325</v>
      </c>
      <c r="F324" s="9" t="s">
        <v>326</v>
      </c>
      <c r="G324" s="9" t="s">
        <v>327</v>
      </c>
      <c r="H324" s="9" t="s">
        <v>171</v>
      </c>
    </row>
    <row r="325" spans="1:8" ht="15.75" customHeight="1" x14ac:dyDescent="0.35">
      <c r="A325" s="9" t="s">
        <v>263</v>
      </c>
      <c r="B325" s="19">
        <v>7.5</v>
      </c>
      <c r="C325" s="9" t="s">
        <v>324</v>
      </c>
      <c r="D325" s="19">
        <v>160.04089999999999</v>
      </c>
      <c r="E325" s="9" t="s">
        <v>325</v>
      </c>
      <c r="F325" s="9" t="s">
        <v>326</v>
      </c>
      <c r="G325" s="9" t="s">
        <v>327</v>
      </c>
      <c r="H325" s="9" t="s">
        <v>171</v>
      </c>
    </row>
    <row r="326" spans="1:8" ht="15.75" customHeight="1" x14ac:dyDescent="0.35">
      <c r="A326" s="9" t="s">
        <v>263</v>
      </c>
      <c r="B326" s="19">
        <v>7.75</v>
      </c>
      <c r="C326" s="9" t="s">
        <v>324</v>
      </c>
      <c r="D326" s="19">
        <v>155.16739999999999</v>
      </c>
      <c r="E326" s="9" t="s">
        <v>325</v>
      </c>
      <c r="F326" s="9" t="s">
        <v>326</v>
      </c>
      <c r="G326" s="9" t="s">
        <v>327</v>
      </c>
      <c r="H326" s="9" t="s">
        <v>171</v>
      </c>
    </row>
    <row r="327" spans="1:8" ht="15.75" customHeight="1" x14ac:dyDescent="0.35">
      <c r="A327" s="9" t="s">
        <v>263</v>
      </c>
      <c r="B327" s="19">
        <v>8</v>
      </c>
      <c r="C327" s="9" t="s">
        <v>324</v>
      </c>
      <c r="D327" s="19">
        <v>160.85300000000001</v>
      </c>
      <c r="E327" s="9" t="s">
        <v>325</v>
      </c>
      <c r="F327" s="9" t="s">
        <v>326</v>
      </c>
      <c r="G327" s="9" t="s">
        <v>327</v>
      </c>
      <c r="H327" s="9" t="s">
        <v>171</v>
      </c>
    </row>
    <row r="328" spans="1:8" ht="15.75" customHeight="1" x14ac:dyDescent="0.35">
      <c r="A328" s="9" t="s">
        <v>263</v>
      </c>
      <c r="B328" s="19">
        <v>8.25</v>
      </c>
      <c r="C328" s="9" t="s">
        <v>324</v>
      </c>
      <c r="D328" s="19">
        <v>215.27250000000001</v>
      </c>
      <c r="E328" s="9" t="s">
        <v>325</v>
      </c>
      <c r="F328" s="9" t="s">
        <v>326</v>
      </c>
      <c r="G328" s="9" t="s">
        <v>327</v>
      </c>
      <c r="H328" s="9" t="s">
        <v>171</v>
      </c>
    </row>
    <row r="329" spans="1:8" ht="15.75" customHeight="1" x14ac:dyDescent="0.35">
      <c r="A329" s="9" t="s">
        <v>263</v>
      </c>
      <c r="B329" s="19">
        <v>8.5</v>
      </c>
      <c r="C329" s="9" t="s">
        <v>324</v>
      </c>
      <c r="D329" s="19">
        <v>382.59160000000003</v>
      </c>
      <c r="E329" s="9" t="s">
        <v>325</v>
      </c>
      <c r="F329" s="9" t="s">
        <v>326</v>
      </c>
      <c r="G329" s="9" t="s">
        <v>327</v>
      </c>
      <c r="H329" s="9" t="s">
        <v>171</v>
      </c>
    </row>
    <row r="330" spans="1:8" ht="15.75" customHeight="1" x14ac:dyDescent="0.35">
      <c r="A330" s="9" t="s">
        <v>263</v>
      </c>
      <c r="B330" s="19">
        <v>8.75</v>
      </c>
      <c r="C330" s="9" t="s">
        <v>324</v>
      </c>
      <c r="D330" s="19">
        <v>527.98069999999996</v>
      </c>
      <c r="E330" s="9" t="s">
        <v>325</v>
      </c>
      <c r="F330" s="9" t="s">
        <v>326</v>
      </c>
      <c r="G330" s="9" t="s">
        <v>327</v>
      </c>
      <c r="H330" s="9" t="s">
        <v>171</v>
      </c>
    </row>
    <row r="331" spans="1:8" ht="15.75" customHeight="1" x14ac:dyDescent="0.35">
      <c r="A331" s="9" t="s">
        <v>263</v>
      </c>
      <c r="B331" s="19">
        <v>9</v>
      </c>
      <c r="C331" s="9" t="s">
        <v>324</v>
      </c>
      <c r="D331" s="19">
        <v>564.53089999999997</v>
      </c>
      <c r="E331" s="9" t="s">
        <v>325</v>
      </c>
      <c r="F331" s="9" t="s">
        <v>326</v>
      </c>
      <c r="G331" s="9" t="s">
        <v>327</v>
      </c>
      <c r="H331" s="9" t="s">
        <v>171</v>
      </c>
    </row>
    <row r="332" spans="1:8" ht="15.75" customHeight="1" x14ac:dyDescent="0.35">
      <c r="A332" s="9" t="s">
        <v>263</v>
      </c>
      <c r="B332" s="19">
        <v>9.25</v>
      </c>
      <c r="C332" s="9" t="s">
        <v>324</v>
      </c>
      <c r="D332" s="19">
        <v>525.54399999999998</v>
      </c>
      <c r="E332" s="9" t="s">
        <v>325</v>
      </c>
      <c r="F332" s="9" t="s">
        <v>326</v>
      </c>
      <c r="G332" s="9" t="s">
        <v>327</v>
      </c>
      <c r="H332" s="9" t="s">
        <v>171</v>
      </c>
    </row>
    <row r="333" spans="1:8" ht="15.75" customHeight="1" x14ac:dyDescent="0.35">
      <c r="A333" s="9" t="s">
        <v>263</v>
      </c>
      <c r="B333" s="19">
        <v>9.5</v>
      </c>
      <c r="C333" s="9" t="s">
        <v>324</v>
      </c>
      <c r="D333" s="19">
        <v>498.74029999999999</v>
      </c>
      <c r="E333" s="9" t="s">
        <v>325</v>
      </c>
      <c r="F333" s="9" t="s">
        <v>326</v>
      </c>
      <c r="G333" s="9" t="s">
        <v>327</v>
      </c>
      <c r="H333" s="9" t="s">
        <v>171</v>
      </c>
    </row>
    <row r="334" spans="1:8" ht="15.75" customHeight="1" x14ac:dyDescent="0.35">
      <c r="A334" s="9" t="s">
        <v>263</v>
      </c>
      <c r="B334" s="19">
        <v>9.75</v>
      </c>
      <c r="C334" s="9" t="s">
        <v>324</v>
      </c>
      <c r="D334" s="19">
        <v>450.81880000000001</v>
      </c>
      <c r="E334" s="9" t="s">
        <v>325</v>
      </c>
      <c r="F334" s="9" t="s">
        <v>326</v>
      </c>
      <c r="G334" s="9" t="s">
        <v>327</v>
      </c>
      <c r="H334" s="9" t="s">
        <v>171</v>
      </c>
    </row>
    <row r="335" spans="1:8" ht="15.75" customHeight="1" x14ac:dyDescent="0.35">
      <c r="A335" s="9" t="s">
        <v>263</v>
      </c>
      <c r="B335" s="19">
        <v>10</v>
      </c>
      <c r="C335" s="9" t="s">
        <v>324</v>
      </c>
      <c r="D335" s="19">
        <v>395.5874</v>
      </c>
      <c r="E335" s="9" t="s">
        <v>325</v>
      </c>
      <c r="F335" s="9" t="s">
        <v>326</v>
      </c>
      <c r="G335" s="9" t="s">
        <v>327</v>
      </c>
      <c r="H335" s="9" t="s">
        <v>171</v>
      </c>
    </row>
    <row r="336" spans="1:8" ht="15.75" customHeight="1" x14ac:dyDescent="0.35">
      <c r="A336" s="9" t="s">
        <v>263</v>
      </c>
      <c r="B336" s="19">
        <v>10.5</v>
      </c>
      <c r="C336" s="9" t="s">
        <v>324</v>
      </c>
      <c r="D336" s="19">
        <v>323.29880000000003</v>
      </c>
      <c r="E336" s="9" t="s">
        <v>325</v>
      </c>
      <c r="F336" s="9" t="s">
        <v>326</v>
      </c>
      <c r="G336" s="9" t="s">
        <v>327</v>
      </c>
      <c r="H336" s="9" t="s">
        <v>171</v>
      </c>
    </row>
    <row r="337" spans="1:8" ht="15.75" customHeight="1" x14ac:dyDescent="0.35">
      <c r="A337" s="9" t="s">
        <v>263</v>
      </c>
      <c r="B337" s="19">
        <v>11.5</v>
      </c>
      <c r="C337" s="9" t="s">
        <v>324</v>
      </c>
      <c r="D337" s="19">
        <v>230.0239</v>
      </c>
      <c r="E337" s="9" t="s">
        <v>325</v>
      </c>
      <c r="F337" s="9" t="s">
        <v>326</v>
      </c>
      <c r="G337" s="9" t="s">
        <v>327</v>
      </c>
      <c r="H337" s="9" t="s">
        <v>171</v>
      </c>
    </row>
    <row r="338" spans="1:8" ht="15.75" customHeight="1" x14ac:dyDescent="0.35">
      <c r="A338" s="9" t="s">
        <v>263</v>
      </c>
      <c r="B338" s="19">
        <v>12</v>
      </c>
      <c r="C338" s="9" t="s">
        <v>324</v>
      </c>
      <c r="D338" s="19">
        <v>182.10239999999999</v>
      </c>
      <c r="E338" s="9" t="s">
        <v>325</v>
      </c>
      <c r="F338" s="9" t="s">
        <v>326</v>
      </c>
      <c r="G338" s="9" t="s">
        <v>327</v>
      </c>
      <c r="H338" s="9" t="s">
        <v>171</v>
      </c>
    </row>
    <row r="339" spans="1:8" ht="15.75" customHeight="1" x14ac:dyDescent="0.35">
      <c r="A339" s="9" t="s">
        <v>263</v>
      </c>
      <c r="B339" s="19">
        <v>12.25</v>
      </c>
      <c r="C339" s="9" t="s">
        <v>324</v>
      </c>
      <c r="D339" s="19">
        <v>243.01949999999999</v>
      </c>
      <c r="E339" s="9" t="s">
        <v>325</v>
      </c>
      <c r="F339" s="9" t="s">
        <v>326</v>
      </c>
      <c r="G339" s="9" t="s">
        <v>327</v>
      </c>
      <c r="H339" s="9" t="s">
        <v>171</v>
      </c>
    </row>
    <row r="340" spans="1:8" ht="15.75" customHeight="1" x14ac:dyDescent="0.35">
      <c r="A340" s="9" t="s">
        <v>263</v>
      </c>
      <c r="B340" s="19">
        <v>12.5</v>
      </c>
      <c r="C340" s="9" t="s">
        <v>324</v>
      </c>
      <c r="D340" s="19">
        <v>470.33640000000003</v>
      </c>
      <c r="E340" s="9" t="s">
        <v>325</v>
      </c>
      <c r="F340" s="9" t="s">
        <v>326</v>
      </c>
      <c r="G340" s="9" t="s">
        <v>327</v>
      </c>
      <c r="H340" s="9" t="s">
        <v>171</v>
      </c>
    </row>
    <row r="341" spans="1:8" ht="15.75" customHeight="1" x14ac:dyDescent="0.35">
      <c r="A341" s="9" t="s">
        <v>263</v>
      </c>
      <c r="B341" s="19">
        <v>12.75</v>
      </c>
      <c r="C341" s="9" t="s">
        <v>324</v>
      </c>
      <c r="D341" s="19">
        <v>566.99170000000004</v>
      </c>
      <c r="E341" s="9" t="s">
        <v>325</v>
      </c>
      <c r="F341" s="9" t="s">
        <v>326</v>
      </c>
      <c r="G341" s="9" t="s">
        <v>327</v>
      </c>
      <c r="H341" s="9" t="s">
        <v>171</v>
      </c>
    </row>
    <row r="342" spans="1:8" ht="15.75" customHeight="1" x14ac:dyDescent="0.35">
      <c r="A342" s="9" t="s">
        <v>263</v>
      </c>
      <c r="B342" s="19">
        <v>13</v>
      </c>
      <c r="C342" s="9" t="s">
        <v>324</v>
      </c>
      <c r="D342" s="19">
        <v>559.6816</v>
      </c>
      <c r="E342" s="9" t="s">
        <v>325</v>
      </c>
      <c r="F342" s="9" t="s">
        <v>326</v>
      </c>
      <c r="G342" s="9" t="s">
        <v>327</v>
      </c>
      <c r="H342" s="9" t="s">
        <v>171</v>
      </c>
    </row>
    <row r="343" spans="1:8" ht="15.75" customHeight="1" x14ac:dyDescent="0.35">
      <c r="A343" s="9" t="s">
        <v>263</v>
      </c>
      <c r="B343" s="19">
        <v>13.25</v>
      </c>
      <c r="C343" s="9" t="s">
        <v>324</v>
      </c>
      <c r="D343" s="19">
        <v>536.12689999999998</v>
      </c>
      <c r="E343" s="9" t="s">
        <v>325</v>
      </c>
      <c r="F343" s="9" t="s">
        <v>326</v>
      </c>
      <c r="G343" s="9" t="s">
        <v>327</v>
      </c>
      <c r="H343" s="9" t="s">
        <v>171</v>
      </c>
    </row>
    <row r="344" spans="1:8" ht="15.75" customHeight="1" x14ac:dyDescent="0.35">
      <c r="A344" s="9" t="s">
        <v>263</v>
      </c>
      <c r="B344" s="19">
        <v>13.5</v>
      </c>
      <c r="C344" s="9" t="s">
        <v>324</v>
      </c>
      <c r="D344" s="19">
        <v>509.32339999999999</v>
      </c>
      <c r="E344" s="9" t="s">
        <v>325</v>
      </c>
      <c r="F344" s="9" t="s">
        <v>326</v>
      </c>
      <c r="G344" s="9" t="s">
        <v>327</v>
      </c>
      <c r="H344" s="9" t="s">
        <v>171</v>
      </c>
    </row>
    <row r="345" spans="1:8" ht="15.75" customHeight="1" x14ac:dyDescent="0.35">
      <c r="A345" s="9" t="s">
        <v>263</v>
      </c>
      <c r="B345" s="19">
        <v>13.75</v>
      </c>
      <c r="C345" s="9" t="s">
        <v>324</v>
      </c>
      <c r="D345" s="19">
        <v>433.78609999999998</v>
      </c>
      <c r="E345" s="9" t="s">
        <v>325</v>
      </c>
      <c r="F345" s="9" t="s">
        <v>326</v>
      </c>
      <c r="G345" s="9" t="s">
        <v>327</v>
      </c>
      <c r="H345" s="9" t="s">
        <v>171</v>
      </c>
    </row>
    <row r="346" spans="1:8" ht="15.75" customHeight="1" x14ac:dyDescent="0.35">
      <c r="A346" s="9" t="s">
        <v>263</v>
      </c>
      <c r="B346" s="19">
        <v>14</v>
      </c>
      <c r="C346" s="9" t="s">
        <v>324</v>
      </c>
      <c r="D346" s="19">
        <v>411.0437</v>
      </c>
      <c r="E346" s="9" t="s">
        <v>325</v>
      </c>
      <c r="F346" s="9" t="s">
        <v>326</v>
      </c>
      <c r="G346" s="9" t="s">
        <v>327</v>
      </c>
      <c r="H346" s="9" t="s">
        <v>171</v>
      </c>
    </row>
    <row r="347" spans="1:8" ht="15.75" customHeight="1" x14ac:dyDescent="0.35">
      <c r="A347" s="9" t="s">
        <v>263</v>
      </c>
      <c r="B347" s="19">
        <v>14.5</v>
      </c>
      <c r="C347" s="9" t="s">
        <v>324</v>
      </c>
      <c r="D347" s="19">
        <v>362.30990000000003</v>
      </c>
      <c r="E347" s="9" t="s">
        <v>325</v>
      </c>
      <c r="F347" s="9" t="s">
        <v>326</v>
      </c>
      <c r="G347" s="9" t="s">
        <v>327</v>
      </c>
      <c r="H347" s="9" t="s">
        <v>171</v>
      </c>
    </row>
    <row r="348" spans="1:8" ht="15.75" customHeight="1" x14ac:dyDescent="0.35">
      <c r="A348" s="9" t="s">
        <v>263</v>
      </c>
      <c r="B348" s="19">
        <v>15</v>
      </c>
      <c r="C348" s="9" t="s">
        <v>324</v>
      </c>
      <c r="D348" s="19">
        <v>277.02589999999998</v>
      </c>
      <c r="E348" s="9" t="s">
        <v>325</v>
      </c>
      <c r="F348" s="9" t="s">
        <v>326</v>
      </c>
      <c r="G348" s="9" t="s">
        <v>327</v>
      </c>
      <c r="H348" s="9" t="s">
        <v>171</v>
      </c>
    </row>
    <row r="349" spans="1:8" ht="15.75" customHeight="1" x14ac:dyDescent="0.35">
      <c r="A349" s="9" t="s">
        <v>263</v>
      </c>
      <c r="B349" s="19">
        <v>15.5</v>
      </c>
      <c r="C349" s="9" t="s">
        <v>324</v>
      </c>
      <c r="D349" s="19">
        <v>214.48419999999999</v>
      </c>
      <c r="E349" s="9" t="s">
        <v>325</v>
      </c>
      <c r="F349" s="9" t="s">
        <v>326</v>
      </c>
      <c r="G349" s="9" t="s">
        <v>327</v>
      </c>
      <c r="H349" s="9" t="s">
        <v>171</v>
      </c>
    </row>
    <row r="350" spans="1:8" ht="15.75" customHeight="1" x14ac:dyDescent="0.35">
      <c r="A350" s="9" t="s">
        <v>263</v>
      </c>
      <c r="B350" s="19">
        <v>16</v>
      </c>
      <c r="C350" s="9" t="s">
        <v>324</v>
      </c>
      <c r="D350" s="19">
        <v>185.2439</v>
      </c>
      <c r="E350" s="9" t="s">
        <v>325</v>
      </c>
      <c r="F350" s="9" t="s">
        <v>326</v>
      </c>
      <c r="G350" s="9" t="s">
        <v>327</v>
      </c>
      <c r="H350" s="9" t="s">
        <v>171</v>
      </c>
    </row>
    <row r="351" spans="1:8" ht="15.75" customHeight="1" x14ac:dyDescent="0.35">
      <c r="A351" s="9" t="s">
        <v>263</v>
      </c>
      <c r="B351" s="19">
        <v>16.5</v>
      </c>
      <c r="C351" s="9" t="s">
        <v>324</v>
      </c>
      <c r="D351" s="19">
        <v>168.18709999999999</v>
      </c>
      <c r="E351" s="9" t="s">
        <v>325</v>
      </c>
      <c r="F351" s="9" t="s">
        <v>326</v>
      </c>
      <c r="G351" s="9" t="s">
        <v>327</v>
      </c>
      <c r="H351" s="9" t="s">
        <v>171</v>
      </c>
    </row>
    <row r="352" spans="1:8" ht="15.75" customHeight="1" x14ac:dyDescent="0.35">
      <c r="A352" s="9" t="s">
        <v>263</v>
      </c>
      <c r="B352" s="19">
        <v>17</v>
      </c>
      <c r="C352" s="9" t="s">
        <v>324</v>
      </c>
      <c r="D352" s="19">
        <v>136.51009999999999</v>
      </c>
      <c r="E352" s="9" t="s">
        <v>325</v>
      </c>
      <c r="F352" s="9" t="s">
        <v>326</v>
      </c>
      <c r="G352" s="9" t="s">
        <v>327</v>
      </c>
      <c r="H352" s="9" t="s">
        <v>171</v>
      </c>
    </row>
    <row r="353" spans="1:8" ht="15.75" customHeight="1" x14ac:dyDescent="0.35">
      <c r="A353" s="9" t="s">
        <v>263</v>
      </c>
      <c r="B353" s="19">
        <v>17.25</v>
      </c>
      <c r="C353" s="9" t="s">
        <v>324</v>
      </c>
      <c r="D353" s="19">
        <v>210.42310000000001</v>
      </c>
      <c r="E353" s="9" t="s">
        <v>325</v>
      </c>
      <c r="F353" s="9" t="s">
        <v>326</v>
      </c>
      <c r="G353" s="9" t="s">
        <v>327</v>
      </c>
      <c r="H353" s="9" t="s">
        <v>171</v>
      </c>
    </row>
    <row r="354" spans="1:8" ht="15.75" customHeight="1" x14ac:dyDescent="0.35">
      <c r="A354" s="9" t="s">
        <v>263</v>
      </c>
      <c r="B354" s="19">
        <v>17.5</v>
      </c>
      <c r="C354" s="9" t="s">
        <v>324</v>
      </c>
      <c r="D354" s="19">
        <v>521.50689999999997</v>
      </c>
      <c r="E354" s="9" t="s">
        <v>325</v>
      </c>
      <c r="F354" s="9" t="s">
        <v>326</v>
      </c>
      <c r="G354" s="9" t="s">
        <v>327</v>
      </c>
      <c r="H354" s="9" t="s">
        <v>171</v>
      </c>
    </row>
    <row r="355" spans="1:8" ht="15.75" customHeight="1" x14ac:dyDescent="0.35">
      <c r="A355" s="9" t="s">
        <v>263</v>
      </c>
      <c r="B355" s="19">
        <v>17.75</v>
      </c>
      <c r="C355" s="9" t="s">
        <v>324</v>
      </c>
      <c r="D355" s="19">
        <v>702.59870000000001</v>
      </c>
      <c r="E355" s="9" t="s">
        <v>325</v>
      </c>
      <c r="F355" s="9" t="s">
        <v>326</v>
      </c>
      <c r="G355" s="9" t="s">
        <v>327</v>
      </c>
      <c r="H355" s="9" t="s">
        <v>171</v>
      </c>
    </row>
    <row r="356" spans="1:8" ht="15.75" customHeight="1" x14ac:dyDescent="0.35">
      <c r="A356" s="9" t="s">
        <v>263</v>
      </c>
      <c r="B356" s="19">
        <v>18</v>
      </c>
      <c r="C356" s="9" t="s">
        <v>324</v>
      </c>
      <c r="D356" s="19">
        <v>653.86500000000001</v>
      </c>
      <c r="E356" s="9" t="s">
        <v>325</v>
      </c>
      <c r="F356" s="9" t="s">
        <v>326</v>
      </c>
      <c r="G356" s="9" t="s">
        <v>327</v>
      </c>
      <c r="H356" s="9" t="s">
        <v>171</v>
      </c>
    </row>
    <row r="357" spans="1:8" ht="15.75" customHeight="1" x14ac:dyDescent="0.35">
      <c r="A357" s="9" t="s">
        <v>263</v>
      </c>
      <c r="B357" s="19">
        <v>18.25</v>
      </c>
      <c r="C357" s="9" t="s">
        <v>324</v>
      </c>
      <c r="D357" s="19">
        <v>693.66420000000005</v>
      </c>
      <c r="E357" s="9" t="s">
        <v>325</v>
      </c>
      <c r="F357" s="9" t="s">
        <v>326</v>
      </c>
      <c r="G357" s="9" t="s">
        <v>327</v>
      </c>
      <c r="H357" s="9" t="s">
        <v>171</v>
      </c>
    </row>
    <row r="358" spans="1:8" ht="15.75" customHeight="1" x14ac:dyDescent="0.35">
      <c r="A358" s="9" t="s">
        <v>263</v>
      </c>
      <c r="B358" s="19">
        <v>18.5</v>
      </c>
      <c r="C358" s="9" t="s">
        <v>324</v>
      </c>
      <c r="D358" s="19">
        <v>608.38019999999995</v>
      </c>
      <c r="E358" s="9" t="s">
        <v>325</v>
      </c>
      <c r="F358" s="9" t="s">
        <v>326</v>
      </c>
      <c r="G358" s="9" t="s">
        <v>327</v>
      </c>
      <c r="H358" s="9" t="s">
        <v>171</v>
      </c>
    </row>
    <row r="359" spans="1:8" ht="15.75" customHeight="1" x14ac:dyDescent="0.35">
      <c r="A359" s="9" t="s">
        <v>263</v>
      </c>
      <c r="B359" s="19">
        <v>18.75</v>
      </c>
      <c r="C359" s="9" t="s">
        <v>324</v>
      </c>
      <c r="D359" s="19">
        <v>559.64639999999997</v>
      </c>
      <c r="E359" s="9" t="s">
        <v>325</v>
      </c>
      <c r="F359" s="9" t="s">
        <v>326</v>
      </c>
      <c r="G359" s="9" t="s">
        <v>327</v>
      </c>
      <c r="H359" s="9" t="s">
        <v>171</v>
      </c>
    </row>
    <row r="360" spans="1:8" ht="15.75" customHeight="1" x14ac:dyDescent="0.35">
      <c r="A360" s="9" t="s">
        <v>263</v>
      </c>
      <c r="B360" s="19">
        <v>19</v>
      </c>
      <c r="C360" s="9" t="s">
        <v>324</v>
      </c>
      <c r="D360" s="19">
        <v>540.96510000000001</v>
      </c>
      <c r="E360" s="9" t="s">
        <v>325</v>
      </c>
      <c r="F360" s="9" t="s">
        <v>326</v>
      </c>
      <c r="G360" s="9" t="s">
        <v>327</v>
      </c>
      <c r="H360" s="9" t="s">
        <v>171</v>
      </c>
    </row>
    <row r="361" spans="1:8" ht="15.75" customHeight="1" x14ac:dyDescent="0.35">
      <c r="A361" s="9" t="s">
        <v>263</v>
      </c>
      <c r="B361">
        <v>7</v>
      </c>
      <c r="C361" t="s">
        <v>324</v>
      </c>
      <c r="D361">
        <v>6.8750268553277003</v>
      </c>
      <c r="E361" t="s">
        <v>328</v>
      </c>
      <c r="F361" t="s">
        <v>329</v>
      </c>
      <c r="G361" t="s">
        <v>327</v>
      </c>
      <c r="H361" t="s">
        <v>171</v>
      </c>
    </row>
    <row r="362" spans="1:8" ht="15.75" customHeight="1" x14ac:dyDescent="0.35">
      <c r="A362" s="9" t="s">
        <v>263</v>
      </c>
      <c r="B362">
        <v>7.5</v>
      </c>
      <c r="C362" t="s">
        <v>324</v>
      </c>
      <c r="D362">
        <v>7.7809509725734003</v>
      </c>
      <c r="E362" t="s">
        <v>328</v>
      </c>
      <c r="F362" t="s">
        <v>329</v>
      </c>
      <c r="G362" t="s">
        <v>327</v>
      </c>
      <c r="H362" t="s">
        <v>171</v>
      </c>
    </row>
    <row r="363" spans="1:8" ht="15.75" customHeight="1" x14ac:dyDescent="0.35">
      <c r="A363" s="9" t="s">
        <v>263</v>
      </c>
      <c r="B363">
        <v>7.75</v>
      </c>
      <c r="C363" t="s">
        <v>324</v>
      </c>
      <c r="D363">
        <v>7.84659836911902</v>
      </c>
      <c r="E363" t="s">
        <v>328</v>
      </c>
      <c r="F363" t="s">
        <v>329</v>
      </c>
      <c r="G363" t="s">
        <v>327</v>
      </c>
      <c r="H363" t="s">
        <v>171</v>
      </c>
    </row>
    <row r="364" spans="1:8" ht="15.75" customHeight="1" x14ac:dyDescent="0.35">
      <c r="A364" s="9" t="s">
        <v>263</v>
      </c>
      <c r="B364">
        <v>8</v>
      </c>
      <c r="C364" t="s">
        <v>324</v>
      </c>
      <c r="D364">
        <v>7.5840113355221401</v>
      </c>
      <c r="E364" t="s">
        <v>328</v>
      </c>
      <c r="F364" t="s">
        <v>329</v>
      </c>
      <c r="G364" t="s">
        <v>327</v>
      </c>
      <c r="H364" t="s">
        <v>171</v>
      </c>
    </row>
    <row r="365" spans="1:8" ht="15.75" customHeight="1" x14ac:dyDescent="0.35">
      <c r="A365" s="9" t="s">
        <v>263</v>
      </c>
      <c r="B365">
        <v>8.25</v>
      </c>
      <c r="C365" t="s">
        <v>324</v>
      </c>
      <c r="D365">
        <v>7.6365295080172002</v>
      </c>
      <c r="E365" t="s">
        <v>328</v>
      </c>
      <c r="F365" t="s">
        <v>329</v>
      </c>
      <c r="G365" t="s">
        <v>327</v>
      </c>
      <c r="H365" t="s">
        <v>171</v>
      </c>
    </row>
    <row r="366" spans="1:8" ht="15.75" customHeight="1" x14ac:dyDescent="0.35">
      <c r="A366" s="9" t="s">
        <v>263</v>
      </c>
      <c r="B366">
        <v>8.5</v>
      </c>
      <c r="C366" t="s">
        <v>324</v>
      </c>
      <c r="D366">
        <v>7.9778918859174599</v>
      </c>
      <c r="E366" t="s">
        <v>328</v>
      </c>
      <c r="F366" t="s">
        <v>329</v>
      </c>
      <c r="G366" t="s">
        <v>327</v>
      </c>
      <c r="H366" t="s">
        <v>171</v>
      </c>
    </row>
    <row r="367" spans="1:8" ht="15.75" customHeight="1" x14ac:dyDescent="0.35">
      <c r="A367" s="9" t="s">
        <v>263</v>
      </c>
      <c r="B367">
        <v>8.75</v>
      </c>
      <c r="C367" t="s">
        <v>324</v>
      </c>
      <c r="D367">
        <v>8.8181698829103397</v>
      </c>
      <c r="E367" t="s">
        <v>328</v>
      </c>
      <c r="F367" t="s">
        <v>329</v>
      </c>
      <c r="G367" t="s">
        <v>327</v>
      </c>
      <c r="H367" t="s">
        <v>171</v>
      </c>
    </row>
    <row r="368" spans="1:8" ht="15.75" customHeight="1" x14ac:dyDescent="0.35">
      <c r="A368" s="9" t="s">
        <v>263</v>
      </c>
      <c r="B368">
        <v>9</v>
      </c>
      <c r="C368" t="s">
        <v>324</v>
      </c>
      <c r="D368">
        <v>8.8444283310114695</v>
      </c>
      <c r="E368" t="s">
        <v>328</v>
      </c>
      <c r="F368" t="s">
        <v>329</v>
      </c>
      <c r="G368" t="s">
        <v>327</v>
      </c>
      <c r="H368" t="s">
        <v>171</v>
      </c>
    </row>
    <row r="369" spans="1:8" ht="15.75" customHeight="1" x14ac:dyDescent="0.35">
      <c r="A369" s="9" t="s">
        <v>263</v>
      </c>
      <c r="B369">
        <v>9.25</v>
      </c>
      <c r="C369" t="s">
        <v>324</v>
      </c>
      <c r="D369">
        <v>8.6080997455157195</v>
      </c>
      <c r="E369" t="s">
        <v>328</v>
      </c>
      <c r="F369" t="s">
        <v>329</v>
      </c>
      <c r="G369" t="s">
        <v>327</v>
      </c>
      <c r="H369" t="s">
        <v>171</v>
      </c>
    </row>
    <row r="370" spans="1:8" ht="15.75" customHeight="1" x14ac:dyDescent="0.35">
      <c r="A370" s="9" t="s">
        <v>263</v>
      </c>
      <c r="B370">
        <v>9.5</v>
      </c>
      <c r="C370" t="s">
        <v>324</v>
      </c>
      <c r="D370">
        <v>8.5030659531112107</v>
      </c>
      <c r="E370" t="s">
        <v>328</v>
      </c>
      <c r="F370" t="s">
        <v>329</v>
      </c>
      <c r="G370" t="s">
        <v>327</v>
      </c>
      <c r="H370" t="s">
        <v>171</v>
      </c>
    </row>
    <row r="371" spans="1:8" ht="15.75" customHeight="1" x14ac:dyDescent="0.35">
      <c r="A371" s="9" t="s">
        <v>263</v>
      </c>
      <c r="B371">
        <v>9.75</v>
      </c>
      <c r="C371" t="s">
        <v>324</v>
      </c>
      <c r="D371">
        <v>8.3061250397671493</v>
      </c>
      <c r="E371" t="s">
        <v>328</v>
      </c>
      <c r="F371" t="s">
        <v>329</v>
      </c>
      <c r="G371" t="s">
        <v>327</v>
      </c>
      <c r="H371" t="s">
        <v>171</v>
      </c>
    </row>
    <row r="372" spans="1:8" ht="15.75" customHeight="1" x14ac:dyDescent="0.35">
      <c r="A372" s="9" t="s">
        <v>263</v>
      </c>
      <c r="B372">
        <v>10</v>
      </c>
      <c r="C372" t="s">
        <v>324</v>
      </c>
      <c r="D372">
        <v>8.2010899710698393</v>
      </c>
      <c r="E372" t="s">
        <v>328</v>
      </c>
      <c r="F372" t="s">
        <v>329</v>
      </c>
      <c r="G372" t="s">
        <v>327</v>
      </c>
      <c r="H372" t="s">
        <v>171</v>
      </c>
    </row>
    <row r="373" spans="1:8" ht="15.75" customHeight="1" x14ac:dyDescent="0.35">
      <c r="A373" s="9" t="s">
        <v>263</v>
      </c>
      <c r="B373">
        <v>10.5</v>
      </c>
      <c r="C373" t="s">
        <v>324</v>
      </c>
      <c r="D373">
        <v>7.8859860412707103</v>
      </c>
      <c r="E373" t="s">
        <v>328</v>
      </c>
      <c r="F373" t="s">
        <v>329</v>
      </c>
      <c r="G373" t="s">
        <v>327</v>
      </c>
      <c r="H373" t="s">
        <v>171</v>
      </c>
    </row>
    <row r="374" spans="1:8" ht="15.75" customHeight="1" x14ac:dyDescent="0.35">
      <c r="A374" s="9" t="s">
        <v>263</v>
      </c>
      <c r="B374">
        <v>11</v>
      </c>
      <c r="C374" t="s">
        <v>324</v>
      </c>
      <c r="D374">
        <v>7.9778918859174599</v>
      </c>
      <c r="E374" t="s">
        <v>328</v>
      </c>
      <c r="F374" t="s">
        <v>329</v>
      </c>
      <c r="G374" t="s">
        <v>327</v>
      </c>
      <c r="H374" t="s">
        <v>171</v>
      </c>
    </row>
    <row r="375" spans="1:8" ht="15.75" customHeight="1" x14ac:dyDescent="0.35">
      <c r="A375" s="9" t="s">
        <v>263</v>
      </c>
      <c r="B375">
        <v>11.5</v>
      </c>
      <c r="C375" t="s">
        <v>324</v>
      </c>
      <c r="D375">
        <v>7.4921054908753897</v>
      </c>
      <c r="E375" t="s">
        <v>328</v>
      </c>
      <c r="F375" t="s">
        <v>329</v>
      </c>
      <c r="G375" t="s">
        <v>327</v>
      </c>
      <c r="H375" t="s">
        <v>171</v>
      </c>
    </row>
    <row r="376" spans="1:8" ht="15.75" customHeight="1" x14ac:dyDescent="0.35">
      <c r="A376" s="9" t="s">
        <v>263</v>
      </c>
      <c r="B376">
        <v>12</v>
      </c>
      <c r="C376" t="s">
        <v>324</v>
      </c>
      <c r="D376">
        <v>6.9800619240250104</v>
      </c>
      <c r="E376" t="s">
        <v>328</v>
      </c>
      <c r="F376" t="s">
        <v>329</v>
      </c>
      <c r="G376" t="s">
        <v>327</v>
      </c>
      <c r="H376" t="s">
        <v>171</v>
      </c>
    </row>
    <row r="377" spans="1:8" ht="15.75" customHeight="1" x14ac:dyDescent="0.35">
      <c r="A377" s="9" t="s">
        <v>263</v>
      </c>
      <c r="B377">
        <v>12.25</v>
      </c>
      <c r="C377" t="s">
        <v>324</v>
      </c>
      <c r="D377">
        <v>6.48114758122518</v>
      </c>
      <c r="E377" t="s">
        <v>328</v>
      </c>
      <c r="F377" t="s">
        <v>329</v>
      </c>
      <c r="G377" t="s">
        <v>327</v>
      </c>
      <c r="H377" t="s">
        <v>171</v>
      </c>
    </row>
    <row r="378" spans="1:8" ht="15.75" customHeight="1" x14ac:dyDescent="0.35">
      <c r="A378" s="9" t="s">
        <v>263</v>
      </c>
      <c r="B378">
        <v>12.5</v>
      </c>
      <c r="C378" t="s">
        <v>324</v>
      </c>
      <c r="D378">
        <v>6.8750268553277003</v>
      </c>
      <c r="E378" t="s">
        <v>328</v>
      </c>
      <c r="F378" t="s">
        <v>329</v>
      </c>
      <c r="G378" t="s">
        <v>327</v>
      </c>
      <c r="H378" t="s">
        <v>171</v>
      </c>
    </row>
    <row r="379" spans="1:8" ht="15.75" customHeight="1" x14ac:dyDescent="0.35">
      <c r="A379" s="9" t="s">
        <v>263</v>
      </c>
      <c r="B379">
        <v>13</v>
      </c>
      <c r="C379" t="s">
        <v>324</v>
      </c>
      <c r="D379">
        <v>7.8728568172201498</v>
      </c>
      <c r="E379" t="s">
        <v>328</v>
      </c>
      <c r="F379" t="s">
        <v>329</v>
      </c>
      <c r="G379" t="s">
        <v>327</v>
      </c>
      <c r="H379" t="s">
        <v>171</v>
      </c>
    </row>
    <row r="380" spans="1:8" ht="15.75" customHeight="1" x14ac:dyDescent="0.35">
      <c r="A380" s="9" t="s">
        <v>263</v>
      </c>
      <c r="B380">
        <v>13.25</v>
      </c>
      <c r="C380" t="s">
        <v>324</v>
      </c>
      <c r="D380">
        <v>7.61026978362327</v>
      </c>
      <c r="E380" t="s">
        <v>328</v>
      </c>
      <c r="F380" t="s">
        <v>329</v>
      </c>
      <c r="G380" t="s">
        <v>327</v>
      </c>
      <c r="H380" t="s">
        <v>171</v>
      </c>
    </row>
    <row r="381" spans="1:8" ht="15.75" customHeight="1" x14ac:dyDescent="0.35">
      <c r="A381" s="9" t="s">
        <v>263</v>
      </c>
      <c r="B381">
        <v>13.5</v>
      </c>
      <c r="C381" t="s">
        <v>324</v>
      </c>
      <c r="D381">
        <v>7.8072106969673296</v>
      </c>
      <c r="E381" t="s">
        <v>328</v>
      </c>
      <c r="F381" t="s">
        <v>329</v>
      </c>
      <c r="G381" t="s">
        <v>327</v>
      </c>
      <c r="H381" t="s">
        <v>171</v>
      </c>
    </row>
    <row r="382" spans="1:8" ht="15.75" customHeight="1" x14ac:dyDescent="0.35">
      <c r="A382" s="9" t="s">
        <v>263</v>
      </c>
      <c r="B382">
        <v>13.75</v>
      </c>
      <c r="C382" t="s">
        <v>324</v>
      </c>
      <c r="D382">
        <v>7.6890464042194502</v>
      </c>
      <c r="E382" t="s">
        <v>328</v>
      </c>
      <c r="F382" t="s">
        <v>329</v>
      </c>
      <c r="G382" t="s">
        <v>327</v>
      </c>
      <c r="H382" t="s">
        <v>171</v>
      </c>
    </row>
    <row r="383" spans="1:8" ht="15.75" customHeight="1" x14ac:dyDescent="0.35">
      <c r="A383" s="9" t="s">
        <v>263</v>
      </c>
      <c r="B383">
        <v>14</v>
      </c>
      <c r="C383" t="s">
        <v>324</v>
      </c>
      <c r="D383">
        <v>7.9122444893718402</v>
      </c>
      <c r="E383" t="s">
        <v>328</v>
      </c>
      <c r="F383" t="s">
        <v>329</v>
      </c>
      <c r="G383" t="s">
        <v>327</v>
      </c>
      <c r="H383" t="s">
        <v>171</v>
      </c>
    </row>
    <row r="384" spans="1:8" ht="15.75" customHeight="1" x14ac:dyDescent="0.35">
      <c r="A384" s="9" t="s">
        <v>263</v>
      </c>
      <c r="B384">
        <v>14.5</v>
      </c>
      <c r="C384" t="s">
        <v>324</v>
      </c>
      <c r="D384">
        <v>7.7940801966239599</v>
      </c>
      <c r="E384" t="s">
        <v>328</v>
      </c>
      <c r="F384" t="s">
        <v>329</v>
      </c>
      <c r="G384" t="s">
        <v>327</v>
      </c>
      <c r="H384" t="s">
        <v>171</v>
      </c>
    </row>
    <row r="385" spans="1:8" ht="15.75" customHeight="1" x14ac:dyDescent="0.35">
      <c r="A385" s="9" t="s">
        <v>263</v>
      </c>
      <c r="B385">
        <v>15</v>
      </c>
      <c r="C385" t="s">
        <v>324</v>
      </c>
      <c r="D385">
        <v>8.0435380061702801</v>
      </c>
      <c r="E385" t="s">
        <v>328</v>
      </c>
      <c r="F385" t="s">
        <v>329</v>
      </c>
      <c r="G385" t="s">
        <v>327</v>
      </c>
      <c r="H385" t="s">
        <v>171</v>
      </c>
    </row>
    <row r="386" spans="1:8" ht="15.75" customHeight="1" x14ac:dyDescent="0.35">
      <c r="A386" s="9" t="s">
        <v>263</v>
      </c>
      <c r="B386">
        <v>15.5</v>
      </c>
      <c r="C386" t="s">
        <v>324</v>
      </c>
      <c r="D386">
        <v>8.3192542638177205</v>
      </c>
      <c r="E386" t="s">
        <v>328</v>
      </c>
      <c r="F386" t="s">
        <v>329</v>
      </c>
      <c r="G386" t="s">
        <v>327</v>
      </c>
      <c r="H386" t="s">
        <v>171</v>
      </c>
    </row>
    <row r="387" spans="1:8" ht="15.75" customHeight="1" x14ac:dyDescent="0.35">
      <c r="A387" s="9" t="s">
        <v>263</v>
      </c>
      <c r="B387">
        <v>16</v>
      </c>
      <c r="C387" t="s">
        <v>324</v>
      </c>
      <c r="D387">
        <v>8.1091841264230897</v>
      </c>
      <c r="E387" t="s">
        <v>328</v>
      </c>
      <c r="F387" t="s">
        <v>329</v>
      </c>
      <c r="G387" t="s">
        <v>327</v>
      </c>
      <c r="H387" t="s">
        <v>171</v>
      </c>
    </row>
    <row r="388" spans="1:8" ht="15.75" customHeight="1" x14ac:dyDescent="0.35">
      <c r="A388" s="9" t="s">
        <v>263</v>
      </c>
      <c r="B388">
        <v>16.5</v>
      </c>
      <c r="C388" t="s">
        <v>324</v>
      </c>
      <c r="D388">
        <v>8.2010899710698393</v>
      </c>
      <c r="E388" t="s">
        <v>328</v>
      </c>
      <c r="F388" t="s">
        <v>329</v>
      </c>
      <c r="G388" t="s">
        <v>327</v>
      </c>
      <c r="H388" t="s">
        <v>171</v>
      </c>
    </row>
    <row r="389" spans="1:8" ht="15.75" customHeight="1" x14ac:dyDescent="0.35">
      <c r="A389" s="9" t="s">
        <v>263</v>
      </c>
      <c r="B389">
        <v>17</v>
      </c>
      <c r="C389" t="s">
        <v>324</v>
      </c>
      <c r="D389">
        <v>8.0041503340185898</v>
      </c>
      <c r="E389" t="s">
        <v>328</v>
      </c>
      <c r="F389" t="s">
        <v>329</v>
      </c>
      <c r="G389" t="s">
        <v>327</v>
      </c>
      <c r="H389" t="s">
        <v>171</v>
      </c>
    </row>
    <row r="390" spans="1:8" ht="15.75" customHeight="1" x14ac:dyDescent="0.35">
      <c r="A390" s="9" t="s">
        <v>263</v>
      </c>
      <c r="B390">
        <v>17.25</v>
      </c>
      <c r="C390" t="s">
        <v>324</v>
      </c>
      <c r="D390">
        <v>8.0041503340185898</v>
      </c>
      <c r="E390" t="s">
        <v>328</v>
      </c>
      <c r="F390" t="s">
        <v>329</v>
      </c>
      <c r="G390" t="s">
        <v>327</v>
      </c>
      <c r="H390" t="s">
        <v>171</v>
      </c>
    </row>
    <row r="391" spans="1:8" ht="15.75" customHeight="1" x14ac:dyDescent="0.35">
      <c r="A391" s="9" t="s">
        <v>263</v>
      </c>
      <c r="B391">
        <v>17.5</v>
      </c>
      <c r="C391" t="s">
        <v>324</v>
      </c>
      <c r="D391">
        <v>8.3323847641610804</v>
      </c>
      <c r="E391" t="s">
        <v>328</v>
      </c>
      <c r="F391" t="s">
        <v>329</v>
      </c>
      <c r="G391" t="s">
        <v>327</v>
      </c>
      <c r="H391" t="s">
        <v>171</v>
      </c>
    </row>
    <row r="392" spans="1:8" ht="15.75" customHeight="1" x14ac:dyDescent="0.35">
      <c r="A392" s="9" t="s">
        <v>263</v>
      </c>
      <c r="B392">
        <v>17.75</v>
      </c>
      <c r="C392" t="s">
        <v>324</v>
      </c>
      <c r="D392">
        <v>8.7131348142130296</v>
      </c>
      <c r="E392" t="s">
        <v>328</v>
      </c>
      <c r="F392" t="s">
        <v>329</v>
      </c>
      <c r="G392" t="s">
        <v>327</v>
      </c>
      <c r="H392" t="s">
        <v>171</v>
      </c>
    </row>
    <row r="393" spans="1:8" ht="15.75" customHeight="1" x14ac:dyDescent="0.35">
      <c r="A393" s="9" t="s">
        <v>263</v>
      </c>
      <c r="B393">
        <v>18</v>
      </c>
      <c r="C393" t="s">
        <v>324</v>
      </c>
      <c r="D393">
        <v>8.7393945386069607</v>
      </c>
      <c r="E393" t="s">
        <v>328</v>
      </c>
      <c r="F393" t="s">
        <v>329</v>
      </c>
      <c r="G393" t="s">
        <v>327</v>
      </c>
      <c r="H393" t="s">
        <v>171</v>
      </c>
    </row>
    <row r="394" spans="1:8" ht="15.75" customHeight="1" x14ac:dyDescent="0.35">
      <c r="A394" s="9" t="s">
        <v>263</v>
      </c>
      <c r="B394">
        <v>18.25</v>
      </c>
      <c r="C394" t="s">
        <v>324</v>
      </c>
      <c r="D394">
        <v>7.7546938007650699</v>
      </c>
      <c r="E394" t="s">
        <v>328</v>
      </c>
      <c r="F394" t="s">
        <v>329</v>
      </c>
      <c r="G394" t="s">
        <v>327</v>
      </c>
      <c r="H394" t="s">
        <v>171</v>
      </c>
    </row>
    <row r="395" spans="1:8" ht="15.75" customHeight="1" x14ac:dyDescent="0.35">
      <c r="A395" s="9" t="s">
        <v>263</v>
      </c>
      <c r="B395">
        <v>18.5</v>
      </c>
      <c r="C395" t="s">
        <v>324</v>
      </c>
      <c r="D395">
        <v>7.1770002847834604</v>
      </c>
      <c r="E395" t="s">
        <v>328</v>
      </c>
      <c r="F395" t="s">
        <v>329</v>
      </c>
      <c r="G395" t="s">
        <v>327</v>
      </c>
      <c r="H395" t="s">
        <v>171</v>
      </c>
    </row>
    <row r="396" spans="1:8" ht="15.75" customHeight="1" x14ac:dyDescent="0.35">
      <c r="A396" s="9" t="s">
        <v>263</v>
      </c>
      <c r="B396">
        <v>18.75</v>
      </c>
      <c r="C396" t="s">
        <v>324</v>
      </c>
      <c r="D396">
        <v>6.4306089388654897</v>
      </c>
      <c r="E396" t="s">
        <v>328</v>
      </c>
      <c r="F396" t="s">
        <v>329</v>
      </c>
      <c r="G396" t="s">
        <v>327</v>
      </c>
      <c r="H396" t="s">
        <v>171</v>
      </c>
    </row>
    <row r="397" spans="1:8" ht="15.75" customHeight="1" x14ac:dyDescent="0.35">
      <c r="A397" s="9" t="s">
        <v>263</v>
      </c>
      <c r="B397">
        <v>19</v>
      </c>
      <c r="C397" t="s">
        <v>324</v>
      </c>
      <c r="D397">
        <v>6.2306534219239298</v>
      </c>
      <c r="E397" t="s">
        <v>328</v>
      </c>
      <c r="F397" t="s">
        <v>329</v>
      </c>
      <c r="G397" t="s">
        <v>327</v>
      </c>
      <c r="H397" t="s">
        <v>171</v>
      </c>
    </row>
    <row r="398" spans="1:8" ht="15.75" customHeight="1" x14ac:dyDescent="0.35"/>
    <row r="399" spans="1:8" ht="15.75" customHeight="1" x14ac:dyDescent="0.35"/>
    <row r="400" spans="1:8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</sheetData>
  <autoFilter ref="A1:S1" xr:uid="{00000000-0009-0000-0000-000004000000}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4"/>
  <sheetViews>
    <sheetView workbookViewId="0">
      <selection activeCell="C1" sqref="C1"/>
    </sheetView>
  </sheetViews>
  <sheetFormatPr defaultRowHeight="14.5" x14ac:dyDescent="0.35"/>
  <sheetData>
    <row r="1" spans="1:5" x14ac:dyDescent="0.35">
      <c r="A1" s="24" t="s">
        <v>148</v>
      </c>
      <c r="B1" s="24" t="s">
        <v>336</v>
      </c>
      <c r="C1" s="24" t="s">
        <v>337</v>
      </c>
      <c r="D1" s="24" t="s">
        <v>166</v>
      </c>
      <c r="E1" s="24"/>
    </row>
    <row r="2" spans="1:5" x14ac:dyDescent="0.35">
      <c r="A2" t="s">
        <v>162</v>
      </c>
      <c r="B2" t="s">
        <v>271</v>
      </c>
      <c r="C2">
        <v>11</v>
      </c>
      <c r="D2" t="s">
        <v>43</v>
      </c>
    </row>
    <row r="3" spans="1:5" x14ac:dyDescent="0.35">
      <c r="A3" t="s">
        <v>162</v>
      </c>
      <c r="B3" t="s">
        <v>272</v>
      </c>
      <c r="C3">
        <v>4</v>
      </c>
      <c r="D3" t="s">
        <v>43</v>
      </c>
    </row>
    <row r="4" spans="1:5" x14ac:dyDescent="0.35">
      <c r="A4" t="s">
        <v>162</v>
      </c>
      <c r="B4" t="s">
        <v>273</v>
      </c>
      <c r="C4">
        <v>25.38</v>
      </c>
      <c r="D4">
        <v>2.37</v>
      </c>
    </row>
    <row r="5" spans="1:5" x14ac:dyDescent="0.35">
      <c r="A5" t="s">
        <v>162</v>
      </c>
      <c r="B5" t="s">
        <v>274</v>
      </c>
      <c r="C5">
        <v>79.319999999999993</v>
      </c>
      <c r="D5">
        <v>11.85</v>
      </c>
    </row>
    <row r="6" spans="1:5" x14ac:dyDescent="0.35">
      <c r="A6" t="s">
        <v>162</v>
      </c>
      <c r="B6" t="s">
        <v>275</v>
      </c>
      <c r="C6">
        <v>39.799999999999997</v>
      </c>
      <c r="D6">
        <v>13.7</v>
      </c>
    </row>
    <row r="7" spans="1:5" x14ac:dyDescent="0.35">
      <c r="A7" t="s">
        <v>162</v>
      </c>
      <c r="B7" t="s">
        <v>276</v>
      </c>
      <c r="C7">
        <v>17.13</v>
      </c>
      <c r="D7">
        <v>12.52</v>
      </c>
    </row>
    <row r="8" spans="1:5" x14ac:dyDescent="0.35">
      <c r="A8" t="s">
        <v>162</v>
      </c>
      <c r="B8" t="s">
        <v>277</v>
      </c>
      <c r="C8" t="s">
        <v>283</v>
      </c>
      <c r="D8" t="s">
        <v>43</v>
      </c>
    </row>
    <row r="9" spans="1:5" x14ac:dyDescent="0.35">
      <c r="A9" t="s">
        <v>172</v>
      </c>
      <c r="B9" t="s">
        <v>271</v>
      </c>
      <c r="C9">
        <v>24</v>
      </c>
      <c r="D9" t="s">
        <v>43</v>
      </c>
    </row>
    <row r="10" spans="1:5" x14ac:dyDescent="0.35">
      <c r="A10" t="s">
        <v>172</v>
      </c>
      <c r="B10" t="s">
        <v>272</v>
      </c>
      <c r="C10">
        <v>6</v>
      </c>
      <c r="D10" t="s">
        <v>43</v>
      </c>
    </row>
    <row r="11" spans="1:5" x14ac:dyDescent="0.35">
      <c r="A11" t="s">
        <v>172</v>
      </c>
      <c r="B11" t="s">
        <v>273</v>
      </c>
      <c r="C11">
        <v>25.24</v>
      </c>
      <c r="D11">
        <v>2.73</v>
      </c>
    </row>
    <row r="12" spans="1:5" x14ac:dyDescent="0.35">
      <c r="A12" t="s">
        <v>172</v>
      </c>
      <c r="B12" t="s">
        <v>274</v>
      </c>
      <c r="C12">
        <v>79.92</v>
      </c>
      <c r="D12">
        <v>11.15</v>
      </c>
    </row>
    <row r="13" spans="1:5" x14ac:dyDescent="0.35">
      <c r="A13" t="s">
        <v>172</v>
      </c>
      <c r="B13" t="s">
        <v>275</v>
      </c>
      <c r="C13">
        <v>42.2</v>
      </c>
      <c r="D13">
        <v>12.8</v>
      </c>
    </row>
    <row r="14" spans="1:5" x14ac:dyDescent="0.35">
      <c r="A14" t="s">
        <v>172</v>
      </c>
      <c r="B14" t="s">
        <v>276</v>
      </c>
      <c r="C14">
        <v>21.97</v>
      </c>
      <c r="D14">
        <v>14.71</v>
      </c>
    </row>
    <row r="15" spans="1:5" x14ac:dyDescent="0.35">
      <c r="A15" t="s">
        <v>172</v>
      </c>
      <c r="B15" t="s">
        <v>277</v>
      </c>
      <c r="C15" t="s">
        <v>283</v>
      </c>
      <c r="D15" t="s">
        <v>43</v>
      </c>
    </row>
    <row r="16" spans="1:5" x14ac:dyDescent="0.35">
      <c r="A16" t="s">
        <v>176</v>
      </c>
      <c r="B16" t="s">
        <v>271</v>
      </c>
      <c r="C16">
        <v>51</v>
      </c>
      <c r="D16" t="s">
        <v>43</v>
      </c>
    </row>
    <row r="17" spans="1:4" x14ac:dyDescent="0.35">
      <c r="A17" t="s">
        <v>176</v>
      </c>
      <c r="B17" t="s">
        <v>272</v>
      </c>
      <c r="C17">
        <v>17</v>
      </c>
      <c r="D17" t="s">
        <v>43</v>
      </c>
    </row>
    <row r="18" spans="1:4" x14ac:dyDescent="0.35">
      <c r="A18" t="s">
        <v>176</v>
      </c>
      <c r="B18" t="s">
        <v>273</v>
      </c>
      <c r="C18">
        <v>25.8</v>
      </c>
      <c r="D18">
        <v>2.4</v>
      </c>
    </row>
    <row r="19" spans="1:4" x14ac:dyDescent="0.35">
      <c r="A19" t="s">
        <v>176</v>
      </c>
      <c r="B19" t="s">
        <v>274</v>
      </c>
      <c r="C19">
        <v>80.599999999999994</v>
      </c>
      <c r="D19">
        <v>10.6</v>
      </c>
    </row>
    <row r="20" spans="1:4" x14ac:dyDescent="0.35">
      <c r="A20" t="s">
        <v>176</v>
      </c>
      <c r="B20" t="s">
        <v>275</v>
      </c>
      <c r="C20">
        <v>46.1</v>
      </c>
      <c r="D20">
        <v>13.3</v>
      </c>
    </row>
    <row r="21" spans="1:4" x14ac:dyDescent="0.35">
      <c r="A21" t="s">
        <v>176</v>
      </c>
      <c r="B21" t="s">
        <v>276</v>
      </c>
      <c r="C21">
        <v>21.5</v>
      </c>
      <c r="D21">
        <v>10.9</v>
      </c>
    </row>
    <row r="22" spans="1:4" x14ac:dyDescent="0.35">
      <c r="A22" t="s">
        <v>176</v>
      </c>
      <c r="B22" t="s">
        <v>277</v>
      </c>
      <c r="C22" t="s">
        <v>284</v>
      </c>
      <c r="D22" t="s">
        <v>43</v>
      </c>
    </row>
    <row r="23" spans="1:4" x14ac:dyDescent="0.35">
      <c r="A23" t="s">
        <v>176</v>
      </c>
      <c r="B23" t="s">
        <v>278</v>
      </c>
      <c r="C23">
        <v>592</v>
      </c>
      <c r="D23" t="s">
        <v>43</v>
      </c>
    </row>
    <row r="24" spans="1:4" x14ac:dyDescent="0.35">
      <c r="A24" t="s">
        <v>176</v>
      </c>
      <c r="B24" t="s">
        <v>279</v>
      </c>
      <c r="C24">
        <v>100</v>
      </c>
      <c r="D24" t="s">
        <v>43</v>
      </c>
    </row>
    <row r="25" spans="1:4" x14ac:dyDescent="0.35">
      <c r="A25" t="s">
        <v>176</v>
      </c>
      <c r="B25" t="s">
        <v>280</v>
      </c>
      <c r="C25">
        <v>26</v>
      </c>
      <c r="D25" t="s">
        <v>43</v>
      </c>
    </row>
    <row r="26" spans="1:4" x14ac:dyDescent="0.35">
      <c r="A26" t="s">
        <v>176</v>
      </c>
      <c r="B26" t="s">
        <v>281</v>
      </c>
      <c r="C26">
        <v>22</v>
      </c>
      <c r="D26" t="s">
        <v>43</v>
      </c>
    </row>
    <row r="27" spans="1:4" x14ac:dyDescent="0.35">
      <c r="A27" t="s">
        <v>181</v>
      </c>
      <c r="B27" t="s">
        <v>271</v>
      </c>
      <c r="C27">
        <v>18</v>
      </c>
      <c r="D27" t="s">
        <v>43</v>
      </c>
    </row>
    <row r="28" spans="1:4" x14ac:dyDescent="0.35">
      <c r="A28" t="s">
        <v>181</v>
      </c>
      <c r="B28" t="s">
        <v>272</v>
      </c>
      <c r="C28">
        <v>2</v>
      </c>
      <c r="D28" t="s">
        <v>43</v>
      </c>
    </row>
    <row r="29" spans="1:4" x14ac:dyDescent="0.35">
      <c r="A29" t="s">
        <v>181</v>
      </c>
      <c r="B29" t="s">
        <v>273</v>
      </c>
      <c r="C29">
        <v>26.69</v>
      </c>
      <c r="D29">
        <v>2.2599999999999998</v>
      </c>
    </row>
    <row r="30" spans="1:4" x14ac:dyDescent="0.35">
      <c r="A30" t="s">
        <v>181</v>
      </c>
      <c r="B30" t="s">
        <v>274</v>
      </c>
      <c r="C30">
        <v>88.37</v>
      </c>
      <c r="D30">
        <v>17.23</v>
      </c>
    </row>
    <row r="31" spans="1:4" x14ac:dyDescent="0.35">
      <c r="A31" t="s">
        <v>181</v>
      </c>
      <c r="B31" t="s">
        <v>275</v>
      </c>
      <c r="C31">
        <v>47.5</v>
      </c>
      <c r="D31" t="s">
        <v>43</v>
      </c>
    </row>
    <row r="32" spans="1:4" x14ac:dyDescent="0.35">
      <c r="A32" t="s">
        <v>181</v>
      </c>
      <c r="B32" t="s">
        <v>277</v>
      </c>
      <c r="C32" t="s">
        <v>285</v>
      </c>
      <c r="D32" t="s">
        <v>43</v>
      </c>
    </row>
    <row r="33" spans="1:4" x14ac:dyDescent="0.35">
      <c r="A33" t="s">
        <v>181</v>
      </c>
      <c r="B33" t="s">
        <v>278</v>
      </c>
      <c r="C33">
        <v>609</v>
      </c>
      <c r="D33" t="s">
        <v>43</v>
      </c>
    </row>
    <row r="34" spans="1:4" x14ac:dyDescent="0.35">
      <c r="A34" t="s">
        <v>181</v>
      </c>
      <c r="B34" t="s">
        <v>279</v>
      </c>
      <c r="C34">
        <v>304.5</v>
      </c>
      <c r="D34" t="s">
        <v>43</v>
      </c>
    </row>
    <row r="35" spans="1:4" x14ac:dyDescent="0.35">
      <c r="A35" t="s">
        <v>181</v>
      </c>
      <c r="B35" t="s">
        <v>280</v>
      </c>
      <c r="C35">
        <v>121.8</v>
      </c>
      <c r="D35" t="s">
        <v>43</v>
      </c>
    </row>
    <row r="36" spans="1:4" x14ac:dyDescent="0.35">
      <c r="A36" t="s">
        <v>181</v>
      </c>
      <c r="B36" t="s">
        <v>281</v>
      </c>
      <c r="C36">
        <v>182.7</v>
      </c>
      <c r="D36" t="s">
        <v>43</v>
      </c>
    </row>
    <row r="37" spans="1:4" x14ac:dyDescent="0.35">
      <c r="A37" t="s">
        <v>189</v>
      </c>
      <c r="B37" t="s">
        <v>271</v>
      </c>
      <c r="C37">
        <v>17</v>
      </c>
      <c r="D37" t="s">
        <v>43</v>
      </c>
    </row>
    <row r="38" spans="1:4" x14ac:dyDescent="0.35">
      <c r="A38" t="s">
        <v>189</v>
      </c>
      <c r="B38" t="s">
        <v>272</v>
      </c>
      <c r="C38">
        <v>5</v>
      </c>
      <c r="D38" t="s">
        <v>43</v>
      </c>
    </row>
    <row r="39" spans="1:4" x14ac:dyDescent="0.35">
      <c r="A39" t="s">
        <v>189</v>
      </c>
      <c r="B39" t="s">
        <v>273</v>
      </c>
      <c r="C39">
        <v>25.8</v>
      </c>
      <c r="D39">
        <v>2.8</v>
      </c>
    </row>
    <row r="40" spans="1:4" x14ac:dyDescent="0.35">
      <c r="A40" t="s">
        <v>189</v>
      </c>
      <c r="B40" t="s">
        <v>274</v>
      </c>
      <c r="C40">
        <v>82.6</v>
      </c>
      <c r="D40">
        <v>11.2</v>
      </c>
    </row>
    <row r="41" spans="1:4" x14ac:dyDescent="0.35">
      <c r="A41" t="s">
        <v>189</v>
      </c>
      <c r="B41" t="s">
        <v>275</v>
      </c>
      <c r="C41">
        <v>39.700000000000003</v>
      </c>
      <c r="D41">
        <v>9.6</v>
      </c>
    </row>
    <row r="42" spans="1:4" x14ac:dyDescent="0.35">
      <c r="A42" t="s">
        <v>189</v>
      </c>
      <c r="B42" t="s">
        <v>276</v>
      </c>
      <c r="C42">
        <v>15.5</v>
      </c>
      <c r="D42">
        <v>7.4</v>
      </c>
    </row>
    <row r="43" spans="1:4" x14ac:dyDescent="0.35">
      <c r="A43" t="s">
        <v>189</v>
      </c>
      <c r="B43" t="s">
        <v>277</v>
      </c>
      <c r="C43" t="s">
        <v>286</v>
      </c>
      <c r="D43" t="s">
        <v>43</v>
      </c>
    </row>
    <row r="44" spans="1:4" x14ac:dyDescent="0.35">
      <c r="A44" t="s">
        <v>189</v>
      </c>
      <c r="B44" t="s">
        <v>279</v>
      </c>
      <c r="C44">
        <v>60</v>
      </c>
      <c r="D44" t="s">
        <v>43</v>
      </c>
    </row>
    <row r="45" spans="1:4" x14ac:dyDescent="0.35">
      <c r="A45" t="s">
        <v>195</v>
      </c>
      <c r="B45" t="s">
        <v>271</v>
      </c>
      <c r="C45">
        <v>9</v>
      </c>
      <c r="D45" t="s">
        <v>43</v>
      </c>
    </row>
    <row r="46" spans="1:4" x14ac:dyDescent="0.35">
      <c r="A46" t="s">
        <v>195</v>
      </c>
      <c r="B46" t="s">
        <v>272</v>
      </c>
      <c r="C46">
        <v>6</v>
      </c>
      <c r="D46" t="s">
        <v>43</v>
      </c>
    </row>
    <row r="47" spans="1:4" x14ac:dyDescent="0.35">
      <c r="A47" t="s">
        <v>195</v>
      </c>
      <c r="B47" t="s">
        <v>273</v>
      </c>
      <c r="C47">
        <v>24.1</v>
      </c>
      <c r="D47">
        <v>2.4</v>
      </c>
    </row>
    <row r="48" spans="1:4" x14ac:dyDescent="0.35">
      <c r="A48" t="s">
        <v>195</v>
      </c>
      <c r="B48" t="s">
        <v>274</v>
      </c>
      <c r="C48">
        <v>75.5</v>
      </c>
      <c r="D48">
        <v>10.3</v>
      </c>
    </row>
    <row r="49" spans="1:4" x14ac:dyDescent="0.35">
      <c r="A49" t="s">
        <v>195</v>
      </c>
      <c r="B49" t="s">
        <v>275</v>
      </c>
      <c r="C49">
        <v>36</v>
      </c>
      <c r="D49">
        <v>15.9</v>
      </c>
    </row>
    <row r="50" spans="1:4" x14ac:dyDescent="0.35">
      <c r="A50" t="s">
        <v>195</v>
      </c>
      <c r="B50" t="s">
        <v>276</v>
      </c>
      <c r="C50">
        <v>17.5</v>
      </c>
      <c r="D50">
        <v>10.9</v>
      </c>
    </row>
    <row r="51" spans="1:4" x14ac:dyDescent="0.35">
      <c r="A51" t="s">
        <v>195</v>
      </c>
      <c r="B51" t="s">
        <v>277</v>
      </c>
      <c r="C51" t="s">
        <v>287</v>
      </c>
      <c r="D51" t="s">
        <v>43</v>
      </c>
    </row>
    <row r="52" spans="1:4" x14ac:dyDescent="0.35">
      <c r="A52" t="s">
        <v>195</v>
      </c>
      <c r="B52" t="s">
        <v>278</v>
      </c>
      <c r="C52">
        <v>400</v>
      </c>
      <c r="D52" t="s">
        <v>43</v>
      </c>
    </row>
    <row r="53" spans="1:4" x14ac:dyDescent="0.35">
      <c r="A53" t="s">
        <v>195</v>
      </c>
      <c r="B53" t="s">
        <v>279</v>
      </c>
      <c r="C53">
        <v>100</v>
      </c>
      <c r="D53" t="s">
        <v>43</v>
      </c>
    </row>
    <row r="54" spans="1:4" x14ac:dyDescent="0.35">
      <c r="A54" t="s">
        <v>195</v>
      </c>
      <c r="B54" t="s">
        <v>280</v>
      </c>
      <c r="C54">
        <v>0</v>
      </c>
      <c r="D54" t="s">
        <v>43</v>
      </c>
    </row>
    <row r="55" spans="1:4" x14ac:dyDescent="0.35">
      <c r="A55" t="s">
        <v>195</v>
      </c>
      <c r="B55" t="s">
        <v>281</v>
      </c>
      <c r="C55">
        <v>0</v>
      </c>
      <c r="D55" t="s">
        <v>43</v>
      </c>
    </row>
    <row r="56" spans="1:4" x14ac:dyDescent="0.35">
      <c r="A56" t="s">
        <v>199</v>
      </c>
      <c r="B56" t="s">
        <v>271</v>
      </c>
      <c r="C56">
        <v>15</v>
      </c>
      <c r="D56" t="s">
        <v>43</v>
      </c>
    </row>
    <row r="57" spans="1:4" x14ac:dyDescent="0.35">
      <c r="A57" t="s">
        <v>199</v>
      </c>
      <c r="B57" t="s">
        <v>272</v>
      </c>
      <c r="C57">
        <v>7</v>
      </c>
      <c r="D57" t="s">
        <v>43</v>
      </c>
    </row>
    <row r="58" spans="1:4" x14ac:dyDescent="0.35">
      <c r="A58" t="s">
        <v>199</v>
      </c>
      <c r="B58" t="s">
        <v>273</v>
      </c>
      <c r="C58">
        <v>24.2</v>
      </c>
      <c r="D58" t="s">
        <v>43</v>
      </c>
    </row>
    <row r="59" spans="1:4" x14ac:dyDescent="0.35">
      <c r="A59" t="s">
        <v>199</v>
      </c>
      <c r="B59" t="s">
        <v>275</v>
      </c>
      <c r="C59">
        <v>40.700000000000003</v>
      </c>
      <c r="D59" t="s">
        <v>43</v>
      </c>
    </row>
    <row r="60" spans="1:4" x14ac:dyDescent="0.35">
      <c r="A60" t="s">
        <v>199</v>
      </c>
      <c r="B60" t="s">
        <v>277</v>
      </c>
      <c r="C60" t="s">
        <v>288</v>
      </c>
      <c r="D60" t="s">
        <v>43</v>
      </c>
    </row>
    <row r="61" spans="1:4" x14ac:dyDescent="0.35">
      <c r="A61" t="s">
        <v>199</v>
      </c>
      <c r="B61" t="s">
        <v>279</v>
      </c>
      <c r="C61">
        <v>60</v>
      </c>
      <c r="D61" t="s">
        <v>43</v>
      </c>
    </row>
    <row r="62" spans="1:4" x14ac:dyDescent="0.35">
      <c r="A62" t="s">
        <v>203</v>
      </c>
      <c r="B62" t="s">
        <v>271</v>
      </c>
      <c r="C62">
        <v>3</v>
      </c>
      <c r="D62" t="s">
        <v>43</v>
      </c>
    </row>
    <row r="63" spans="1:4" x14ac:dyDescent="0.35">
      <c r="A63" t="s">
        <v>203</v>
      </c>
      <c r="B63" t="s">
        <v>272</v>
      </c>
      <c r="C63">
        <v>4</v>
      </c>
      <c r="D63" t="s">
        <v>43</v>
      </c>
    </row>
    <row r="64" spans="1:4" x14ac:dyDescent="0.35">
      <c r="A64" t="s">
        <v>203</v>
      </c>
      <c r="B64" t="s">
        <v>273</v>
      </c>
      <c r="C64">
        <v>26.2</v>
      </c>
      <c r="D64">
        <v>4.9000000000000004</v>
      </c>
    </row>
    <row r="65" spans="1:4" x14ac:dyDescent="0.35">
      <c r="A65" t="s">
        <v>203</v>
      </c>
      <c r="B65" t="s">
        <v>277</v>
      </c>
      <c r="C65" t="s">
        <v>289</v>
      </c>
      <c r="D65" t="s">
        <v>43</v>
      </c>
    </row>
    <row r="66" spans="1:4" x14ac:dyDescent="0.35">
      <c r="A66" t="s">
        <v>203</v>
      </c>
      <c r="B66" t="s">
        <v>278</v>
      </c>
      <c r="C66">
        <v>160</v>
      </c>
      <c r="D66" t="s">
        <v>43</v>
      </c>
    </row>
    <row r="67" spans="1:4" x14ac:dyDescent="0.35">
      <c r="A67" t="s">
        <v>203</v>
      </c>
      <c r="B67" t="s">
        <v>279</v>
      </c>
      <c r="C67">
        <v>40</v>
      </c>
      <c r="D67" t="s">
        <v>43</v>
      </c>
    </row>
    <row r="68" spans="1:4" x14ac:dyDescent="0.35">
      <c r="A68" t="s">
        <v>203</v>
      </c>
      <c r="B68" t="s">
        <v>280</v>
      </c>
      <c r="C68">
        <v>0</v>
      </c>
      <c r="D68" t="s">
        <v>43</v>
      </c>
    </row>
    <row r="69" spans="1:4" x14ac:dyDescent="0.35">
      <c r="A69" t="s">
        <v>203</v>
      </c>
      <c r="B69" t="s">
        <v>281</v>
      </c>
      <c r="C69">
        <v>0</v>
      </c>
      <c r="D69" t="s">
        <v>43</v>
      </c>
    </row>
    <row r="70" spans="1:4" x14ac:dyDescent="0.35">
      <c r="A70" t="s">
        <v>207</v>
      </c>
      <c r="B70" t="s">
        <v>271</v>
      </c>
      <c r="C70">
        <v>25</v>
      </c>
      <c r="D70" t="s">
        <v>43</v>
      </c>
    </row>
    <row r="71" spans="1:4" x14ac:dyDescent="0.35">
      <c r="A71" t="s">
        <v>207</v>
      </c>
      <c r="B71" t="s">
        <v>272</v>
      </c>
      <c r="C71">
        <v>11</v>
      </c>
      <c r="D71" t="s">
        <v>43</v>
      </c>
    </row>
    <row r="72" spans="1:4" x14ac:dyDescent="0.35">
      <c r="A72" t="s">
        <v>207</v>
      </c>
      <c r="B72" t="s">
        <v>273</v>
      </c>
      <c r="C72">
        <v>24.3</v>
      </c>
      <c r="D72">
        <v>2.6</v>
      </c>
    </row>
    <row r="73" spans="1:4" x14ac:dyDescent="0.35">
      <c r="A73" t="s">
        <v>207</v>
      </c>
      <c r="B73" t="s">
        <v>275</v>
      </c>
      <c r="C73">
        <v>45.4</v>
      </c>
      <c r="D73">
        <v>12.2</v>
      </c>
    </row>
    <row r="74" spans="1:4" x14ac:dyDescent="0.35">
      <c r="A74" t="s">
        <v>207</v>
      </c>
      <c r="B74" t="s">
        <v>276</v>
      </c>
      <c r="C74">
        <v>19.899999999999999</v>
      </c>
      <c r="D74">
        <v>12.3</v>
      </c>
    </row>
    <row r="75" spans="1:4" x14ac:dyDescent="0.35">
      <c r="A75" t="s">
        <v>207</v>
      </c>
      <c r="B75" t="s">
        <v>277</v>
      </c>
      <c r="C75" t="s">
        <v>290</v>
      </c>
      <c r="D75" t="s">
        <v>43</v>
      </c>
    </row>
    <row r="76" spans="1:4" x14ac:dyDescent="0.35">
      <c r="A76" t="s">
        <v>212</v>
      </c>
      <c r="B76" t="s">
        <v>271</v>
      </c>
      <c r="C76">
        <v>16</v>
      </c>
      <c r="D76" t="s">
        <v>43</v>
      </c>
    </row>
    <row r="77" spans="1:4" x14ac:dyDescent="0.35">
      <c r="A77" t="s">
        <v>212</v>
      </c>
      <c r="B77" t="s">
        <v>272</v>
      </c>
      <c r="C77">
        <v>8</v>
      </c>
      <c r="D77" t="s">
        <v>43</v>
      </c>
    </row>
    <row r="78" spans="1:4" x14ac:dyDescent="0.35">
      <c r="A78" t="s">
        <v>212</v>
      </c>
      <c r="B78" t="s">
        <v>273</v>
      </c>
      <c r="C78">
        <v>24.3</v>
      </c>
      <c r="D78">
        <v>2.6</v>
      </c>
    </row>
    <row r="79" spans="1:4" x14ac:dyDescent="0.35">
      <c r="A79" t="s">
        <v>212</v>
      </c>
      <c r="B79" t="s">
        <v>275</v>
      </c>
      <c r="C79">
        <v>36</v>
      </c>
      <c r="D79">
        <v>8</v>
      </c>
    </row>
    <row r="80" spans="1:4" x14ac:dyDescent="0.35">
      <c r="A80" t="s">
        <v>212</v>
      </c>
      <c r="B80" t="s">
        <v>276</v>
      </c>
      <c r="C80">
        <v>17</v>
      </c>
      <c r="D80">
        <v>11</v>
      </c>
    </row>
    <row r="81" spans="1:4" x14ac:dyDescent="0.35">
      <c r="A81" t="s">
        <v>212</v>
      </c>
      <c r="B81" t="s">
        <v>277</v>
      </c>
      <c r="C81" t="s">
        <v>291</v>
      </c>
      <c r="D81" t="s">
        <v>43</v>
      </c>
    </row>
    <row r="82" spans="1:4" x14ac:dyDescent="0.35">
      <c r="A82" t="s">
        <v>212</v>
      </c>
      <c r="B82" t="s">
        <v>278</v>
      </c>
      <c r="C82">
        <v>595</v>
      </c>
      <c r="D82" t="s">
        <v>43</v>
      </c>
    </row>
    <row r="83" spans="1:4" x14ac:dyDescent="0.35">
      <c r="A83" t="s">
        <v>212</v>
      </c>
      <c r="B83" t="s">
        <v>279</v>
      </c>
      <c r="C83">
        <v>297.5</v>
      </c>
      <c r="D83" t="s">
        <v>43</v>
      </c>
    </row>
    <row r="84" spans="1:4" x14ac:dyDescent="0.35">
      <c r="A84" t="s">
        <v>212</v>
      </c>
      <c r="B84" t="s">
        <v>280</v>
      </c>
      <c r="C84">
        <v>89.25</v>
      </c>
      <c r="D84" t="s">
        <v>43</v>
      </c>
    </row>
    <row r="85" spans="1:4" x14ac:dyDescent="0.35">
      <c r="A85" t="s">
        <v>212</v>
      </c>
      <c r="B85" t="s">
        <v>281</v>
      </c>
      <c r="C85">
        <v>208.25</v>
      </c>
      <c r="D85" t="s">
        <v>43</v>
      </c>
    </row>
    <row r="86" spans="1:4" x14ac:dyDescent="0.35">
      <c r="A86" t="s">
        <v>217</v>
      </c>
      <c r="B86" t="s">
        <v>271</v>
      </c>
      <c r="C86">
        <v>10</v>
      </c>
      <c r="D86" t="s">
        <v>43</v>
      </c>
    </row>
    <row r="87" spans="1:4" x14ac:dyDescent="0.35">
      <c r="A87" t="s">
        <v>217</v>
      </c>
      <c r="B87" t="s">
        <v>272</v>
      </c>
      <c r="C87">
        <v>10</v>
      </c>
      <c r="D87" t="s">
        <v>43</v>
      </c>
    </row>
    <row r="88" spans="1:4" x14ac:dyDescent="0.35">
      <c r="A88" t="s">
        <v>217</v>
      </c>
      <c r="B88" t="s">
        <v>275</v>
      </c>
      <c r="C88">
        <v>27.5</v>
      </c>
      <c r="D88">
        <v>5.3</v>
      </c>
    </row>
    <row r="89" spans="1:4" x14ac:dyDescent="0.35">
      <c r="A89" t="s">
        <v>217</v>
      </c>
      <c r="B89" t="s">
        <v>276</v>
      </c>
      <c r="C89">
        <v>12.9</v>
      </c>
      <c r="D89">
        <v>7.3</v>
      </c>
    </row>
    <row r="90" spans="1:4" x14ac:dyDescent="0.35">
      <c r="A90" t="s">
        <v>221</v>
      </c>
      <c r="B90" t="s">
        <v>271</v>
      </c>
      <c r="C90">
        <v>30</v>
      </c>
      <c r="D90" t="s">
        <v>43</v>
      </c>
    </row>
    <row r="91" spans="1:4" x14ac:dyDescent="0.35">
      <c r="A91" t="s">
        <v>221</v>
      </c>
      <c r="B91" t="s">
        <v>272</v>
      </c>
      <c r="C91">
        <v>0</v>
      </c>
      <c r="D91" t="s">
        <v>43</v>
      </c>
    </row>
    <row r="92" spans="1:4" x14ac:dyDescent="0.35">
      <c r="A92" t="s">
        <v>221</v>
      </c>
      <c r="B92" t="s">
        <v>273</v>
      </c>
      <c r="C92">
        <v>25.7</v>
      </c>
      <c r="D92" t="s">
        <v>43</v>
      </c>
    </row>
    <row r="93" spans="1:4" x14ac:dyDescent="0.35">
      <c r="A93" t="s">
        <v>221</v>
      </c>
      <c r="B93" t="s">
        <v>275</v>
      </c>
      <c r="C93">
        <v>35</v>
      </c>
      <c r="D93" t="s">
        <v>43</v>
      </c>
    </row>
    <row r="94" spans="1:4" x14ac:dyDescent="0.35">
      <c r="A94" t="s">
        <v>221</v>
      </c>
      <c r="B94" t="s">
        <v>277</v>
      </c>
      <c r="C94" t="s">
        <v>292</v>
      </c>
      <c r="D94" t="s">
        <v>43</v>
      </c>
    </row>
    <row r="95" spans="1:4" x14ac:dyDescent="0.35">
      <c r="A95" t="s">
        <v>221</v>
      </c>
      <c r="B95" t="s">
        <v>278</v>
      </c>
      <c r="C95">
        <v>328</v>
      </c>
      <c r="D95" t="s">
        <v>43</v>
      </c>
    </row>
    <row r="96" spans="1:4" x14ac:dyDescent="0.35">
      <c r="A96" t="s">
        <v>221</v>
      </c>
      <c r="B96" t="s">
        <v>279</v>
      </c>
      <c r="C96">
        <v>82</v>
      </c>
      <c r="D96" t="s">
        <v>43</v>
      </c>
    </row>
    <row r="97" spans="1:4" x14ac:dyDescent="0.35">
      <c r="A97" t="s">
        <v>221</v>
      </c>
      <c r="B97" t="s">
        <v>280</v>
      </c>
      <c r="C97">
        <v>0</v>
      </c>
      <c r="D97" t="s">
        <v>43</v>
      </c>
    </row>
    <row r="98" spans="1:4" x14ac:dyDescent="0.35">
      <c r="A98" t="s">
        <v>221</v>
      </c>
      <c r="B98" t="s">
        <v>281</v>
      </c>
      <c r="C98">
        <v>0</v>
      </c>
      <c r="D98" t="s">
        <v>43</v>
      </c>
    </row>
    <row r="99" spans="1:4" x14ac:dyDescent="0.35">
      <c r="A99" t="s">
        <v>227</v>
      </c>
      <c r="B99" t="s">
        <v>271</v>
      </c>
      <c r="C99">
        <v>16</v>
      </c>
      <c r="D99" t="s">
        <v>43</v>
      </c>
    </row>
    <row r="100" spans="1:4" x14ac:dyDescent="0.35">
      <c r="A100" t="s">
        <v>227</v>
      </c>
      <c r="B100" t="s">
        <v>272</v>
      </c>
      <c r="C100">
        <v>15</v>
      </c>
      <c r="D100" t="s">
        <v>43</v>
      </c>
    </row>
    <row r="101" spans="1:4" x14ac:dyDescent="0.35">
      <c r="A101" t="s">
        <v>227</v>
      </c>
      <c r="B101" t="s">
        <v>273</v>
      </c>
      <c r="C101">
        <v>24.4</v>
      </c>
      <c r="D101">
        <v>2.5</v>
      </c>
    </row>
    <row r="102" spans="1:4" x14ac:dyDescent="0.35">
      <c r="A102" t="s">
        <v>227</v>
      </c>
      <c r="B102" t="s">
        <v>276</v>
      </c>
      <c r="C102" t="s">
        <v>293</v>
      </c>
      <c r="D102">
        <v>8.4</v>
      </c>
    </row>
    <row r="103" spans="1:4" x14ac:dyDescent="0.35">
      <c r="A103" t="s">
        <v>227</v>
      </c>
      <c r="B103" t="s">
        <v>277</v>
      </c>
      <c r="C103" t="s">
        <v>294</v>
      </c>
      <c r="D103" t="s">
        <v>43</v>
      </c>
    </row>
    <row r="104" spans="1:4" x14ac:dyDescent="0.35">
      <c r="A104" t="s">
        <v>227</v>
      </c>
      <c r="B104" t="s">
        <v>278</v>
      </c>
      <c r="C104">
        <v>770</v>
      </c>
      <c r="D104" t="s">
        <v>43</v>
      </c>
    </row>
    <row r="105" spans="1:4" x14ac:dyDescent="0.35">
      <c r="A105" t="s">
        <v>227</v>
      </c>
      <c r="B105" t="s">
        <v>279</v>
      </c>
      <c r="C105">
        <v>110</v>
      </c>
      <c r="D105" t="s">
        <v>43</v>
      </c>
    </row>
    <row r="106" spans="1:4" x14ac:dyDescent="0.35">
      <c r="A106" t="s">
        <v>227</v>
      </c>
      <c r="B106" t="s">
        <v>280</v>
      </c>
      <c r="C106">
        <v>107.8</v>
      </c>
      <c r="D106" t="s">
        <v>43</v>
      </c>
    </row>
    <row r="107" spans="1:4" x14ac:dyDescent="0.35">
      <c r="A107" t="s">
        <v>227</v>
      </c>
      <c r="B107" t="s">
        <v>281</v>
      </c>
      <c r="C107">
        <v>223.3</v>
      </c>
      <c r="D107" t="s">
        <v>43</v>
      </c>
    </row>
    <row r="108" spans="1:4" x14ac:dyDescent="0.35">
      <c r="A108" t="s">
        <v>236</v>
      </c>
      <c r="B108" t="s">
        <v>271</v>
      </c>
      <c r="C108">
        <v>17</v>
      </c>
      <c r="D108" t="s">
        <v>43</v>
      </c>
    </row>
    <row r="109" spans="1:4" x14ac:dyDescent="0.35">
      <c r="A109" t="s">
        <v>236</v>
      </c>
      <c r="B109" t="s">
        <v>272</v>
      </c>
      <c r="C109">
        <v>7</v>
      </c>
      <c r="D109" t="s">
        <v>43</v>
      </c>
    </row>
    <row r="110" spans="1:4" x14ac:dyDescent="0.35">
      <c r="A110" t="s">
        <v>236</v>
      </c>
      <c r="B110" t="s">
        <v>273</v>
      </c>
      <c r="C110">
        <v>23.5</v>
      </c>
      <c r="D110">
        <v>1.1000000000000001</v>
      </c>
    </row>
    <row r="111" spans="1:4" x14ac:dyDescent="0.35">
      <c r="A111" t="s">
        <v>236</v>
      </c>
      <c r="B111" t="s">
        <v>275</v>
      </c>
      <c r="C111">
        <v>33</v>
      </c>
      <c r="D111">
        <v>4</v>
      </c>
    </row>
    <row r="112" spans="1:4" x14ac:dyDescent="0.35">
      <c r="A112" t="s">
        <v>236</v>
      </c>
      <c r="B112" t="s">
        <v>276</v>
      </c>
      <c r="C112">
        <v>13</v>
      </c>
      <c r="D112">
        <v>2.1</v>
      </c>
    </row>
    <row r="113" spans="1:4" x14ac:dyDescent="0.35">
      <c r="A113" t="s">
        <v>240</v>
      </c>
      <c r="B113" t="s">
        <v>271</v>
      </c>
      <c r="C113">
        <v>13</v>
      </c>
      <c r="D113" t="s">
        <v>43</v>
      </c>
    </row>
    <row r="114" spans="1:4" x14ac:dyDescent="0.35">
      <c r="A114" t="s">
        <v>240</v>
      </c>
      <c r="B114" t="s">
        <v>272</v>
      </c>
      <c r="C114">
        <v>17</v>
      </c>
      <c r="D114" t="s">
        <v>43</v>
      </c>
    </row>
    <row r="115" spans="1:4" x14ac:dyDescent="0.35">
      <c r="A115" t="s">
        <v>240</v>
      </c>
      <c r="B115" t="s">
        <v>273</v>
      </c>
      <c r="C115">
        <v>24.8</v>
      </c>
      <c r="D115">
        <v>0.5</v>
      </c>
    </row>
    <row r="116" spans="1:4" x14ac:dyDescent="0.35">
      <c r="A116" t="s">
        <v>240</v>
      </c>
      <c r="B116" t="s">
        <v>274</v>
      </c>
      <c r="C116">
        <v>72.7</v>
      </c>
      <c r="D116">
        <v>1.8</v>
      </c>
    </row>
    <row r="117" spans="1:4" x14ac:dyDescent="0.35">
      <c r="A117" t="s">
        <v>240</v>
      </c>
      <c r="B117" t="s">
        <v>275</v>
      </c>
      <c r="C117">
        <v>35.1</v>
      </c>
      <c r="D117">
        <v>1.5</v>
      </c>
    </row>
    <row r="118" spans="1:4" x14ac:dyDescent="0.35">
      <c r="A118" t="s">
        <v>240</v>
      </c>
      <c r="B118" t="s">
        <v>276</v>
      </c>
      <c r="C118">
        <v>17.5</v>
      </c>
      <c r="D118">
        <v>1.6</v>
      </c>
    </row>
    <row r="119" spans="1:4" x14ac:dyDescent="0.35">
      <c r="A119" t="s">
        <v>240</v>
      </c>
      <c r="B119" t="s">
        <v>277</v>
      </c>
      <c r="C119" t="s">
        <v>296</v>
      </c>
      <c r="D119" t="s">
        <v>43</v>
      </c>
    </row>
    <row r="120" spans="1:4" x14ac:dyDescent="0.35">
      <c r="A120" t="s">
        <v>240</v>
      </c>
      <c r="B120" t="s">
        <v>278</v>
      </c>
      <c r="C120">
        <v>520</v>
      </c>
      <c r="D120" t="s">
        <v>43</v>
      </c>
    </row>
    <row r="121" spans="1:4" x14ac:dyDescent="0.35">
      <c r="A121" t="s">
        <v>245</v>
      </c>
      <c r="B121" t="s">
        <v>271</v>
      </c>
      <c r="C121">
        <v>6</v>
      </c>
      <c r="D121" t="s">
        <v>43</v>
      </c>
    </row>
    <row r="122" spans="1:4" x14ac:dyDescent="0.35">
      <c r="A122" t="s">
        <v>245</v>
      </c>
      <c r="B122" t="s">
        <v>272</v>
      </c>
      <c r="C122">
        <v>14</v>
      </c>
      <c r="D122" t="s">
        <v>43</v>
      </c>
    </row>
    <row r="123" spans="1:4" x14ac:dyDescent="0.35">
      <c r="A123" t="s">
        <v>245</v>
      </c>
      <c r="B123" t="s">
        <v>275</v>
      </c>
      <c r="C123">
        <v>30.4</v>
      </c>
      <c r="D123">
        <v>5.9</v>
      </c>
    </row>
    <row r="124" spans="1:4" x14ac:dyDescent="0.35">
      <c r="A124" t="s">
        <v>245</v>
      </c>
      <c r="B124" t="s">
        <v>276</v>
      </c>
      <c r="C124">
        <v>7.8</v>
      </c>
      <c r="D124">
        <v>6.4</v>
      </c>
    </row>
    <row r="125" spans="1:4" x14ac:dyDescent="0.35">
      <c r="A125" t="s">
        <v>245</v>
      </c>
      <c r="B125" t="s">
        <v>277</v>
      </c>
      <c r="C125" t="s">
        <v>297</v>
      </c>
      <c r="D125" t="s">
        <v>43</v>
      </c>
    </row>
    <row r="126" spans="1:4" x14ac:dyDescent="0.35">
      <c r="A126" t="s">
        <v>245</v>
      </c>
      <c r="B126" t="s">
        <v>278</v>
      </c>
      <c r="C126">
        <v>404.2</v>
      </c>
      <c r="D126" t="s">
        <v>43</v>
      </c>
    </row>
    <row r="127" spans="1:4" x14ac:dyDescent="0.35">
      <c r="A127" t="s">
        <v>245</v>
      </c>
      <c r="B127" t="s">
        <v>279</v>
      </c>
      <c r="C127">
        <v>75</v>
      </c>
      <c r="D127" t="s">
        <v>43</v>
      </c>
    </row>
    <row r="128" spans="1:4" x14ac:dyDescent="0.35">
      <c r="A128" t="s">
        <v>245</v>
      </c>
      <c r="B128" t="s">
        <v>280</v>
      </c>
      <c r="C128">
        <v>10.3</v>
      </c>
      <c r="D128" t="s">
        <v>43</v>
      </c>
    </row>
    <row r="129" spans="1:4" x14ac:dyDescent="0.35">
      <c r="A129" t="s">
        <v>245</v>
      </c>
      <c r="B129" t="s">
        <v>281</v>
      </c>
      <c r="C129">
        <v>7</v>
      </c>
      <c r="D129" t="s">
        <v>43</v>
      </c>
    </row>
    <row r="130" spans="1:4" x14ac:dyDescent="0.35">
      <c r="A130" t="s">
        <v>248</v>
      </c>
      <c r="B130" t="s">
        <v>271</v>
      </c>
      <c r="C130">
        <v>4</v>
      </c>
      <c r="D130" t="s">
        <v>43</v>
      </c>
    </row>
    <row r="131" spans="1:4" x14ac:dyDescent="0.35">
      <c r="A131" t="s">
        <v>248</v>
      </c>
      <c r="B131" t="s">
        <v>272</v>
      </c>
      <c r="C131">
        <v>8</v>
      </c>
      <c r="D131" t="s">
        <v>43</v>
      </c>
    </row>
    <row r="132" spans="1:4" x14ac:dyDescent="0.35">
      <c r="A132" t="s">
        <v>248</v>
      </c>
      <c r="B132" t="s">
        <v>273</v>
      </c>
      <c r="C132">
        <v>26.5</v>
      </c>
      <c r="D132">
        <v>1</v>
      </c>
    </row>
    <row r="133" spans="1:4" x14ac:dyDescent="0.35">
      <c r="A133" t="s">
        <v>248</v>
      </c>
      <c r="B133" t="s">
        <v>274</v>
      </c>
      <c r="C133">
        <v>73.7</v>
      </c>
      <c r="D133">
        <v>2.5</v>
      </c>
    </row>
    <row r="134" spans="1:4" x14ac:dyDescent="0.35">
      <c r="A134" t="s">
        <v>248</v>
      </c>
      <c r="B134" t="s">
        <v>275</v>
      </c>
      <c r="C134">
        <v>47.8</v>
      </c>
      <c r="D134">
        <v>2.4</v>
      </c>
    </row>
    <row r="135" spans="1:4" x14ac:dyDescent="0.35">
      <c r="A135" t="s">
        <v>248</v>
      </c>
      <c r="B135" t="s">
        <v>276</v>
      </c>
      <c r="C135">
        <v>30.5</v>
      </c>
      <c r="D135">
        <v>3.2</v>
      </c>
    </row>
    <row r="136" spans="1:4" x14ac:dyDescent="0.35">
      <c r="A136" t="s">
        <v>248</v>
      </c>
      <c r="B136" t="s">
        <v>277</v>
      </c>
      <c r="C136" t="s">
        <v>298</v>
      </c>
      <c r="D136" t="s">
        <v>43</v>
      </c>
    </row>
    <row r="137" spans="1:4" x14ac:dyDescent="0.35">
      <c r="A137" t="s">
        <v>248</v>
      </c>
      <c r="B137" t="s">
        <v>278</v>
      </c>
      <c r="C137">
        <v>299</v>
      </c>
      <c r="D137" t="s">
        <v>43</v>
      </c>
    </row>
    <row r="138" spans="1:4" x14ac:dyDescent="0.35">
      <c r="A138" t="s">
        <v>248</v>
      </c>
      <c r="B138" t="s">
        <v>279</v>
      </c>
      <c r="C138">
        <v>36.700000000000003</v>
      </c>
      <c r="D138" t="s">
        <v>43</v>
      </c>
    </row>
    <row r="139" spans="1:4" x14ac:dyDescent="0.35">
      <c r="A139" t="s">
        <v>248</v>
      </c>
      <c r="B139" t="s">
        <v>280</v>
      </c>
      <c r="C139">
        <v>15.1</v>
      </c>
      <c r="D139" t="s">
        <v>43</v>
      </c>
    </row>
    <row r="140" spans="1:4" x14ac:dyDescent="0.35">
      <c r="A140" t="s">
        <v>248</v>
      </c>
      <c r="B140" t="s">
        <v>281</v>
      </c>
      <c r="C140">
        <v>10.199999999999999</v>
      </c>
      <c r="D140" t="s">
        <v>43</v>
      </c>
    </row>
    <row r="141" spans="1:4" x14ac:dyDescent="0.35">
      <c r="A141" t="s">
        <v>250</v>
      </c>
      <c r="B141" t="s">
        <v>271</v>
      </c>
      <c r="C141">
        <v>9</v>
      </c>
      <c r="D141" t="s">
        <v>43</v>
      </c>
    </row>
    <row r="142" spans="1:4" x14ac:dyDescent="0.35">
      <c r="A142" t="s">
        <v>250</v>
      </c>
      <c r="B142" t="s">
        <v>272</v>
      </c>
      <c r="C142">
        <v>8</v>
      </c>
      <c r="D142" t="s">
        <v>43</v>
      </c>
    </row>
    <row r="143" spans="1:4" x14ac:dyDescent="0.35">
      <c r="A143" t="s">
        <v>250</v>
      </c>
      <c r="B143" t="s">
        <v>273</v>
      </c>
      <c r="C143">
        <v>23.1</v>
      </c>
      <c r="D143">
        <v>0.8</v>
      </c>
    </row>
    <row r="144" spans="1:4" x14ac:dyDescent="0.35">
      <c r="A144" t="s">
        <v>250</v>
      </c>
      <c r="B144" t="s">
        <v>275</v>
      </c>
      <c r="C144">
        <v>32</v>
      </c>
      <c r="D144">
        <v>3</v>
      </c>
    </row>
    <row r="145" spans="1:4" x14ac:dyDescent="0.35">
      <c r="A145" t="s">
        <v>250</v>
      </c>
      <c r="B145" t="s">
        <v>276</v>
      </c>
      <c r="C145">
        <v>13.1</v>
      </c>
      <c r="D145">
        <v>1.9</v>
      </c>
    </row>
    <row r="146" spans="1:4" x14ac:dyDescent="0.35">
      <c r="A146" t="s">
        <v>250</v>
      </c>
      <c r="B146" t="s">
        <v>282</v>
      </c>
      <c r="C146" t="s">
        <v>299</v>
      </c>
      <c r="D146" t="s">
        <v>43</v>
      </c>
    </row>
    <row r="147" spans="1:4" x14ac:dyDescent="0.35">
      <c r="A147" t="s">
        <v>254</v>
      </c>
      <c r="B147" t="s">
        <v>271</v>
      </c>
      <c r="C147">
        <v>13</v>
      </c>
      <c r="D147" t="s">
        <v>43</v>
      </c>
    </row>
    <row r="148" spans="1:4" x14ac:dyDescent="0.35">
      <c r="A148" t="s">
        <v>254</v>
      </c>
      <c r="B148" t="s">
        <v>272</v>
      </c>
      <c r="C148">
        <v>10</v>
      </c>
      <c r="D148" t="s">
        <v>43</v>
      </c>
    </row>
    <row r="149" spans="1:4" x14ac:dyDescent="0.35">
      <c r="A149" t="s">
        <v>254</v>
      </c>
      <c r="B149" t="s">
        <v>273</v>
      </c>
      <c r="C149">
        <v>27.8</v>
      </c>
      <c r="D149">
        <v>4.2</v>
      </c>
    </row>
    <row r="150" spans="1:4" x14ac:dyDescent="0.35">
      <c r="A150" t="s">
        <v>254</v>
      </c>
      <c r="B150" t="s">
        <v>274</v>
      </c>
      <c r="C150">
        <v>80.599999999999994</v>
      </c>
      <c r="D150">
        <v>17.2</v>
      </c>
    </row>
    <row r="151" spans="1:4" x14ac:dyDescent="0.35">
      <c r="A151" t="s">
        <v>254</v>
      </c>
      <c r="B151" t="s">
        <v>275</v>
      </c>
      <c r="C151">
        <v>39.299999999999997</v>
      </c>
      <c r="D151">
        <v>10.6</v>
      </c>
    </row>
    <row r="152" spans="1:4" x14ac:dyDescent="0.35">
      <c r="A152" t="s">
        <v>254</v>
      </c>
      <c r="B152" t="s">
        <v>276</v>
      </c>
      <c r="C152">
        <v>21.1</v>
      </c>
      <c r="D152">
        <v>10.8</v>
      </c>
    </row>
    <row r="153" spans="1:4" x14ac:dyDescent="0.35">
      <c r="A153" t="s">
        <v>256</v>
      </c>
      <c r="B153" t="s">
        <v>273</v>
      </c>
      <c r="C153">
        <v>24.2</v>
      </c>
      <c r="D153">
        <v>2</v>
      </c>
    </row>
    <row r="154" spans="1:4" x14ac:dyDescent="0.35">
      <c r="A154" t="s">
        <v>256</v>
      </c>
      <c r="B154" t="s">
        <v>275</v>
      </c>
      <c r="C154">
        <v>29</v>
      </c>
      <c r="D154">
        <v>3</v>
      </c>
    </row>
    <row r="155" spans="1:4" x14ac:dyDescent="0.35">
      <c r="A155" t="s">
        <v>256</v>
      </c>
      <c r="B155" t="s">
        <v>276</v>
      </c>
      <c r="C155">
        <v>11</v>
      </c>
      <c r="D155">
        <v>3</v>
      </c>
    </row>
    <row r="156" spans="1:4" x14ac:dyDescent="0.35">
      <c r="A156" t="s">
        <v>256</v>
      </c>
      <c r="B156" t="s">
        <v>277</v>
      </c>
      <c r="C156" t="s">
        <v>300</v>
      </c>
      <c r="D156" t="s">
        <v>43</v>
      </c>
    </row>
    <row r="157" spans="1:4" x14ac:dyDescent="0.35">
      <c r="A157" t="s">
        <v>256</v>
      </c>
      <c r="B157" t="s">
        <v>278</v>
      </c>
      <c r="C157">
        <v>981.7</v>
      </c>
      <c r="D157" t="s">
        <v>43</v>
      </c>
    </row>
    <row r="158" spans="1:4" x14ac:dyDescent="0.35">
      <c r="A158" t="s">
        <v>256</v>
      </c>
      <c r="B158" t="s">
        <v>279</v>
      </c>
      <c r="C158">
        <v>140</v>
      </c>
      <c r="D158" t="s">
        <v>43</v>
      </c>
    </row>
    <row r="159" spans="1:4" x14ac:dyDescent="0.35">
      <c r="A159" t="s">
        <v>256</v>
      </c>
      <c r="B159" t="s">
        <v>280</v>
      </c>
      <c r="C159">
        <v>27.8</v>
      </c>
      <c r="D159" t="s">
        <v>43</v>
      </c>
    </row>
    <row r="160" spans="1:4" x14ac:dyDescent="0.35">
      <c r="A160" t="s">
        <v>256</v>
      </c>
      <c r="B160" t="s">
        <v>281</v>
      </c>
      <c r="C160">
        <v>34.5</v>
      </c>
      <c r="D160" t="s">
        <v>43</v>
      </c>
    </row>
    <row r="161" spans="1:4" x14ac:dyDescent="0.35">
      <c r="A161" t="s">
        <v>260</v>
      </c>
      <c r="B161" t="s">
        <v>271</v>
      </c>
      <c r="C161">
        <v>6</v>
      </c>
      <c r="D161" t="s">
        <v>43</v>
      </c>
    </row>
    <row r="162" spans="1:4" x14ac:dyDescent="0.35">
      <c r="A162" t="s">
        <v>260</v>
      </c>
      <c r="B162" t="s">
        <v>272</v>
      </c>
      <c r="C162">
        <v>8</v>
      </c>
      <c r="D162" t="s">
        <v>43</v>
      </c>
    </row>
    <row r="163" spans="1:4" x14ac:dyDescent="0.35">
      <c r="A163" t="s">
        <v>260</v>
      </c>
      <c r="B163" t="s">
        <v>273</v>
      </c>
      <c r="C163">
        <v>24.7</v>
      </c>
      <c r="D163">
        <v>3.9</v>
      </c>
    </row>
    <row r="164" spans="1:4" x14ac:dyDescent="0.35">
      <c r="A164" t="s">
        <v>260</v>
      </c>
      <c r="B164" t="s">
        <v>275</v>
      </c>
      <c r="C164">
        <v>35.4</v>
      </c>
      <c r="D164">
        <v>12.5</v>
      </c>
    </row>
    <row r="165" spans="1:4" x14ac:dyDescent="0.35">
      <c r="A165" t="s">
        <v>260</v>
      </c>
      <c r="B165" t="s">
        <v>276</v>
      </c>
      <c r="C165">
        <v>22.9</v>
      </c>
      <c r="D165">
        <v>9.6</v>
      </c>
    </row>
    <row r="166" spans="1:4" x14ac:dyDescent="0.35">
      <c r="A166" t="s">
        <v>260</v>
      </c>
      <c r="B166" t="s">
        <v>277</v>
      </c>
      <c r="C166" t="s">
        <v>301</v>
      </c>
      <c r="D166" t="s">
        <v>43</v>
      </c>
    </row>
    <row r="167" spans="1:4" x14ac:dyDescent="0.35">
      <c r="A167" t="s">
        <v>260</v>
      </c>
      <c r="B167" t="s">
        <v>278</v>
      </c>
      <c r="C167">
        <v>418</v>
      </c>
      <c r="D167" t="s">
        <v>43</v>
      </c>
    </row>
    <row r="168" spans="1:4" x14ac:dyDescent="0.35">
      <c r="A168" t="s">
        <v>260</v>
      </c>
      <c r="B168" t="s">
        <v>279</v>
      </c>
      <c r="C168">
        <v>59</v>
      </c>
      <c r="D168" t="s">
        <v>43</v>
      </c>
    </row>
    <row r="169" spans="1:4" x14ac:dyDescent="0.35">
      <c r="A169" t="s">
        <v>260</v>
      </c>
      <c r="B169" t="s">
        <v>280</v>
      </c>
      <c r="C169">
        <v>21</v>
      </c>
      <c r="D169" t="s">
        <v>43</v>
      </c>
    </row>
    <row r="170" spans="1:4" x14ac:dyDescent="0.35">
      <c r="A170" t="s">
        <v>260</v>
      </c>
      <c r="B170" t="s">
        <v>281</v>
      </c>
      <c r="C170">
        <v>11</v>
      </c>
      <c r="D170" t="s">
        <v>43</v>
      </c>
    </row>
    <row r="171" spans="1:4" x14ac:dyDescent="0.35">
      <c r="A171" t="s">
        <v>263</v>
      </c>
      <c r="B171" t="s">
        <v>271</v>
      </c>
      <c r="C171">
        <v>8</v>
      </c>
      <c r="D171" t="s">
        <v>43</v>
      </c>
    </row>
    <row r="172" spans="1:4" x14ac:dyDescent="0.35">
      <c r="A172" t="s">
        <v>263</v>
      </c>
      <c r="B172" t="s">
        <v>272</v>
      </c>
      <c r="C172">
        <v>4</v>
      </c>
      <c r="D172" t="s">
        <v>43</v>
      </c>
    </row>
    <row r="173" spans="1:4" x14ac:dyDescent="0.35">
      <c r="A173" t="s">
        <v>263</v>
      </c>
      <c r="B173" t="s">
        <v>275</v>
      </c>
      <c r="C173">
        <v>17.8</v>
      </c>
      <c r="D173" t="s">
        <v>43</v>
      </c>
    </row>
    <row r="174" spans="1:4" x14ac:dyDescent="0.35">
      <c r="A174" t="s">
        <v>263</v>
      </c>
      <c r="B174" t="s">
        <v>277</v>
      </c>
      <c r="C174" t="s">
        <v>302</v>
      </c>
      <c r="D174" t="s">
        <v>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24"/>
  <sheetViews>
    <sheetView workbookViewId="0">
      <selection activeCell="A3" sqref="A3"/>
    </sheetView>
  </sheetViews>
  <sheetFormatPr defaultColWidth="14.453125" defaultRowHeight="15" customHeight="1" x14ac:dyDescent="0.35"/>
  <sheetData>
    <row r="1" spans="1:17" x14ac:dyDescent="0.35">
      <c r="A1" s="1" t="s">
        <v>148</v>
      </c>
      <c r="B1" s="14" t="s">
        <v>271</v>
      </c>
      <c r="C1" s="14" t="s">
        <v>272</v>
      </c>
      <c r="D1" s="25" t="s">
        <v>273</v>
      </c>
      <c r="E1" s="25" t="s">
        <v>303</v>
      </c>
      <c r="F1" s="14" t="s">
        <v>274</v>
      </c>
      <c r="G1" s="14" t="s">
        <v>370</v>
      </c>
      <c r="H1" s="14" t="s">
        <v>275</v>
      </c>
      <c r="I1" s="14" t="s">
        <v>369</v>
      </c>
      <c r="J1" s="14" t="s">
        <v>276</v>
      </c>
      <c r="K1" s="14" t="s">
        <v>371</v>
      </c>
      <c r="L1" s="14" t="s">
        <v>277</v>
      </c>
      <c r="M1" s="14" t="s">
        <v>278</v>
      </c>
      <c r="N1" s="14" t="s">
        <v>279</v>
      </c>
      <c r="O1" s="14" t="s">
        <v>280</v>
      </c>
      <c r="P1" s="14" t="s">
        <v>281</v>
      </c>
      <c r="Q1" s="14" t="s">
        <v>282</v>
      </c>
    </row>
    <row r="2" spans="1:17" x14ac:dyDescent="0.35">
      <c r="A2" s="9" t="s">
        <v>162</v>
      </c>
      <c r="B2" s="9">
        <v>11</v>
      </c>
      <c r="C2" s="9">
        <v>4</v>
      </c>
      <c r="D2" t="s">
        <v>338</v>
      </c>
      <c r="E2" t="s">
        <v>339</v>
      </c>
      <c r="F2" s="9">
        <v>79.319999999999993</v>
      </c>
      <c r="G2" s="9">
        <v>11.85</v>
      </c>
      <c r="H2" s="9">
        <v>39.799999999999997</v>
      </c>
      <c r="I2" s="9">
        <v>13.7</v>
      </c>
      <c r="J2" s="9">
        <v>17.13</v>
      </c>
      <c r="K2">
        <v>12.52</v>
      </c>
      <c r="L2" s="9" t="s">
        <v>283</v>
      </c>
      <c r="M2" s="9" t="s">
        <v>43</v>
      </c>
      <c r="N2" s="9" t="s">
        <v>43</v>
      </c>
      <c r="O2" s="9" t="s">
        <v>43</v>
      </c>
      <c r="P2" s="9" t="s">
        <v>43</v>
      </c>
    </row>
    <row r="3" spans="1:17" x14ac:dyDescent="0.35">
      <c r="A3" s="9" t="s">
        <v>172</v>
      </c>
      <c r="B3" s="9">
        <v>24</v>
      </c>
      <c r="C3" s="9">
        <v>6</v>
      </c>
      <c r="D3" t="s">
        <v>340</v>
      </c>
      <c r="E3" t="s">
        <v>341</v>
      </c>
      <c r="F3" s="9">
        <v>79.92</v>
      </c>
      <c r="G3" s="9">
        <v>11.15</v>
      </c>
      <c r="H3" s="9">
        <v>42.2</v>
      </c>
      <c r="I3" s="9">
        <v>12.8</v>
      </c>
      <c r="J3" s="9">
        <v>21.97</v>
      </c>
      <c r="K3">
        <v>14.71</v>
      </c>
      <c r="L3" s="9" t="s">
        <v>283</v>
      </c>
      <c r="M3" s="9" t="s">
        <v>43</v>
      </c>
      <c r="N3" s="9" t="s">
        <v>43</v>
      </c>
      <c r="O3" s="9" t="s">
        <v>43</v>
      </c>
      <c r="P3" s="9" t="s">
        <v>43</v>
      </c>
    </row>
    <row r="4" spans="1:17" x14ac:dyDescent="0.35">
      <c r="A4" s="9" t="s">
        <v>176</v>
      </c>
      <c r="B4" s="9">
        <v>51</v>
      </c>
      <c r="C4" s="9">
        <v>17</v>
      </c>
      <c r="D4" t="s">
        <v>342</v>
      </c>
      <c r="E4" t="s">
        <v>343</v>
      </c>
      <c r="F4" s="9">
        <v>80.599999999999994</v>
      </c>
      <c r="G4" s="9">
        <v>10.6</v>
      </c>
      <c r="H4" s="9">
        <v>46.1</v>
      </c>
      <c r="I4" s="9">
        <v>13.3</v>
      </c>
      <c r="J4" s="9">
        <v>21.5</v>
      </c>
      <c r="K4">
        <v>10.9</v>
      </c>
      <c r="L4" s="9" t="s">
        <v>284</v>
      </c>
      <c r="M4" s="9">
        <f>100*4+26*4+22*4</f>
        <v>592</v>
      </c>
      <c r="N4" s="9">
        <v>100</v>
      </c>
      <c r="O4" s="9">
        <v>26</v>
      </c>
      <c r="P4" s="9">
        <v>22</v>
      </c>
    </row>
    <row r="5" spans="1:17" x14ac:dyDescent="0.35">
      <c r="A5" s="9" t="s">
        <v>181</v>
      </c>
      <c r="B5" s="9">
        <v>18</v>
      </c>
      <c r="C5" s="9">
        <v>2</v>
      </c>
      <c r="D5" t="s">
        <v>344</v>
      </c>
      <c r="E5" t="s">
        <v>345</v>
      </c>
      <c r="F5" s="9">
        <v>88.37</v>
      </c>
      <c r="G5">
        <v>17.23</v>
      </c>
      <c r="H5" s="9">
        <v>47.5</v>
      </c>
      <c r="I5" s="9" t="s">
        <v>43</v>
      </c>
      <c r="J5" s="9" t="s">
        <v>43</v>
      </c>
      <c r="K5" s="9" t="s">
        <v>43</v>
      </c>
      <c r="L5" s="9" t="s">
        <v>285</v>
      </c>
      <c r="M5" s="9">
        <v>609</v>
      </c>
      <c r="N5" s="9">
        <f>609*0.5</f>
        <v>304.5</v>
      </c>
      <c r="O5" s="9">
        <f>609*0.2</f>
        <v>121.80000000000001</v>
      </c>
      <c r="P5" s="9">
        <f>609*0.3</f>
        <v>182.7</v>
      </c>
    </row>
    <row r="6" spans="1:17" x14ac:dyDescent="0.35">
      <c r="A6" s="9" t="s">
        <v>189</v>
      </c>
      <c r="B6" s="9">
        <v>17</v>
      </c>
      <c r="C6" s="9">
        <v>5</v>
      </c>
      <c r="D6" t="s">
        <v>342</v>
      </c>
      <c r="E6" t="s">
        <v>346</v>
      </c>
      <c r="F6" s="9">
        <v>82.6</v>
      </c>
      <c r="G6">
        <v>11.2</v>
      </c>
      <c r="H6" s="9">
        <v>39.700000000000003</v>
      </c>
      <c r="I6" s="9">
        <v>9.6</v>
      </c>
      <c r="J6" s="9">
        <v>15.5</v>
      </c>
      <c r="K6">
        <v>7.4</v>
      </c>
      <c r="L6" s="9" t="s">
        <v>286</v>
      </c>
      <c r="M6" s="9" t="s">
        <v>43</v>
      </c>
      <c r="N6" s="9">
        <v>60</v>
      </c>
      <c r="O6" t="s">
        <v>43</v>
      </c>
      <c r="P6" t="s">
        <v>43</v>
      </c>
    </row>
    <row r="7" spans="1:17" x14ac:dyDescent="0.35">
      <c r="A7" s="9" t="s">
        <v>195</v>
      </c>
      <c r="B7" s="9">
        <v>9</v>
      </c>
      <c r="C7" s="9">
        <v>6</v>
      </c>
      <c r="D7" t="s">
        <v>347</v>
      </c>
      <c r="E7" t="s">
        <v>343</v>
      </c>
      <c r="F7" s="9">
        <v>75.5</v>
      </c>
      <c r="G7">
        <v>10.3</v>
      </c>
      <c r="H7" s="9">
        <v>36</v>
      </c>
      <c r="I7">
        <v>15.9</v>
      </c>
      <c r="J7" s="9">
        <v>17.5</v>
      </c>
      <c r="K7">
        <v>10.9</v>
      </c>
      <c r="L7" s="9" t="s">
        <v>287</v>
      </c>
      <c r="M7" s="9">
        <v>400</v>
      </c>
      <c r="N7" s="9">
        <v>100</v>
      </c>
      <c r="O7" s="9">
        <v>0</v>
      </c>
      <c r="P7" s="9">
        <v>0</v>
      </c>
    </row>
    <row r="8" spans="1:17" x14ac:dyDescent="0.35">
      <c r="A8" s="9" t="s">
        <v>199</v>
      </c>
      <c r="B8" s="9">
        <v>15</v>
      </c>
      <c r="C8" s="9">
        <v>7</v>
      </c>
      <c r="D8" t="s">
        <v>348</v>
      </c>
      <c r="E8" t="s">
        <v>304</v>
      </c>
      <c r="F8" s="9" t="s">
        <v>43</v>
      </c>
      <c r="G8" t="s">
        <v>43</v>
      </c>
      <c r="H8" s="9">
        <v>40.700000000000003</v>
      </c>
      <c r="I8" t="s">
        <v>43</v>
      </c>
      <c r="J8" s="9" t="s">
        <v>43</v>
      </c>
      <c r="K8" t="s">
        <v>43</v>
      </c>
      <c r="L8" s="9" t="s">
        <v>288</v>
      </c>
      <c r="M8" s="9" t="s">
        <v>43</v>
      </c>
      <c r="N8" s="9">
        <v>60</v>
      </c>
      <c r="O8" s="9"/>
    </row>
    <row r="9" spans="1:17" x14ac:dyDescent="0.35">
      <c r="A9" s="9" t="s">
        <v>203</v>
      </c>
      <c r="B9" s="9">
        <v>3</v>
      </c>
      <c r="C9" s="9">
        <v>4</v>
      </c>
      <c r="D9" t="s">
        <v>349</v>
      </c>
      <c r="E9" t="s">
        <v>350</v>
      </c>
      <c r="F9" s="9" t="s">
        <v>43</v>
      </c>
      <c r="G9" t="s">
        <v>43</v>
      </c>
      <c r="H9" s="9" t="s">
        <v>43</v>
      </c>
      <c r="I9" t="s">
        <v>43</v>
      </c>
      <c r="J9" s="9" t="s">
        <v>43</v>
      </c>
      <c r="K9" t="s">
        <v>43</v>
      </c>
      <c r="L9" s="9" t="s">
        <v>289</v>
      </c>
      <c r="M9" s="9">
        <v>160</v>
      </c>
      <c r="N9" s="9">
        <v>40</v>
      </c>
      <c r="O9" s="9">
        <v>0</v>
      </c>
      <c r="P9" s="9">
        <v>0</v>
      </c>
    </row>
    <row r="10" spans="1:17" x14ac:dyDescent="0.35">
      <c r="A10" s="9" t="s">
        <v>207</v>
      </c>
      <c r="B10" s="9">
        <v>25</v>
      </c>
      <c r="C10" s="9">
        <v>11</v>
      </c>
      <c r="D10" t="s">
        <v>351</v>
      </c>
      <c r="E10" t="s">
        <v>352</v>
      </c>
      <c r="F10" s="9" t="s">
        <v>43</v>
      </c>
      <c r="G10" t="s">
        <v>43</v>
      </c>
      <c r="H10" s="9">
        <v>45.4</v>
      </c>
      <c r="I10" s="9">
        <v>12.2</v>
      </c>
      <c r="J10" s="9">
        <v>19.899999999999999</v>
      </c>
      <c r="K10" s="9">
        <v>12.3</v>
      </c>
      <c r="L10" s="9" t="s">
        <v>290</v>
      </c>
      <c r="M10" s="9" t="s">
        <v>43</v>
      </c>
      <c r="N10" s="9" t="s">
        <v>43</v>
      </c>
      <c r="O10" s="9" t="s">
        <v>43</v>
      </c>
      <c r="P10" s="9" t="s">
        <v>43</v>
      </c>
    </row>
    <row r="11" spans="1:17" x14ac:dyDescent="0.35">
      <c r="A11" s="9" t="s">
        <v>212</v>
      </c>
      <c r="B11" s="9">
        <v>16</v>
      </c>
      <c r="C11" s="9">
        <v>8</v>
      </c>
      <c r="D11" t="s">
        <v>351</v>
      </c>
      <c r="E11" t="s">
        <v>352</v>
      </c>
      <c r="F11" s="9" t="s">
        <v>43</v>
      </c>
      <c r="G11" t="s">
        <v>43</v>
      </c>
      <c r="H11" s="9">
        <v>36</v>
      </c>
      <c r="I11">
        <v>8</v>
      </c>
      <c r="J11" s="9">
        <v>17</v>
      </c>
      <c r="K11">
        <v>11</v>
      </c>
      <c r="L11" s="9" t="s">
        <v>291</v>
      </c>
      <c r="M11" s="9">
        <v>595</v>
      </c>
      <c r="N11" s="9">
        <f>595/2</f>
        <v>297.5</v>
      </c>
      <c r="O11" s="9">
        <f>595*0.15</f>
        <v>89.25</v>
      </c>
      <c r="P11" s="9">
        <f>595*0.35</f>
        <v>208.25</v>
      </c>
    </row>
    <row r="12" spans="1:17" x14ac:dyDescent="0.35">
      <c r="A12" s="9" t="s">
        <v>217</v>
      </c>
      <c r="B12" s="9">
        <v>10</v>
      </c>
      <c r="C12" s="9">
        <v>10</v>
      </c>
      <c r="D12" t="s">
        <v>43</v>
      </c>
      <c r="E12" t="s">
        <v>43</v>
      </c>
      <c r="F12" s="9" t="s">
        <v>43</v>
      </c>
      <c r="G12" t="s">
        <v>43</v>
      </c>
      <c r="H12" s="9">
        <v>27.5</v>
      </c>
      <c r="I12">
        <v>5.3</v>
      </c>
      <c r="J12" s="9">
        <v>12.9</v>
      </c>
      <c r="K12">
        <v>7.3</v>
      </c>
      <c r="L12" s="9" t="s">
        <v>43</v>
      </c>
      <c r="M12" s="9" t="s">
        <v>43</v>
      </c>
      <c r="N12" s="9" t="s">
        <v>43</v>
      </c>
      <c r="O12" s="9" t="s">
        <v>43</v>
      </c>
      <c r="P12" s="9" t="s">
        <v>43</v>
      </c>
    </row>
    <row r="13" spans="1:17" x14ac:dyDescent="0.35">
      <c r="A13" s="9" t="s">
        <v>221</v>
      </c>
      <c r="B13" s="9">
        <v>30</v>
      </c>
      <c r="C13" s="9">
        <v>0</v>
      </c>
      <c r="D13" t="s">
        <v>353</v>
      </c>
      <c r="E13" t="s">
        <v>305</v>
      </c>
      <c r="F13" s="9" t="s">
        <v>43</v>
      </c>
      <c r="G13" t="s">
        <v>43</v>
      </c>
      <c r="H13" s="9">
        <v>35</v>
      </c>
      <c r="I13" t="s">
        <v>43</v>
      </c>
      <c r="J13" s="9" t="s">
        <v>43</v>
      </c>
      <c r="K13" t="s">
        <v>43</v>
      </c>
      <c r="L13" s="9" t="s">
        <v>292</v>
      </c>
      <c r="M13" s="9">
        <f>82*4</f>
        <v>328</v>
      </c>
      <c r="N13" s="9">
        <v>82</v>
      </c>
      <c r="O13" s="9">
        <v>0</v>
      </c>
      <c r="P13" s="9">
        <v>0</v>
      </c>
    </row>
    <row r="14" spans="1:17" x14ac:dyDescent="0.35">
      <c r="A14" s="9" t="s">
        <v>227</v>
      </c>
      <c r="B14" s="9">
        <v>16</v>
      </c>
      <c r="C14" s="9">
        <v>15</v>
      </c>
      <c r="D14" t="s">
        <v>354</v>
      </c>
      <c r="E14" t="s">
        <v>355</v>
      </c>
      <c r="F14" s="9" t="s">
        <v>43</v>
      </c>
      <c r="G14" t="s">
        <v>43</v>
      </c>
      <c r="H14" s="9" t="s">
        <v>43</v>
      </c>
      <c r="I14" t="s">
        <v>43</v>
      </c>
      <c r="J14" s="9">
        <v>21.4</v>
      </c>
      <c r="K14">
        <v>8.4</v>
      </c>
      <c r="L14" s="9" t="s">
        <v>294</v>
      </c>
      <c r="M14" s="9">
        <v>770</v>
      </c>
      <c r="N14" s="9">
        <v>110</v>
      </c>
      <c r="O14" s="9">
        <f>770*0.14</f>
        <v>107.80000000000001</v>
      </c>
      <c r="P14" s="9">
        <f>770*0.29</f>
        <v>223.29999999999998</v>
      </c>
    </row>
    <row r="15" spans="1:17" x14ac:dyDescent="0.35">
      <c r="A15" s="9" t="s">
        <v>231</v>
      </c>
      <c r="B15" s="9" t="s">
        <v>43</v>
      </c>
      <c r="C15" s="9" t="s">
        <v>43</v>
      </c>
      <c r="D15" t="s">
        <v>295</v>
      </c>
      <c r="E15" t="s">
        <v>295</v>
      </c>
      <c r="F15" s="9" t="s">
        <v>43</v>
      </c>
      <c r="G15" t="s">
        <v>43</v>
      </c>
      <c r="H15" s="9" t="s">
        <v>43</v>
      </c>
      <c r="I15" t="s">
        <v>43</v>
      </c>
      <c r="J15" s="9" t="s">
        <v>43</v>
      </c>
      <c r="K15" t="s">
        <v>43</v>
      </c>
      <c r="L15" s="9" t="s">
        <v>43</v>
      </c>
      <c r="M15" s="9" t="s">
        <v>43</v>
      </c>
      <c r="N15" s="9" t="s">
        <v>43</v>
      </c>
      <c r="O15" s="9" t="s">
        <v>43</v>
      </c>
      <c r="P15" s="9" t="s">
        <v>43</v>
      </c>
    </row>
    <row r="16" spans="1:17" x14ac:dyDescent="0.35">
      <c r="A16" s="9" t="s">
        <v>236</v>
      </c>
      <c r="B16" s="9">
        <v>17</v>
      </c>
      <c r="C16" s="9">
        <v>7</v>
      </c>
      <c r="D16" t="s">
        <v>356</v>
      </c>
      <c r="E16" t="s">
        <v>357</v>
      </c>
      <c r="F16" s="9" t="s">
        <v>43</v>
      </c>
      <c r="G16" t="s">
        <v>43</v>
      </c>
      <c r="H16" s="9">
        <v>33</v>
      </c>
      <c r="I16" s="9">
        <v>4</v>
      </c>
      <c r="J16" s="9">
        <v>13</v>
      </c>
      <c r="K16">
        <v>2.1</v>
      </c>
      <c r="L16" s="9" t="s">
        <v>43</v>
      </c>
      <c r="M16" s="9" t="s">
        <v>43</v>
      </c>
      <c r="N16" s="9" t="s">
        <v>43</v>
      </c>
      <c r="O16" s="9" t="s">
        <v>43</v>
      </c>
      <c r="P16" s="9" t="s">
        <v>43</v>
      </c>
    </row>
    <row r="17" spans="1:17" x14ac:dyDescent="0.35">
      <c r="A17" s="9" t="s">
        <v>240</v>
      </c>
      <c r="B17" s="9">
        <v>13</v>
      </c>
      <c r="C17" s="9">
        <v>17</v>
      </c>
      <c r="D17" t="s">
        <v>358</v>
      </c>
      <c r="E17" t="s">
        <v>359</v>
      </c>
      <c r="F17" s="9">
        <v>72.7</v>
      </c>
      <c r="G17" s="9">
        <v>1.8</v>
      </c>
      <c r="H17" s="9">
        <v>35.1</v>
      </c>
      <c r="I17" s="9">
        <v>1.5</v>
      </c>
      <c r="J17" s="9">
        <v>17.5</v>
      </c>
      <c r="K17">
        <v>1.6</v>
      </c>
      <c r="L17" s="9" t="s">
        <v>296</v>
      </c>
      <c r="M17" s="9">
        <v>520</v>
      </c>
      <c r="N17" s="9" t="s">
        <v>43</v>
      </c>
      <c r="O17" s="9" t="s">
        <v>43</v>
      </c>
      <c r="P17" s="9" t="s">
        <v>43</v>
      </c>
    </row>
    <row r="18" spans="1:17" x14ac:dyDescent="0.35">
      <c r="A18" s="9" t="s">
        <v>245</v>
      </c>
      <c r="B18" s="9">
        <v>6</v>
      </c>
      <c r="C18" s="9">
        <v>14</v>
      </c>
      <c r="D18" t="s">
        <v>43</v>
      </c>
      <c r="E18" t="s">
        <v>43</v>
      </c>
      <c r="F18" s="9" t="s">
        <v>43</v>
      </c>
      <c r="G18" t="s">
        <v>43</v>
      </c>
      <c r="H18" s="9">
        <v>30.4</v>
      </c>
      <c r="I18" s="9">
        <v>5.9</v>
      </c>
      <c r="J18" s="9">
        <v>7.8</v>
      </c>
      <c r="K18">
        <v>6.4</v>
      </c>
      <c r="L18" s="9" t="s">
        <v>297</v>
      </c>
      <c r="M18" s="9">
        <f>75*4+10.3*4+7*9</f>
        <v>404.2</v>
      </c>
      <c r="N18" s="9">
        <v>75</v>
      </c>
      <c r="O18" s="9">
        <v>10.3</v>
      </c>
      <c r="P18" s="9">
        <v>7</v>
      </c>
    </row>
    <row r="19" spans="1:17" x14ac:dyDescent="0.35">
      <c r="A19" s="9" t="s">
        <v>248</v>
      </c>
      <c r="B19" s="9">
        <v>4</v>
      </c>
      <c r="C19" s="9">
        <v>8</v>
      </c>
      <c r="D19" t="s">
        <v>360</v>
      </c>
      <c r="E19" t="s">
        <v>361</v>
      </c>
      <c r="F19" s="9">
        <v>73.7</v>
      </c>
      <c r="G19" s="9">
        <v>2.5</v>
      </c>
      <c r="H19" s="9">
        <v>47.8</v>
      </c>
      <c r="I19">
        <v>2.4</v>
      </c>
      <c r="J19" s="9">
        <v>30.5</v>
      </c>
      <c r="K19">
        <v>3.2</v>
      </c>
      <c r="L19" s="9" t="s">
        <v>298</v>
      </c>
      <c r="M19" s="9">
        <f>36.7*4+15.1*4+10.2*9</f>
        <v>299</v>
      </c>
      <c r="N19" s="9">
        <v>36.700000000000003</v>
      </c>
      <c r="O19" s="9">
        <v>15.1</v>
      </c>
      <c r="P19" s="9">
        <v>10.199999999999999</v>
      </c>
    </row>
    <row r="20" spans="1:17" x14ac:dyDescent="0.35">
      <c r="A20" s="9" t="s">
        <v>250</v>
      </c>
      <c r="B20" s="9">
        <v>9</v>
      </c>
      <c r="C20" s="9">
        <v>8</v>
      </c>
      <c r="D20" t="s">
        <v>362</v>
      </c>
      <c r="E20" t="s">
        <v>363</v>
      </c>
      <c r="F20" s="9" t="s">
        <v>43</v>
      </c>
      <c r="G20" t="s">
        <v>43</v>
      </c>
      <c r="H20" s="9">
        <v>32</v>
      </c>
      <c r="I20">
        <v>3</v>
      </c>
      <c r="J20" s="9">
        <v>13.1</v>
      </c>
      <c r="K20">
        <v>1.9</v>
      </c>
      <c r="L20" s="9" t="s">
        <v>43</v>
      </c>
      <c r="M20" s="9" t="s">
        <v>43</v>
      </c>
      <c r="N20" s="9" t="s">
        <v>43</v>
      </c>
      <c r="O20" s="9" t="s">
        <v>43</v>
      </c>
      <c r="P20" s="9" t="s">
        <v>43</v>
      </c>
      <c r="Q20" s="9" t="s">
        <v>299</v>
      </c>
    </row>
    <row r="21" spans="1:17" x14ac:dyDescent="0.35">
      <c r="A21" s="9" t="s">
        <v>254</v>
      </c>
      <c r="B21" s="9">
        <v>13</v>
      </c>
      <c r="C21" s="9">
        <v>10</v>
      </c>
      <c r="D21" t="s">
        <v>364</v>
      </c>
      <c r="E21" t="s">
        <v>365</v>
      </c>
      <c r="F21" s="9">
        <v>80.599999999999994</v>
      </c>
      <c r="G21" s="9">
        <v>17.2</v>
      </c>
      <c r="H21" s="9">
        <v>39.299999999999997</v>
      </c>
      <c r="I21">
        <v>10.6</v>
      </c>
      <c r="J21" s="9">
        <v>21.1</v>
      </c>
      <c r="K21">
        <v>10.8</v>
      </c>
      <c r="L21" s="9" t="s">
        <v>43</v>
      </c>
      <c r="M21" s="9" t="s">
        <v>43</v>
      </c>
      <c r="N21" s="9" t="s">
        <v>43</v>
      </c>
      <c r="O21" s="9" t="s">
        <v>43</v>
      </c>
      <c r="P21" s="9" t="s">
        <v>43</v>
      </c>
    </row>
    <row r="22" spans="1:17" x14ac:dyDescent="0.35">
      <c r="A22" s="9" t="s">
        <v>256</v>
      </c>
      <c r="B22" s="9" t="s">
        <v>43</v>
      </c>
      <c r="C22" s="9" t="s">
        <v>43</v>
      </c>
      <c r="D22" t="s">
        <v>348</v>
      </c>
      <c r="E22" t="s">
        <v>366</v>
      </c>
      <c r="F22" s="9" t="s">
        <v>43</v>
      </c>
      <c r="G22" t="s">
        <v>43</v>
      </c>
      <c r="H22" s="9">
        <v>29</v>
      </c>
      <c r="I22">
        <v>3</v>
      </c>
      <c r="J22" s="9">
        <v>11</v>
      </c>
      <c r="K22">
        <v>3</v>
      </c>
      <c r="L22" s="9" t="s">
        <v>300</v>
      </c>
      <c r="M22" s="9">
        <f>140*4+27.8*4+34.5*9</f>
        <v>981.7</v>
      </c>
      <c r="N22" s="9">
        <v>140</v>
      </c>
      <c r="O22" s="9">
        <f>22.4+5.4</f>
        <v>27.799999999999997</v>
      </c>
      <c r="P22" s="9">
        <f>19.5+15</f>
        <v>34.5</v>
      </c>
    </row>
    <row r="23" spans="1:17" x14ac:dyDescent="0.35">
      <c r="A23" s="9" t="s">
        <v>260</v>
      </c>
      <c r="B23" s="9">
        <v>6</v>
      </c>
      <c r="C23" s="9">
        <v>8</v>
      </c>
      <c r="D23" t="s">
        <v>367</v>
      </c>
      <c r="E23" t="s">
        <v>368</v>
      </c>
      <c r="F23" s="9" t="s">
        <v>43</v>
      </c>
      <c r="G23" t="s">
        <v>43</v>
      </c>
      <c r="H23" s="9">
        <v>35.4</v>
      </c>
      <c r="I23">
        <v>12.5</v>
      </c>
      <c r="J23" s="9">
        <v>22.9</v>
      </c>
      <c r="K23">
        <v>9.6</v>
      </c>
      <c r="L23" s="9" t="s">
        <v>301</v>
      </c>
      <c r="M23" s="9">
        <v>418</v>
      </c>
      <c r="N23" s="9">
        <v>59</v>
      </c>
      <c r="O23" s="9">
        <v>21</v>
      </c>
      <c r="P23" s="9">
        <v>11</v>
      </c>
    </row>
    <row r="24" spans="1:17" x14ac:dyDescent="0.35">
      <c r="A24" s="9" t="s">
        <v>263</v>
      </c>
      <c r="B24" s="9">
        <v>8</v>
      </c>
      <c r="C24" s="9">
        <v>4</v>
      </c>
      <c r="D24" t="s">
        <v>43</v>
      </c>
      <c r="E24" t="s">
        <v>43</v>
      </c>
      <c r="F24" s="9" t="s">
        <v>43</v>
      </c>
      <c r="G24" t="s">
        <v>43</v>
      </c>
      <c r="H24" s="9">
        <v>17.8</v>
      </c>
      <c r="I24" t="s">
        <v>43</v>
      </c>
      <c r="J24" s="9" t="s">
        <v>43</v>
      </c>
      <c r="K24" t="s">
        <v>43</v>
      </c>
      <c r="L24" s="9" t="s">
        <v>302</v>
      </c>
      <c r="M24" s="9" t="s">
        <v>43</v>
      </c>
      <c r="N24" s="9" t="s">
        <v>43</v>
      </c>
      <c r="O24" s="9" t="s">
        <v>43</v>
      </c>
      <c r="P24" s="9" t="s">
        <v>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53125" defaultRowHeight="15" customHeight="1" x14ac:dyDescent="0.35"/>
  <cols>
    <col min="1" max="1" width="30" customWidth="1"/>
    <col min="2" max="2" width="56.54296875" customWidth="1"/>
    <col min="3" max="3" width="15.54296875" customWidth="1"/>
    <col min="4" max="4" width="9.08984375" customWidth="1"/>
    <col min="5" max="5" width="29.54296875" customWidth="1"/>
    <col min="6" max="26" width="9.08984375" customWidth="1"/>
  </cols>
  <sheetData>
    <row r="1" spans="1:26" ht="14.5" x14ac:dyDescent="0.35">
      <c r="A1" s="1" t="s">
        <v>333</v>
      </c>
      <c r="B1" s="1" t="s">
        <v>334</v>
      </c>
      <c r="C1" s="1" t="s">
        <v>335</v>
      </c>
      <c r="E1" s="1"/>
      <c r="F1" s="1"/>
      <c r="G1" s="1"/>
    </row>
    <row r="15" spans="1:26" ht="14.5" x14ac:dyDescent="0.35">
      <c r="A15" s="21"/>
      <c r="B15" s="22"/>
      <c r="F15" s="22"/>
    </row>
    <row r="16" spans="1:26" ht="14.5" x14ac:dyDescent="0.35">
      <c r="A16" s="21"/>
      <c r="B16" s="23"/>
      <c r="C16" s="21"/>
      <c r="D16" s="21"/>
      <c r="F16" s="2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spans="1:1" ht="15.75" customHeight="1" x14ac:dyDescent="0.35"/>
    <row r="50" spans="1:1" ht="15.75" customHeight="1" x14ac:dyDescent="0.35"/>
    <row r="51" spans="1:1" ht="15.75" customHeight="1" x14ac:dyDescent="0.35"/>
    <row r="52" spans="1:1" ht="15.75" customHeight="1" x14ac:dyDescent="0.35"/>
    <row r="53" spans="1:1" ht="15.75" customHeight="1" x14ac:dyDescent="0.35"/>
    <row r="54" spans="1:1" ht="15.75" customHeight="1" x14ac:dyDescent="0.35"/>
    <row r="55" spans="1:1" ht="15.75" customHeight="1" x14ac:dyDescent="0.35"/>
    <row r="56" spans="1:1" ht="15.75" customHeight="1" x14ac:dyDescent="0.35"/>
    <row r="57" spans="1:1" ht="15.75" customHeight="1" x14ac:dyDescent="0.35"/>
    <row r="58" spans="1:1" ht="15.75" customHeight="1" x14ac:dyDescent="0.35"/>
    <row r="59" spans="1:1" ht="15.75" customHeight="1" x14ac:dyDescent="0.35"/>
    <row r="60" spans="1:1" ht="15.75" customHeight="1" x14ac:dyDescent="0.35"/>
    <row r="61" spans="1:1" ht="15.75" customHeight="1" x14ac:dyDescent="0.35"/>
    <row r="62" spans="1:1" ht="15.75" customHeight="1" x14ac:dyDescent="0.35"/>
    <row r="63" spans="1:1" ht="15.75" customHeight="1" x14ac:dyDescent="0.35">
      <c r="A63" s="16"/>
    </row>
    <row r="64" spans="1:1" ht="15.75" customHeight="1" x14ac:dyDescent="0.35">
      <c r="A64" s="16"/>
    </row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Main</vt:lpstr>
      <vt:lpstr>Arms</vt:lpstr>
      <vt:lpstr>Efficacy</vt:lpstr>
      <vt:lpstr>BL_structured</vt:lpstr>
      <vt:lpstr>BL_unstructured</vt:lpstr>
      <vt:lpstr>Specification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 Sergeeva</cp:lastModifiedBy>
  <dcterms:created xsi:type="dcterms:W3CDTF">2024-06-24T10:03:43Z</dcterms:created>
  <dcterms:modified xsi:type="dcterms:W3CDTF">2024-07-11T12:14:25Z</dcterms:modified>
</cp:coreProperties>
</file>