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elos Computacionales\"/>
    </mc:Choice>
  </mc:AlternateContent>
  <xr:revisionPtr revIDLastSave="0" documentId="13_ncr:1_{414A46DF-4D5C-4F53-AA53-D55B56AC6D36}" xr6:coauthVersionLast="47" xr6:coauthVersionMax="47" xr10:uidLastSave="{00000000-0000-0000-0000-000000000000}"/>
  <bookViews>
    <workbookView xWindow="6450" yWindow="4185" windowWidth="21600" windowHeight="11295" activeTab="3" xr2:uid="{00000000-000D-0000-FFFF-FFFF00000000}"/>
  </bookViews>
  <sheets>
    <sheet name="Ejercicio 1" sheetId="1" r:id="rId1"/>
    <sheet name="Ejercicio 2" sheetId="2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B7" i="4"/>
  <c r="D7" i="4" s="1"/>
  <c r="C6" i="4"/>
  <c r="B6" i="4"/>
  <c r="D6" i="4" s="1"/>
  <c r="C5" i="4"/>
  <c r="B5" i="4"/>
  <c r="D5" i="4" s="1"/>
  <c r="C4" i="4"/>
  <c r="B4" i="4"/>
  <c r="D4" i="4" s="1"/>
  <c r="A4" i="4"/>
  <c r="C3" i="4"/>
  <c r="B3" i="4"/>
  <c r="D3" i="4" s="1"/>
  <c r="C2" i="4"/>
  <c r="B2" i="4"/>
  <c r="D2" i="4" s="1"/>
  <c r="F7" i="3" l="1"/>
  <c r="E7" i="3"/>
  <c r="C7" i="3"/>
  <c r="D7" i="3" s="1"/>
  <c r="B7" i="3"/>
  <c r="G7" i="3" s="1"/>
  <c r="F6" i="3"/>
  <c r="E6" i="3"/>
  <c r="C6" i="3"/>
  <c r="D6" i="3" s="1"/>
  <c r="B6" i="3"/>
  <c r="G6" i="3" s="1"/>
  <c r="F5" i="3"/>
  <c r="E5" i="3"/>
  <c r="C5" i="3"/>
  <c r="D5" i="3" s="1"/>
  <c r="B5" i="3"/>
  <c r="G5" i="3" s="1"/>
  <c r="F4" i="3"/>
  <c r="E4" i="3"/>
  <c r="C4" i="3"/>
  <c r="D4" i="3" s="1"/>
  <c r="B4" i="3"/>
  <c r="G4" i="3" s="1"/>
  <c r="F3" i="3"/>
  <c r="E3" i="3"/>
  <c r="C3" i="3"/>
  <c r="D3" i="3" s="1"/>
  <c r="B3" i="3"/>
  <c r="G3" i="3" s="1"/>
  <c r="F2" i="3"/>
  <c r="E2" i="3"/>
  <c r="C2" i="3"/>
  <c r="D2" i="3" s="1"/>
  <c r="B2" i="3"/>
  <c r="G2" i="3" s="1"/>
  <c r="A2" i="3"/>
  <c r="D2" i="2" l="1"/>
  <c r="D4" i="2"/>
  <c r="D6" i="2"/>
  <c r="D7" i="2"/>
  <c r="C2" i="2"/>
  <c r="C3" i="2"/>
  <c r="C4" i="2"/>
  <c r="C5" i="2"/>
  <c r="C6" i="2"/>
  <c r="C7" i="2"/>
  <c r="C8" i="2"/>
  <c r="B2" i="2"/>
  <c r="B3" i="2"/>
  <c r="D3" i="2" s="1"/>
  <c r="B4" i="2"/>
  <c r="B5" i="2"/>
  <c r="D5" i="2" s="1"/>
  <c r="B6" i="2"/>
  <c r="B7" i="2"/>
  <c r="B8" i="2"/>
  <c r="D8" i="2" s="1"/>
  <c r="C3" i="1"/>
  <c r="C4" i="1"/>
  <c r="C5" i="1"/>
  <c r="C6" i="1"/>
  <c r="C7" i="1"/>
  <c r="C8" i="1"/>
  <c r="B3" i="1"/>
  <c r="B4" i="1"/>
  <c r="B5" i="1"/>
  <c r="D5" i="1" s="1"/>
  <c r="B6" i="1"/>
  <c r="D6" i="1" s="1"/>
  <c r="B7" i="1"/>
  <c r="D7" i="1" s="1"/>
  <c r="B8" i="1"/>
  <c r="D8" i="1" s="1"/>
  <c r="B2" i="1" l="1"/>
  <c r="C2" i="1"/>
  <c r="D4" i="1"/>
  <c r="D3" i="1"/>
  <c r="D2" i="1" l="1"/>
</calcChain>
</file>

<file path=xl/sharedStrings.xml><?xml version="1.0" encoding="utf-8"?>
<sst xmlns="http://schemas.openxmlformats.org/spreadsheetml/2006/main" count="19" uniqueCount="12">
  <si>
    <t>Q</t>
  </si>
  <si>
    <t>CT</t>
  </si>
  <si>
    <t>CP</t>
  </si>
  <si>
    <t>CA</t>
  </si>
  <si>
    <t>Volumen Optimo (Q)</t>
  </si>
  <si>
    <t>Costo Reposicion (Cp)</t>
  </si>
  <si>
    <t>Tiempo (T)</t>
  </si>
  <si>
    <t>Punto pedido (Pp)</t>
  </si>
  <si>
    <t>Costo Almacenamiento (Ca)</t>
  </si>
  <si>
    <t>Num.Pedidos(N)</t>
  </si>
  <si>
    <t>Costo Total (CT)</t>
  </si>
  <si>
    <t>Volumen óptimo 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</si>
</sst>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Rockwell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ckwel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ckwel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ckwel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ckwel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ckwel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ckwel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8" totalsRowShown="0" headerRowDxfId="26" dataDxfId="25">
  <autoFilter ref="A1:D8" xr:uid="{00000000-0009-0000-0100-000001000000}"/>
  <tableColumns count="4">
    <tableColumn id="1" xr3:uid="{00000000-0010-0000-0000-000001000000}" name="Q" dataDxfId="24"/>
    <tableColumn id="2" xr3:uid="{00000000-0010-0000-0000-000002000000}" name="CP" dataDxfId="23">
      <calculatedColumnFormula>450000/A2</calculatedColumnFormula>
    </tableColumn>
    <tableColumn id="3" xr3:uid="{00000000-0010-0000-0000-000003000000}" name="CA" dataDxfId="22">
      <calculatedColumnFormula>5*A2</calculatedColumnFormula>
    </tableColumn>
    <tableColumn id="4" xr3:uid="{00000000-0010-0000-0000-000004000000}" name="CT" dataDxfId="21">
      <calculatedColumnFormula>B2+C2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D8" totalsRowShown="0" headerRowDxfId="20" dataDxfId="19">
  <autoFilter ref="A1:D8" xr:uid="{00000000-0009-0000-0100-000002000000}"/>
  <tableColumns count="4">
    <tableColumn id="1" xr3:uid="{00000000-0010-0000-0100-000001000000}" name="Q" dataDxfId="18"/>
    <tableColumn id="2" xr3:uid="{00000000-0010-0000-0100-000002000000}" name="CP" dataDxfId="17">
      <calculatedColumnFormula>500*(900/A2)</calculatedColumnFormula>
    </tableColumn>
    <tableColumn id="3" xr3:uid="{00000000-0010-0000-0100-000003000000}" name="CA" dataDxfId="16">
      <calculatedColumnFormula>5*A2+500</calculatedColumnFormula>
    </tableColumn>
    <tableColumn id="4" xr3:uid="{00000000-0010-0000-0100-000004000000}" name="CT" dataDxfId="15">
      <calculatedColumnFormula>B2+C2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46A1EE-9154-413C-A51F-F9B2FD44918C}" name="Tabla3" displayName="Tabla3" ref="A1:G7" totalsRowShown="0" headerRowDxfId="14" dataDxfId="13" headerRowCellStyle="Normal" dataCellStyle="Normal">
  <autoFilter ref="A1:G7" xr:uid="{9246A1EE-9154-413C-A51F-F9B2FD44918C}"/>
  <tableColumns count="7">
    <tableColumn id="1" xr3:uid="{38166EB1-D427-4E9B-BA89-EBB196A7BE0B}" name="Volumen Optimo (Q)" dataDxfId="12" dataCellStyle="Normal">
      <calculatedColumnFormula>SQRT(2*2*2000/5)</calculatedColumnFormula>
    </tableColumn>
    <tableColumn id="2" xr3:uid="{208FCADC-59D3-4C81-B831-A7838B5D214E}" name="Costo Reposicion (Cp)" dataDxfId="11" dataCellStyle="Normal">
      <calculatedColumnFormula>2*2000/A2</calculatedColumnFormula>
    </tableColumn>
    <tableColumn id="3" xr3:uid="{F93E919A-C3FD-4B48-8105-94AC744BAF4C}" name="Tiempo (T)" dataDxfId="10" dataCellStyle="Normal">
      <calculatedColumnFormula>365/F2</calculatedColumnFormula>
    </tableColumn>
    <tableColumn id="4" xr3:uid="{9E342A5A-6539-4CBE-A06F-11F912907116}" name="Punto pedido (Pp)" dataDxfId="9" dataCellStyle="Normal">
      <calculatedColumnFormula>C2*(2000/365)+60</calculatedColumnFormula>
    </tableColumn>
    <tableColumn id="5" xr3:uid="{C083826A-8BA4-43CA-A6DD-2DC7F36C8AD4}" name="Costo Almacenamiento (Ca)" dataDxfId="8" dataCellStyle="Normal">
      <calculatedColumnFormula>(5*(A2/2+60))</calculatedColumnFormula>
    </tableColumn>
    <tableColumn id="7" xr3:uid="{676E956C-35ED-40F4-8D74-742985B959AD}" name="Num.Pedidos(N)" dataDxfId="7" dataCellStyle="Normal">
      <calculatedColumnFormula>2000/A2</calculatedColumnFormula>
    </tableColumn>
    <tableColumn id="8" xr3:uid="{D802A27E-CA49-467E-9688-94285A66F20A}" name="Costo Total (CT)" dataDxfId="6" dataCellStyle="Normal">
      <calculatedColumnFormula>B2+E2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FA55E4-81D7-4C6F-9E7E-2995D9BB36F5}" name="Tabla4" displayName="Tabla4" ref="A1:D7" totalsRowShown="0" headerRowDxfId="5" dataDxfId="4">
  <autoFilter ref="A1:D7" xr:uid="{62FA55E4-81D7-4C6F-9E7E-2995D9BB36F5}"/>
  <tableColumns count="4">
    <tableColumn id="1" xr3:uid="{157E2C45-6C2D-413F-ACBB-FF8C8724AACF}" name="Volumen óptimo (Q)" dataDxfId="3">
      <calculatedColumnFormula>SQRT(2*2*2000/5)</calculatedColumnFormula>
    </tableColumn>
    <tableColumn id="2" xr3:uid="{5D28D052-E3EC-40B2-B3AA-673162C9567A}" name="Costo Reposicion (Cp)" dataDxfId="2">
      <calculatedColumnFormula>2*(2000/A2)</calculatedColumnFormula>
    </tableColumn>
    <tableColumn id="3" xr3:uid="{68224DF7-4A73-4DA4-8B8B-4C0305D4AF9F}" name="Costo Almacenamiento (Ca)" dataDxfId="1">
      <calculatedColumnFormula>5*(A2/2+60)</calculatedColumnFormula>
    </tableColumn>
    <tableColumn id="4" xr3:uid="{3E12BD56-974C-4538-9579-A2CDE81815E9}" name="Costo Total (CT)" dataDxfId="0">
      <calculatedColumnFormula>B2+C2</calculatedColumnFormula>
    </tableColumn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15" zoomScaleNormal="115" workbookViewId="0">
      <selection activeCell="D5" sqref="D5"/>
    </sheetView>
  </sheetViews>
  <sheetFormatPr baseColWidth="10" defaultRowHeight="15" x14ac:dyDescent="0.25"/>
  <cols>
    <col min="1" max="4" width="12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1">
        <v>50</v>
      </c>
      <c r="B2" s="1">
        <f t="shared" ref="B2:B8" si="0">450000/A2</f>
        <v>9000</v>
      </c>
      <c r="C2" s="1">
        <f t="shared" ref="C2:C8" si="1">5*A2</f>
        <v>250</v>
      </c>
      <c r="D2" s="1">
        <f t="shared" ref="D2:D8" si="2">B2+C2</f>
        <v>9250</v>
      </c>
    </row>
    <row r="3" spans="1:4" x14ac:dyDescent="0.25">
      <c r="A3" s="1">
        <v>100</v>
      </c>
      <c r="B3" s="1">
        <f t="shared" si="0"/>
        <v>4500</v>
      </c>
      <c r="C3" s="1">
        <f t="shared" si="1"/>
        <v>500</v>
      </c>
      <c r="D3" s="1">
        <f t="shared" si="2"/>
        <v>5000</v>
      </c>
    </row>
    <row r="4" spans="1:4" x14ac:dyDescent="0.25">
      <c r="A4" s="1">
        <v>200</v>
      </c>
      <c r="B4" s="1">
        <f t="shared" si="0"/>
        <v>2250</v>
      </c>
      <c r="C4" s="1">
        <f t="shared" si="1"/>
        <v>1000</v>
      </c>
      <c r="D4" s="1">
        <f t="shared" si="2"/>
        <v>3250</v>
      </c>
    </row>
    <row r="5" spans="1:4" x14ac:dyDescent="0.25">
      <c r="A5" s="1">
        <v>300</v>
      </c>
      <c r="B5" s="1">
        <f t="shared" si="0"/>
        <v>1500</v>
      </c>
      <c r="C5" s="1">
        <f t="shared" si="1"/>
        <v>1500</v>
      </c>
      <c r="D5" s="1">
        <f t="shared" si="2"/>
        <v>3000</v>
      </c>
    </row>
    <row r="6" spans="1:4" x14ac:dyDescent="0.25">
      <c r="A6" s="1">
        <v>400</v>
      </c>
      <c r="B6" s="1">
        <f t="shared" si="0"/>
        <v>1125</v>
      </c>
      <c r="C6" s="1">
        <f t="shared" si="1"/>
        <v>2000</v>
      </c>
      <c r="D6" s="1">
        <f t="shared" si="2"/>
        <v>3125</v>
      </c>
    </row>
    <row r="7" spans="1:4" x14ac:dyDescent="0.25">
      <c r="A7" s="1">
        <v>500</v>
      </c>
      <c r="B7" s="1">
        <f t="shared" si="0"/>
        <v>900</v>
      </c>
      <c r="C7" s="1">
        <f t="shared" si="1"/>
        <v>2500</v>
      </c>
      <c r="D7" s="1">
        <f t="shared" si="2"/>
        <v>3400</v>
      </c>
    </row>
    <row r="8" spans="1:4" x14ac:dyDescent="0.25">
      <c r="A8" s="1">
        <v>600</v>
      </c>
      <c r="B8" s="1">
        <f t="shared" si="0"/>
        <v>750</v>
      </c>
      <c r="C8" s="1">
        <f t="shared" si="1"/>
        <v>3000</v>
      </c>
      <c r="D8" s="1">
        <f t="shared" si="2"/>
        <v>3750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4" sqref="D4"/>
    </sheetView>
  </sheetViews>
  <sheetFormatPr baseColWidth="10" defaultRowHeight="15" x14ac:dyDescent="0.25"/>
  <cols>
    <col min="1" max="3" width="12" customWidth="1"/>
  </cols>
  <sheetData>
    <row r="1" spans="1:4" x14ac:dyDescent="0.25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25">
      <c r="A2" s="2">
        <v>50</v>
      </c>
      <c r="B2" s="2">
        <f t="shared" ref="B2:B8" si="0">500*(900/A2)</f>
        <v>9000</v>
      </c>
      <c r="C2" s="2">
        <f t="shared" ref="C2:C8" si="1">5*A2+500</f>
        <v>750</v>
      </c>
      <c r="D2" s="2">
        <f t="shared" ref="D2:D8" si="2">B2+C2</f>
        <v>9750</v>
      </c>
    </row>
    <row r="3" spans="1:4" x14ac:dyDescent="0.25">
      <c r="A3" s="2">
        <v>100</v>
      </c>
      <c r="B3" s="2">
        <f t="shared" si="0"/>
        <v>4500</v>
      </c>
      <c r="C3" s="2">
        <f t="shared" si="1"/>
        <v>1000</v>
      </c>
      <c r="D3" s="2">
        <f t="shared" si="2"/>
        <v>5500</v>
      </c>
    </row>
    <row r="4" spans="1:4" x14ac:dyDescent="0.25">
      <c r="A4" s="2">
        <v>200</v>
      </c>
      <c r="B4" s="2">
        <f t="shared" si="0"/>
        <v>2250</v>
      </c>
      <c r="C4" s="2">
        <f t="shared" si="1"/>
        <v>1500</v>
      </c>
      <c r="D4" s="2">
        <f t="shared" si="2"/>
        <v>3750</v>
      </c>
    </row>
    <row r="5" spans="1:4" x14ac:dyDescent="0.25">
      <c r="A5" s="2">
        <v>300</v>
      </c>
      <c r="B5" s="2">
        <f t="shared" si="0"/>
        <v>1500</v>
      </c>
      <c r="C5" s="2">
        <f t="shared" si="1"/>
        <v>2000</v>
      </c>
      <c r="D5" s="2">
        <f t="shared" si="2"/>
        <v>3500</v>
      </c>
    </row>
    <row r="6" spans="1:4" x14ac:dyDescent="0.25">
      <c r="A6" s="2">
        <v>400</v>
      </c>
      <c r="B6" s="2">
        <f t="shared" si="0"/>
        <v>1125</v>
      </c>
      <c r="C6" s="2">
        <f t="shared" si="1"/>
        <v>2500</v>
      </c>
      <c r="D6" s="2">
        <f t="shared" si="2"/>
        <v>3625</v>
      </c>
    </row>
    <row r="7" spans="1:4" x14ac:dyDescent="0.25">
      <c r="A7" s="2">
        <v>500</v>
      </c>
      <c r="B7" s="2">
        <f t="shared" si="0"/>
        <v>900</v>
      </c>
      <c r="C7" s="2">
        <f t="shared" si="1"/>
        <v>3000</v>
      </c>
      <c r="D7" s="2">
        <f t="shared" si="2"/>
        <v>3900</v>
      </c>
    </row>
    <row r="8" spans="1:4" x14ac:dyDescent="0.25">
      <c r="A8" s="2">
        <v>600</v>
      </c>
      <c r="B8" s="2">
        <f t="shared" si="0"/>
        <v>750</v>
      </c>
      <c r="C8" s="2">
        <f t="shared" si="1"/>
        <v>3500</v>
      </c>
      <c r="D8" s="2">
        <f t="shared" si="2"/>
        <v>4250</v>
      </c>
    </row>
    <row r="9" spans="1:4" x14ac:dyDescent="0.25">
      <c r="A9" s="2"/>
      <c r="B9" s="2"/>
      <c r="C9" s="2"/>
      <c r="D9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F2" sqref="F2"/>
    </sheetView>
  </sheetViews>
  <sheetFormatPr baseColWidth="10" defaultRowHeight="15" x14ac:dyDescent="0.25"/>
  <cols>
    <col min="1" max="4" width="12" customWidth="1"/>
    <col min="6" max="6" width="28.5703125" customWidth="1"/>
  </cols>
  <sheetData>
    <row r="1" spans="1:7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5">
      <c r="A2" s="2">
        <f>SQRT(2*2*2000/5)</f>
        <v>40</v>
      </c>
      <c r="B2" s="2">
        <f t="shared" ref="B2:B7" si="0">2*2000/A2</f>
        <v>100</v>
      </c>
      <c r="C2" s="2">
        <f t="shared" ref="C2:C7" si="1">365/F2</f>
        <v>7.3</v>
      </c>
      <c r="D2" s="2">
        <f t="shared" ref="D2:D7" si="2">C2*(2000/365)+60</f>
        <v>100</v>
      </c>
      <c r="E2" s="2">
        <f t="shared" ref="E2:E7" si="3">(5*(A2/2+60))</f>
        <v>400</v>
      </c>
      <c r="F2" s="2">
        <f t="shared" ref="F2:F7" si="4">2000/A2</f>
        <v>50</v>
      </c>
      <c r="G2" s="2">
        <f t="shared" ref="G2:G7" si="5">B2+E2</f>
        <v>500</v>
      </c>
    </row>
    <row r="3" spans="1:7" x14ac:dyDescent="0.25">
      <c r="A3" s="2">
        <v>25</v>
      </c>
      <c r="B3" s="2">
        <f t="shared" si="0"/>
        <v>160</v>
      </c>
      <c r="C3" s="2">
        <f t="shared" si="1"/>
        <v>4.5625</v>
      </c>
      <c r="D3" s="2">
        <f t="shared" si="2"/>
        <v>85</v>
      </c>
      <c r="E3" s="2">
        <f t="shared" si="3"/>
        <v>362.5</v>
      </c>
      <c r="F3" s="2">
        <f t="shared" si="4"/>
        <v>80</v>
      </c>
      <c r="G3" s="2">
        <f t="shared" si="5"/>
        <v>522.5</v>
      </c>
    </row>
    <row r="4" spans="1:7" x14ac:dyDescent="0.25">
      <c r="A4" s="2">
        <v>50</v>
      </c>
      <c r="B4" s="2">
        <f t="shared" si="0"/>
        <v>80</v>
      </c>
      <c r="C4" s="2">
        <f t="shared" si="1"/>
        <v>9.125</v>
      </c>
      <c r="D4" s="2">
        <f t="shared" si="2"/>
        <v>110</v>
      </c>
      <c r="E4" s="2">
        <f t="shared" si="3"/>
        <v>425</v>
      </c>
      <c r="F4" s="2">
        <f t="shared" si="4"/>
        <v>40</v>
      </c>
      <c r="G4" s="2">
        <f t="shared" si="5"/>
        <v>505</v>
      </c>
    </row>
    <row r="5" spans="1:7" x14ac:dyDescent="0.25">
      <c r="A5" s="2">
        <v>100</v>
      </c>
      <c r="B5" s="2">
        <f t="shared" si="0"/>
        <v>40</v>
      </c>
      <c r="C5" s="2">
        <f t="shared" si="1"/>
        <v>18.25</v>
      </c>
      <c r="D5" s="2">
        <f t="shared" si="2"/>
        <v>160</v>
      </c>
      <c r="E5" s="2">
        <f t="shared" si="3"/>
        <v>550</v>
      </c>
      <c r="F5" s="2">
        <f t="shared" si="4"/>
        <v>20</v>
      </c>
      <c r="G5" s="2">
        <f t="shared" si="5"/>
        <v>590</v>
      </c>
    </row>
    <row r="6" spans="1:7" x14ac:dyDescent="0.25">
      <c r="A6" s="2">
        <v>200</v>
      </c>
      <c r="B6" s="2">
        <f t="shared" si="0"/>
        <v>20</v>
      </c>
      <c r="C6" s="2">
        <f t="shared" si="1"/>
        <v>36.5</v>
      </c>
      <c r="D6" s="2">
        <f t="shared" si="2"/>
        <v>260</v>
      </c>
      <c r="E6" s="2">
        <f t="shared" si="3"/>
        <v>800</v>
      </c>
      <c r="F6" s="2">
        <f t="shared" si="4"/>
        <v>10</v>
      </c>
      <c r="G6" s="2">
        <f t="shared" si="5"/>
        <v>820</v>
      </c>
    </row>
    <row r="7" spans="1:7" x14ac:dyDescent="0.25">
      <c r="A7" s="2">
        <v>500</v>
      </c>
      <c r="B7" s="2">
        <f t="shared" si="0"/>
        <v>8</v>
      </c>
      <c r="C7" s="2">
        <f t="shared" si="1"/>
        <v>91.25</v>
      </c>
      <c r="D7" s="2">
        <f t="shared" si="2"/>
        <v>560</v>
      </c>
      <c r="E7" s="2">
        <f t="shared" si="3"/>
        <v>1550</v>
      </c>
      <c r="F7" s="2">
        <f t="shared" si="4"/>
        <v>4</v>
      </c>
      <c r="G7" s="2">
        <f t="shared" si="5"/>
        <v>1558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workbookViewId="0">
      <selection activeCell="B12" sqref="B12"/>
    </sheetView>
  </sheetViews>
  <sheetFormatPr baseColWidth="10" defaultRowHeight="15" x14ac:dyDescent="0.25"/>
  <cols>
    <col min="1" max="1" width="24.42578125" customWidth="1"/>
    <col min="2" max="2" width="30" customWidth="1"/>
    <col min="3" max="3" width="30.28515625" customWidth="1"/>
    <col min="4" max="4" width="28.85546875" customWidth="1"/>
  </cols>
  <sheetData>
    <row r="1" spans="1:4" x14ac:dyDescent="0.25">
      <c r="A1" s="3" t="s">
        <v>11</v>
      </c>
      <c r="B1" s="3" t="s">
        <v>5</v>
      </c>
      <c r="C1" s="3" t="s">
        <v>8</v>
      </c>
      <c r="D1" s="3" t="s">
        <v>10</v>
      </c>
    </row>
    <row r="2" spans="1:4" x14ac:dyDescent="0.25">
      <c r="A2" s="4">
        <v>640</v>
      </c>
      <c r="B2" s="4">
        <f t="shared" ref="B2:B7" si="0">2*(2000/A2)</f>
        <v>6.25</v>
      </c>
      <c r="C2" s="4">
        <f t="shared" ref="C2:C7" si="1">5*(A2/2+60)</f>
        <v>1900</v>
      </c>
      <c r="D2" s="4">
        <f t="shared" ref="D2:D7" si="2">B2+C2</f>
        <v>1906.25</v>
      </c>
    </row>
    <row r="3" spans="1:4" x14ac:dyDescent="0.25">
      <c r="A3" s="4">
        <v>80</v>
      </c>
      <c r="B3" s="4">
        <f t="shared" si="0"/>
        <v>50</v>
      </c>
      <c r="C3" s="4">
        <f t="shared" si="1"/>
        <v>500</v>
      </c>
      <c r="D3" s="4">
        <f t="shared" si="2"/>
        <v>550</v>
      </c>
    </row>
    <row r="4" spans="1:4" x14ac:dyDescent="0.25">
      <c r="A4" s="5">
        <f>SQRT(2*2*2000/5)</f>
        <v>40</v>
      </c>
      <c r="B4" s="5">
        <f t="shared" si="0"/>
        <v>100</v>
      </c>
      <c r="C4" s="5">
        <f t="shared" si="1"/>
        <v>400</v>
      </c>
      <c r="D4" s="5">
        <f t="shared" si="2"/>
        <v>500</v>
      </c>
    </row>
    <row r="5" spans="1:4" x14ac:dyDescent="0.25">
      <c r="A5" s="4">
        <v>20</v>
      </c>
      <c r="B5" s="4">
        <f t="shared" si="0"/>
        <v>200</v>
      </c>
      <c r="C5" s="4">
        <f t="shared" si="1"/>
        <v>350</v>
      </c>
      <c r="D5" s="4">
        <f t="shared" si="2"/>
        <v>550</v>
      </c>
    </row>
    <row r="6" spans="1:4" x14ac:dyDescent="0.25">
      <c r="A6" s="4">
        <v>10</v>
      </c>
      <c r="B6" s="4">
        <f t="shared" si="0"/>
        <v>400</v>
      </c>
      <c r="C6" s="4">
        <f t="shared" si="1"/>
        <v>325</v>
      </c>
      <c r="D6" s="4">
        <f t="shared" si="2"/>
        <v>725</v>
      </c>
    </row>
    <row r="7" spans="1:4" x14ac:dyDescent="0.25">
      <c r="A7" s="4">
        <v>5</v>
      </c>
      <c r="B7" s="4">
        <f t="shared" si="0"/>
        <v>800</v>
      </c>
      <c r="C7" s="4">
        <f t="shared" si="1"/>
        <v>312.5</v>
      </c>
      <c r="D7" s="4">
        <f t="shared" si="2"/>
        <v>1112.5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Salazar Zuñiga</dc:creator>
  <cp:lastModifiedBy>Sergio Salazar Zuñiga</cp:lastModifiedBy>
  <dcterms:created xsi:type="dcterms:W3CDTF">2022-09-23T16:27:09Z</dcterms:created>
  <dcterms:modified xsi:type="dcterms:W3CDTF">2022-09-29T01:05:34Z</dcterms:modified>
</cp:coreProperties>
</file>