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activeTab="6"/>
  </bookViews>
  <sheets>
    <sheet name="HowTo" sheetId="19" r:id="rId1"/>
    <sheet name="I_ValuationDate" sheetId="4" r:id="rId2"/>
    <sheet name="II_VolSurface_EURUSD" sheetId="10" r:id="rId3"/>
    <sheet name="II_VolSurface_GBPUSD" sheetId="11" r:id="rId4"/>
    <sheet name="II_VolSurface_EURGBP" sheetId="12" r:id="rId5"/>
    <sheet name="II_Vanillas" sheetId="9" r:id="rId6"/>
    <sheet name="III_VanillasCross" sheetId="14" r:id="rId7"/>
    <sheet name="III_VisualizationLocalCorr" sheetId="16" r:id="rId8"/>
    <sheet name="III_Simulation" sheetId="17" r:id="rId9"/>
    <sheet name="III_InterpolatedSurface" sheetId="18" r:id="rId10"/>
  </sheets>
  <externalReferences>
    <externalReference r:id="rId11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potUL1">[1]EURUSDLocalVol!$G$12</definedName>
  </definedNames>
  <calcPr calcId="145621" calcMode="manual"/>
</workbook>
</file>

<file path=xl/calcChain.xml><?xml version="1.0" encoding="utf-8"?>
<calcChain xmlns="http://schemas.openxmlformats.org/spreadsheetml/2006/main">
  <c r="I106" i="14" l="1"/>
  <c r="S78" i="14"/>
  <c r="S86" i="14" s="1"/>
  <c r="I75" i="14"/>
  <c r="I83" i="14" s="1"/>
  <c r="I91" i="14" s="1"/>
  <c r="I74" i="14"/>
  <c r="I82" i="14" s="1"/>
  <c r="I90" i="14" s="1"/>
  <c r="I98" i="14" s="1"/>
  <c r="I114" i="14" s="1"/>
  <c r="I122" i="14" s="1"/>
  <c r="Q70" i="14"/>
  <c r="Q78" i="14" s="1"/>
  <c r="Q86" i="14" s="1"/>
  <c r="Q94" i="14" s="1"/>
  <c r="Q110" i="14" s="1"/>
  <c r="Q118" i="14" s="1"/>
  <c r="D70" i="14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I62" i="14"/>
  <c r="I73" i="14" s="1"/>
  <c r="I81" i="14" s="1"/>
  <c r="I89" i="14" s="1"/>
  <c r="I60" i="14"/>
  <c r="I71" i="14" s="1"/>
  <c r="I79" i="14" s="1"/>
  <c r="I87" i="14" s="1"/>
  <c r="S59" i="14"/>
  <c r="S70" i="14" s="1"/>
  <c r="O59" i="14"/>
  <c r="O70" i="14" s="1"/>
  <c r="O78" i="14" s="1"/>
  <c r="O86" i="14" s="1"/>
  <c r="I56" i="14"/>
  <c r="I64" i="14" s="1"/>
  <c r="I55" i="14"/>
  <c r="I63" i="14" s="1"/>
  <c r="I54" i="14"/>
  <c r="I53" i="14"/>
  <c r="I61" i="14" s="1"/>
  <c r="I72" i="14" s="1"/>
  <c r="I80" i="14" s="1"/>
  <c r="I88" i="14" s="1"/>
  <c r="I52" i="14"/>
  <c r="V51" i="14"/>
  <c r="V59" i="14" s="1"/>
  <c r="V70" i="14" s="1"/>
  <c r="V78" i="14" s="1"/>
  <c r="V86" i="14" s="1"/>
  <c r="S51" i="14"/>
  <c r="O51" i="14"/>
  <c r="N51" i="14"/>
  <c r="N59" i="14" s="1"/>
  <c r="N70" i="14" s="1"/>
  <c r="N78" i="14" s="1"/>
  <c r="N86" i="14" s="1"/>
  <c r="L43" i="14" a="1"/>
  <c r="L43" i="14" s="1"/>
  <c r="L51" i="14" s="1"/>
  <c r="L59" i="14" s="1"/>
  <c r="L70" i="14" s="1"/>
  <c r="L78" i="14" s="1"/>
  <c r="L86" i="14" s="1"/>
  <c r="M43" i="14"/>
  <c r="M51" i="14" s="1"/>
  <c r="M59" i="14" s="1"/>
  <c r="M70" i="14" s="1"/>
  <c r="M78" i="14" s="1"/>
  <c r="M86" i="14" s="1"/>
  <c r="N43" i="14"/>
  <c r="O43" i="14"/>
  <c r="Q43" i="14"/>
  <c r="Q51" i="14" s="1"/>
  <c r="Q59" i="14" s="1"/>
  <c r="R43" i="14"/>
  <c r="R51" i="14" s="1"/>
  <c r="R59" i="14" s="1"/>
  <c r="R70" i="14" s="1"/>
  <c r="R78" i="14" s="1"/>
  <c r="R86" i="14" s="1"/>
  <c r="S43" i="14"/>
  <c r="U43" i="14"/>
  <c r="U51" i="14" s="1"/>
  <c r="U59" i="14" s="1"/>
  <c r="U70" i="14" s="1"/>
  <c r="U78" i="14" s="1"/>
  <c r="U86" i="14" s="1"/>
  <c r="V43" i="14"/>
  <c r="D36" i="14"/>
  <c r="D33" i="14"/>
  <c r="D29" i="14"/>
  <c r="D15" i="14"/>
  <c r="D14" i="14"/>
  <c r="C12" i="14"/>
  <c r="J50" i="9"/>
  <c r="J58" i="9" s="1"/>
  <c r="J66" i="9" s="1"/>
  <c r="J74" i="9" s="1"/>
  <c r="J82" i="9" s="1"/>
  <c r="J41" i="9"/>
  <c r="J49" i="9" s="1"/>
  <c r="J57" i="9" s="1"/>
  <c r="J65" i="9" s="1"/>
  <c r="J73" i="9" s="1"/>
  <c r="J81" i="9" s="1"/>
  <c r="J36" i="9"/>
  <c r="J44" i="9" s="1"/>
  <c r="J52" i="9" s="1"/>
  <c r="J60" i="9" s="1"/>
  <c r="J68" i="9" s="1"/>
  <c r="J76" i="9" s="1"/>
  <c r="J84" i="9" s="1"/>
  <c r="J35" i="9"/>
  <c r="J43" i="9" s="1"/>
  <c r="J51" i="9" s="1"/>
  <c r="J59" i="9" s="1"/>
  <c r="J67" i="9" s="1"/>
  <c r="J75" i="9" s="1"/>
  <c r="J83" i="9" s="1"/>
  <c r="J33" i="9"/>
  <c r="J28" i="9"/>
  <c r="J27" i="9"/>
  <c r="J26" i="9"/>
  <c r="J34" i="9" s="1"/>
  <c r="J42" i="9" s="1"/>
  <c r="J25" i="9"/>
  <c r="J24" i="9"/>
  <c r="J32" i="9" s="1"/>
  <c r="J40" i="9" s="1"/>
  <c r="J48" i="9" s="1"/>
  <c r="J56" i="9" s="1"/>
  <c r="J64" i="9" s="1"/>
  <c r="J72" i="9" s="1"/>
  <c r="J80" i="9" s="1"/>
  <c r="D18" i="9"/>
  <c r="D17" i="9"/>
  <c r="C14" i="9"/>
  <c r="J12" i="9"/>
  <c r="J11" i="9"/>
  <c r="J10" i="9"/>
  <c r="J9" i="9"/>
  <c r="J8" i="9"/>
  <c r="M30" i="11"/>
  <c r="L30" i="11"/>
  <c r="K30" i="11"/>
  <c r="J30" i="11"/>
  <c r="I30" i="11"/>
  <c r="H30" i="11"/>
  <c r="G30" i="11"/>
  <c r="F30" i="11"/>
  <c r="E30" i="11"/>
  <c r="D30" i="11"/>
  <c r="C30" i="11"/>
  <c r="AC29" i="11"/>
  <c r="AC28" i="11"/>
  <c r="AC27" i="11"/>
  <c r="AC26" i="11"/>
  <c r="AC25" i="11"/>
  <c r="AC24" i="11"/>
  <c r="AC23" i="11"/>
  <c r="AC22" i="11"/>
  <c r="AC21" i="11"/>
  <c r="AC20" i="11"/>
  <c r="AC19" i="11"/>
  <c r="AC18" i="11"/>
  <c r="AC17" i="11"/>
  <c r="AC16" i="11"/>
  <c r="AC15" i="11"/>
  <c r="AC14" i="11"/>
  <c r="AC13" i="11"/>
  <c r="AC12" i="11"/>
  <c r="AC11" i="11"/>
  <c r="AC10" i="11"/>
  <c r="AC9" i="11"/>
  <c r="AC8" i="11"/>
  <c r="AC7" i="11"/>
  <c r="AC29" i="10"/>
  <c r="AC28" i="10"/>
  <c r="AC27" i="10"/>
  <c r="AC26" i="10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AC7" i="10"/>
  <c r="C7" i="4"/>
  <c r="J7" i="14"/>
  <c r="D4" i="14"/>
  <c r="H8" i="9"/>
  <c r="H7" i="9"/>
  <c r="D4" i="9"/>
  <c r="C3" i="4"/>
  <c r="D27" i="14"/>
  <c r="D28" i="14" s="1"/>
  <c r="E15" i="14"/>
  <c r="J6" i="14"/>
  <c r="D2" i="14"/>
  <c r="D7" i="9"/>
  <c r="D2" i="9"/>
  <c r="C2" i="12"/>
  <c r="J90" i="14"/>
  <c r="J81" i="14"/>
  <c r="J72" i="14"/>
  <c r="J62" i="14"/>
  <c r="K82" i="9"/>
  <c r="K65" i="9"/>
  <c r="K52" i="9"/>
  <c r="K48" i="9"/>
  <c r="K33" i="9"/>
  <c r="K28" i="9"/>
  <c r="K20" i="9"/>
  <c r="H9" i="9"/>
  <c r="D5" i="9"/>
  <c r="O7" i="12"/>
  <c r="J122" i="14"/>
  <c r="J60" i="14"/>
  <c r="J47" i="14"/>
  <c r="J44" i="14"/>
  <c r="J37" i="14"/>
  <c r="D6" i="14"/>
  <c r="K84" i="9"/>
  <c r="K67" i="9"/>
  <c r="K50" i="9"/>
  <c r="C2" i="10"/>
  <c r="J89" i="14"/>
  <c r="J80" i="14"/>
  <c r="J71" i="14"/>
  <c r="D5" i="14"/>
  <c r="K76" i="9"/>
  <c r="K72" i="9"/>
  <c r="K26" i="9"/>
  <c r="K11" i="9"/>
  <c r="K8" i="9"/>
  <c r="J75" i="14"/>
  <c r="J63" i="14"/>
  <c r="D57" i="14"/>
  <c r="B69" i="14" s="1" a="1"/>
  <c r="E14" i="14"/>
  <c r="K74" i="9"/>
  <c r="K57" i="9"/>
  <c r="K44" i="9"/>
  <c r="K40" i="9"/>
  <c r="K17" i="9"/>
  <c r="M15" i="9" a="1"/>
  <c r="O29" i="12"/>
  <c r="O28" i="12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C2" i="11"/>
  <c r="J53" i="14"/>
  <c r="K80" i="9"/>
  <c r="K24" i="9"/>
  <c r="J98" i="14"/>
  <c r="J55" i="14"/>
  <c r="J38" i="14"/>
  <c r="K59" i="9"/>
  <c r="K42" i="9"/>
  <c r="D6" i="9"/>
  <c r="J39" i="14"/>
  <c r="J45" i="14"/>
  <c r="J52" i="14"/>
  <c r="J74" i="14"/>
  <c r="J79" i="14"/>
  <c r="J83" i="14"/>
  <c r="J88" i="14"/>
  <c r="J106" i="14"/>
  <c r="J36" i="14"/>
  <c r="J40" i="14"/>
  <c r="J46" i="14"/>
  <c r="J48" i="14"/>
  <c r="J54" i="14"/>
  <c r="J56" i="14"/>
  <c r="J61" i="14"/>
  <c r="J64" i="14"/>
  <c r="J73" i="14"/>
  <c r="J82" i="14"/>
  <c r="J87" i="14"/>
  <c r="J91" i="14"/>
  <c r="J114" i="14"/>
  <c r="K9" i="9"/>
  <c r="K10" i="9"/>
  <c r="K16" i="9"/>
  <c r="K18" i="9"/>
  <c r="D29" i="9"/>
  <c r="B40" i="9" s="1" a="1"/>
  <c r="K35" i="9"/>
  <c r="K36" i="9"/>
  <c r="K41" i="9"/>
  <c r="K43" i="9"/>
  <c r="K56" i="9"/>
  <c r="K58" i="9"/>
  <c r="K60" i="9"/>
  <c r="K73" i="9"/>
  <c r="K75" i="9"/>
  <c r="K12" i="9"/>
  <c r="K19" i="9"/>
  <c r="K25" i="9"/>
  <c r="K27" i="9"/>
  <c r="K32" i="9"/>
  <c r="K34" i="9"/>
  <c r="K49" i="9"/>
  <c r="K51" i="9"/>
  <c r="K64" i="9"/>
  <c r="K66" i="9"/>
  <c r="K68" i="9"/>
  <c r="K81" i="9"/>
  <c r="K83" i="9"/>
  <c r="O9" i="12"/>
  <c r="O8" i="12"/>
  <c r="O8" i="10"/>
  <c r="O9" i="10"/>
  <c r="O7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7" i="11"/>
  <c r="O8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9" i="11"/>
  <c r="P9" i="11" l="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8" i="11"/>
  <c r="P7" i="11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7" i="10"/>
  <c r="P9" i="10"/>
  <c r="P8" i="10"/>
  <c r="P8" i="12"/>
  <c r="P9" i="12"/>
  <c r="L83" i="9"/>
  <c r="L81" i="9"/>
  <c r="L68" i="9"/>
  <c r="L66" i="9"/>
  <c r="L64" i="9"/>
  <c r="L51" i="9"/>
  <c r="L49" i="9"/>
  <c r="L34" i="9"/>
  <c r="L32" i="9"/>
  <c r="L27" i="9"/>
  <c r="L25" i="9"/>
  <c r="L19" i="9"/>
  <c r="L12" i="9"/>
  <c r="L75" i="9"/>
  <c r="L73" i="9"/>
  <c r="L60" i="9"/>
  <c r="L58" i="9"/>
  <c r="L56" i="9"/>
  <c r="L43" i="9"/>
  <c r="L41" i="9"/>
  <c r="L36" i="9"/>
  <c r="L35" i="9"/>
  <c r="B42" i="9"/>
  <c r="B46" i="9"/>
  <c r="B50" i="9"/>
  <c r="B54" i="9"/>
  <c r="B58" i="9"/>
  <c r="B62" i="9"/>
  <c r="B66" i="9"/>
  <c r="B70" i="9"/>
  <c r="B74" i="9"/>
  <c r="B78" i="9"/>
  <c r="B82" i="9"/>
  <c r="B86" i="9"/>
  <c r="B90" i="9"/>
  <c r="B94" i="9"/>
  <c r="B98" i="9"/>
  <c r="B102" i="9"/>
  <c r="B106" i="9"/>
  <c r="B110" i="9"/>
  <c r="B114" i="9"/>
  <c r="B118" i="9"/>
  <c r="B122" i="9"/>
  <c r="B126" i="9"/>
  <c r="B130" i="9"/>
  <c r="B134" i="9"/>
  <c r="B138" i="9"/>
  <c r="B142" i="9"/>
  <c r="B146" i="9"/>
  <c r="B150" i="9"/>
  <c r="B154" i="9"/>
  <c r="B158" i="9"/>
  <c r="B162" i="9"/>
  <c r="B166" i="9"/>
  <c r="B170" i="9"/>
  <c r="B174" i="9"/>
  <c r="B178" i="9"/>
  <c r="B182" i="9"/>
  <c r="B186" i="9"/>
  <c r="B190" i="9"/>
  <c r="B194" i="9"/>
  <c r="B198" i="9"/>
  <c r="B202" i="9"/>
  <c r="B206" i="9"/>
  <c r="B210" i="9"/>
  <c r="B214" i="9"/>
  <c r="B218" i="9"/>
  <c r="B222" i="9"/>
  <c r="B226" i="9"/>
  <c r="B230" i="9"/>
  <c r="B234" i="9"/>
  <c r="B238" i="9"/>
  <c r="B242" i="9"/>
  <c r="B246" i="9"/>
  <c r="B250" i="9"/>
  <c r="B254" i="9"/>
  <c r="B258" i="9"/>
  <c r="B262" i="9"/>
  <c r="B266" i="9"/>
  <c r="B43" i="9"/>
  <c r="B47" i="9"/>
  <c r="B51" i="9"/>
  <c r="B55" i="9"/>
  <c r="B59" i="9"/>
  <c r="B63" i="9"/>
  <c r="B67" i="9"/>
  <c r="B71" i="9"/>
  <c r="B75" i="9"/>
  <c r="B79" i="9"/>
  <c r="B83" i="9"/>
  <c r="B87" i="9"/>
  <c r="B91" i="9"/>
  <c r="B95" i="9"/>
  <c r="B99" i="9"/>
  <c r="B103" i="9"/>
  <c r="B107" i="9"/>
  <c r="B111" i="9"/>
  <c r="B115" i="9"/>
  <c r="B119" i="9"/>
  <c r="B123" i="9"/>
  <c r="B127" i="9"/>
  <c r="B131" i="9"/>
  <c r="B135" i="9"/>
  <c r="B139" i="9"/>
  <c r="B143" i="9"/>
  <c r="B147" i="9"/>
  <c r="B151" i="9"/>
  <c r="B155" i="9"/>
  <c r="B159" i="9"/>
  <c r="B163" i="9"/>
  <c r="B167" i="9"/>
  <c r="B171" i="9"/>
  <c r="B175" i="9"/>
  <c r="B179" i="9"/>
  <c r="B183" i="9"/>
  <c r="B187" i="9"/>
  <c r="B191" i="9"/>
  <c r="B195" i="9"/>
  <c r="B199" i="9"/>
  <c r="B203" i="9"/>
  <c r="B207" i="9"/>
  <c r="B211" i="9"/>
  <c r="B215" i="9"/>
  <c r="B219" i="9"/>
  <c r="B223" i="9"/>
  <c r="B227" i="9"/>
  <c r="B231" i="9"/>
  <c r="B235" i="9"/>
  <c r="B239" i="9"/>
  <c r="B243" i="9"/>
  <c r="B247" i="9"/>
  <c r="B251" i="9"/>
  <c r="B255" i="9"/>
  <c r="B259" i="9"/>
  <c r="B263" i="9"/>
  <c r="B267" i="9"/>
  <c r="B44" i="9"/>
  <c r="B52" i="9"/>
  <c r="B60" i="9"/>
  <c r="B68" i="9"/>
  <c r="B76" i="9"/>
  <c r="B84" i="9"/>
  <c r="B92" i="9"/>
  <c r="B100" i="9"/>
  <c r="B108" i="9"/>
  <c r="B116" i="9"/>
  <c r="B124" i="9"/>
  <c r="B132" i="9"/>
  <c r="B140" i="9"/>
  <c r="B148" i="9"/>
  <c r="B156" i="9"/>
  <c r="B164" i="9"/>
  <c r="B172" i="9"/>
  <c r="B180" i="9"/>
  <c r="B188" i="9"/>
  <c r="B196" i="9"/>
  <c r="B204" i="9"/>
  <c r="B212" i="9"/>
  <c r="B220" i="9"/>
  <c r="B228" i="9"/>
  <c r="B236" i="9"/>
  <c r="B244" i="9"/>
  <c r="B252" i="9"/>
  <c r="B260" i="9"/>
  <c r="B268" i="9"/>
  <c r="B40" i="9"/>
  <c r="B48" i="9"/>
  <c r="B56" i="9"/>
  <c r="B64" i="9"/>
  <c r="B72" i="9"/>
  <c r="B80" i="9"/>
  <c r="B88" i="9"/>
  <c r="B96" i="9"/>
  <c r="B104" i="9"/>
  <c r="B112" i="9"/>
  <c r="B120" i="9"/>
  <c r="B128" i="9"/>
  <c r="B136" i="9"/>
  <c r="B144" i="9"/>
  <c r="B152" i="9"/>
  <c r="B160" i="9"/>
  <c r="B168" i="9"/>
  <c r="B176" i="9"/>
  <c r="B184" i="9"/>
  <c r="B192" i="9"/>
  <c r="B200" i="9"/>
  <c r="B208" i="9"/>
  <c r="B216" i="9"/>
  <c r="B232" i="9"/>
  <c r="B240" i="9"/>
  <c r="B248" i="9"/>
  <c r="B256" i="9"/>
  <c r="B264" i="9"/>
  <c r="B49" i="9"/>
  <c r="B73" i="9"/>
  <c r="B97" i="9"/>
  <c r="B113" i="9"/>
  <c r="B129" i="9"/>
  <c r="B145" i="9"/>
  <c r="B161" i="9"/>
  <c r="B177" i="9"/>
  <c r="B193" i="9"/>
  <c r="B209" i="9"/>
  <c r="B225" i="9"/>
  <c r="B241" i="9"/>
  <c r="B257" i="9"/>
  <c r="B45" i="9"/>
  <c r="B53" i="9"/>
  <c r="B61" i="9"/>
  <c r="B69" i="9"/>
  <c r="B77" i="9"/>
  <c r="B85" i="9"/>
  <c r="B93" i="9"/>
  <c r="B101" i="9"/>
  <c r="B109" i="9"/>
  <c r="B117" i="9"/>
  <c r="B125" i="9"/>
  <c r="B133" i="9"/>
  <c r="B141" i="9"/>
  <c r="B149" i="9"/>
  <c r="B157" i="9"/>
  <c r="B165" i="9"/>
  <c r="B173" i="9"/>
  <c r="B181" i="9"/>
  <c r="B189" i="9"/>
  <c r="B197" i="9"/>
  <c r="B205" i="9"/>
  <c r="B213" i="9"/>
  <c r="B221" i="9"/>
  <c r="B229" i="9"/>
  <c r="B237" i="9"/>
  <c r="B245" i="9"/>
  <c r="B253" i="9"/>
  <c r="B261" i="9"/>
  <c r="B224" i="9"/>
  <c r="B41" i="9"/>
  <c r="B57" i="9"/>
  <c r="B65" i="9"/>
  <c r="B81" i="9"/>
  <c r="B89" i="9"/>
  <c r="B105" i="9"/>
  <c r="B121" i="9"/>
  <c r="B137" i="9"/>
  <c r="B153" i="9"/>
  <c r="B169" i="9"/>
  <c r="B185" i="9"/>
  <c r="B201" i="9"/>
  <c r="B217" i="9"/>
  <c r="B233" i="9"/>
  <c r="B249" i="9"/>
  <c r="B265" i="9"/>
  <c r="L18" i="9"/>
  <c r="L16" i="9"/>
  <c r="L10" i="9"/>
  <c r="L9" i="9"/>
  <c r="K114" i="14"/>
  <c r="K91" i="14"/>
  <c r="K87" i="14"/>
  <c r="K82" i="14"/>
  <c r="K73" i="14"/>
  <c r="K64" i="14"/>
  <c r="K61" i="14"/>
  <c r="K56" i="14"/>
  <c r="K54" i="14"/>
  <c r="K48" i="14"/>
  <c r="K46" i="14"/>
  <c r="K40" i="14"/>
  <c r="K36" i="14"/>
  <c r="K106" i="14"/>
  <c r="K88" i="14"/>
  <c r="K83" i="14"/>
  <c r="K79" i="14"/>
  <c r="K74" i="14"/>
  <c r="K52" i="14"/>
  <c r="K45" i="14"/>
  <c r="K39" i="14"/>
  <c r="L42" i="9"/>
  <c r="L59" i="9"/>
  <c r="K38" i="14"/>
  <c r="K55" i="14"/>
  <c r="K98" i="14"/>
  <c r="L24" i="9"/>
  <c r="L80" i="9"/>
  <c r="K53" i="14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N15" i="9"/>
  <c r="R15" i="9"/>
  <c r="V15" i="9"/>
  <c r="O15" i="9"/>
  <c r="S15" i="9"/>
  <c r="W15" i="9"/>
  <c r="Q15" i="9"/>
  <c r="T15" i="9"/>
  <c r="M15" i="9"/>
  <c r="U15" i="9"/>
  <c r="P15" i="9"/>
  <c r="L17" i="9"/>
  <c r="L40" i="9"/>
  <c r="L44" i="9"/>
  <c r="L57" i="9"/>
  <c r="L74" i="9"/>
  <c r="B71" i="14"/>
  <c r="B75" i="14"/>
  <c r="B79" i="14"/>
  <c r="B83" i="14"/>
  <c r="B87" i="14"/>
  <c r="B91" i="14"/>
  <c r="B95" i="14"/>
  <c r="B99" i="14"/>
  <c r="B103" i="14"/>
  <c r="B107" i="14"/>
  <c r="B111" i="14"/>
  <c r="B115" i="14"/>
  <c r="B119" i="14"/>
  <c r="B123" i="14"/>
  <c r="B127" i="14"/>
  <c r="B131" i="14"/>
  <c r="B135" i="14"/>
  <c r="B139" i="14"/>
  <c r="B143" i="14"/>
  <c r="B147" i="14"/>
  <c r="B151" i="14"/>
  <c r="B155" i="14"/>
  <c r="B159" i="14"/>
  <c r="B163" i="14"/>
  <c r="B167" i="14"/>
  <c r="B171" i="14"/>
  <c r="B175" i="14"/>
  <c r="B179" i="14"/>
  <c r="B183" i="14"/>
  <c r="B187" i="14"/>
  <c r="B191" i="14"/>
  <c r="B195" i="14"/>
  <c r="B199" i="14"/>
  <c r="B203" i="14"/>
  <c r="B207" i="14"/>
  <c r="B211" i="14"/>
  <c r="B215" i="14"/>
  <c r="B219" i="14"/>
  <c r="B223" i="14"/>
  <c r="B227" i="14"/>
  <c r="B231" i="14"/>
  <c r="B235" i="14"/>
  <c r="B239" i="14"/>
  <c r="B243" i="14"/>
  <c r="B247" i="14"/>
  <c r="B251" i="14"/>
  <c r="B255" i="14"/>
  <c r="B259" i="14"/>
  <c r="B263" i="14"/>
  <c r="B267" i="14"/>
  <c r="B271" i="14"/>
  <c r="B275" i="14"/>
  <c r="B279" i="14"/>
  <c r="B283" i="14"/>
  <c r="B287" i="14"/>
  <c r="B291" i="14"/>
  <c r="B295" i="14"/>
  <c r="B299" i="14"/>
  <c r="B303" i="14"/>
  <c r="B307" i="14"/>
  <c r="B311" i="14"/>
  <c r="B315" i="14"/>
  <c r="B319" i="14"/>
  <c r="B323" i="14"/>
  <c r="B327" i="14"/>
  <c r="B331" i="14"/>
  <c r="B335" i="14"/>
  <c r="B339" i="14"/>
  <c r="B343" i="14"/>
  <c r="B347" i="14"/>
  <c r="B351" i="14"/>
  <c r="B355" i="14"/>
  <c r="B359" i="14"/>
  <c r="B363" i="14"/>
  <c r="B367" i="14"/>
  <c r="B371" i="14"/>
  <c r="B375" i="14"/>
  <c r="B379" i="14"/>
  <c r="B383" i="14"/>
  <c r="B387" i="14"/>
  <c r="B391" i="14"/>
  <c r="B395" i="14"/>
  <c r="B399" i="14"/>
  <c r="B403" i="14"/>
  <c r="B407" i="14"/>
  <c r="B411" i="14"/>
  <c r="B415" i="14"/>
  <c r="B419" i="14"/>
  <c r="B423" i="14"/>
  <c r="B427" i="14"/>
  <c r="B431" i="14"/>
  <c r="B435" i="14"/>
  <c r="B439" i="14"/>
  <c r="B443" i="14"/>
  <c r="B447" i="14"/>
  <c r="B451" i="14"/>
  <c r="B455" i="14"/>
  <c r="B459" i="14"/>
  <c r="B463" i="14"/>
  <c r="B467" i="14"/>
  <c r="B471" i="14"/>
  <c r="B475" i="14"/>
  <c r="B479" i="14"/>
  <c r="B483" i="14"/>
  <c r="B487" i="14"/>
  <c r="B491" i="14"/>
  <c r="B495" i="14"/>
  <c r="B499" i="14"/>
  <c r="B503" i="14"/>
  <c r="B507" i="14"/>
  <c r="B511" i="14"/>
  <c r="B515" i="14"/>
  <c r="B519" i="14"/>
  <c r="B523" i="14"/>
  <c r="B527" i="14"/>
  <c r="B531" i="14"/>
  <c r="B535" i="14"/>
  <c r="B539" i="14"/>
  <c r="B543" i="14"/>
  <c r="B547" i="14"/>
  <c r="B551" i="14"/>
  <c r="B555" i="14"/>
  <c r="B559" i="14"/>
  <c r="B563" i="14"/>
  <c r="B567" i="14"/>
  <c r="B571" i="14"/>
  <c r="B575" i="14"/>
  <c r="B579" i="14"/>
  <c r="B583" i="14"/>
  <c r="B587" i="14"/>
  <c r="B591" i="14"/>
  <c r="B595" i="14"/>
  <c r="B599" i="14"/>
  <c r="B603" i="14"/>
  <c r="B607" i="14"/>
  <c r="B611" i="14"/>
  <c r="B615" i="14"/>
  <c r="B619" i="14"/>
  <c r="B623" i="14"/>
  <c r="B627" i="14"/>
  <c r="B631" i="14"/>
  <c r="B635" i="14"/>
  <c r="B639" i="14"/>
  <c r="B643" i="14"/>
  <c r="B647" i="14"/>
  <c r="B651" i="14"/>
  <c r="B655" i="14"/>
  <c r="B659" i="14"/>
  <c r="B663" i="14"/>
  <c r="B667" i="14"/>
  <c r="B671" i="14"/>
  <c r="B675" i="14"/>
  <c r="B679" i="14"/>
  <c r="B683" i="14"/>
  <c r="B687" i="14"/>
  <c r="B691" i="14"/>
  <c r="B695" i="14"/>
  <c r="B699" i="14"/>
  <c r="B703" i="14"/>
  <c r="B707" i="14"/>
  <c r="B711" i="14"/>
  <c r="B715" i="14"/>
  <c r="B719" i="14"/>
  <c r="B723" i="14"/>
  <c r="B727" i="14"/>
  <c r="B731" i="14"/>
  <c r="B735" i="14"/>
  <c r="B739" i="14"/>
  <c r="B743" i="14"/>
  <c r="B747" i="14"/>
  <c r="B751" i="14"/>
  <c r="B755" i="14"/>
  <c r="B759" i="14"/>
  <c r="B763" i="14"/>
  <c r="B767" i="14"/>
  <c r="B771" i="14"/>
  <c r="B775" i="14"/>
  <c r="B779" i="14"/>
  <c r="B783" i="14"/>
  <c r="B787" i="14"/>
  <c r="B791" i="14"/>
  <c r="B72" i="14"/>
  <c r="B76" i="14"/>
  <c r="B80" i="14"/>
  <c r="B84" i="14"/>
  <c r="B88" i="14"/>
  <c r="B92" i="14"/>
  <c r="B96" i="14"/>
  <c r="B100" i="14"/>
  <c r="B104" i="14"/>
  <c r="B108" i="14"/>
  <c r="B112" i="14"/>
  <c r="B116" i="14"/>
  <c r="B120" i="14"/>
  <c r="B124" i="14"/>
  <c r="B128" i="14"/>
  <c r="B132" i="14"/>
  <c r="B136" i="14"/>
  <c r="B140" i="14"/>
  <c r="B144" i="14"/>
  <c r="B148" i="14"/>
  <c r="B152" i="14"/>
  <c r="B156" i="14"/>
  <c r="B160" i="14"/>
  <c r="B164" i="14"/>
  <c r="B168" i="14"/>
  <c r="B172" i="14"/>
  <c r="B176" i="14"/>
  <c r="B180" i="14"/>
  <c r="B184" i="14"/>
  <c r="B188" i="14"/>
  <c r="B192" i="14"/>
  <c r="B196" i="14"/>
  <c r="B200" i="14"/>
  <c r="B204" i="14"/>
  <c r="B208" i="14"/>
  <c r="B212" i="14"/>
  <c r="B216" i="14"/>
  <c r="B220" i="14"/>
  <c r="B224" i="14"/>
  <c r="B228" i="14"/>
  <c r="B232" i="14"/>
  <c r="B236" i="14"/>
  <c r="B240" i="14"/>
  <c r="B244" i="14"/>
  <c r="B248" i="14"/>
  <c r="B252" i="14"/>
  <c r="B256" i="14"/>
  <c r="B260" i="14"/>
  <c r="B264" i="14"/>
  <c r="B268" i="14"/>
  <c r="B272" i="14"/>
  <c r="B276" i="14"/>
  <c r="B280" i="14"/>
  <c r="B284" i="14"/>
  <c r="B288" i="14"/>
  <c r="B292" i="14"/>
  <c r="B296" i="14"/>
  <c r="B300" i="14"/>
  <c r="B304" i="14"/>
  <c r="B308" i="14"/>
  <c r="B312" i="14"/>
  <c r="B316" i="14"/>
  <c r="B320" i="14"/>
  <c r="B324" i="14"/>
  <c r="B328" i="14"/>
  <c r="B332" i="14"/>
  <c r="B336" i="14"/>
  <c r="B340" i="14"/>
  <c r="B344" i="14"/>
  <c r="B348" i="14"/>
  <c r="B352" i="14"/>
  <c r="B356" i="14"/>
  <c r="B360" i="14"/>
  <c r="B364" i="14"/>
  <c r="B368" i="14"/>
  <c r="B372" i="14"/>
  <c r="B376" i="14"/>
  <c r="B380" i="14"/>
  <c r="B384" i="14"/>
  <c r="B388" i="14"/>
  <c r="B392" i="14"/>
  <c r="B396" i="14"/>
  <c r="B400" i="14"/>
  <c r="B404" i="14"/>
  <c r="B408" i="14"/>
  <c r="B412" i="14"/>
  <c r="B416" i="14"/>
  <c r="B420" i="14"/>
  <c r="B424" i="14"/>
  <c r="B428" i="14"/>
  <c r="B432" i="14"/>
  <c r="B436" i="14"/>
  <c r="B440" i="14"/>
  <c r="B444" i="14"/>
  <c r="B448" i="14"/>
  <c r="B452" i="14"/>
  <c r="B456" i="14"/>
  <c r="B460" i="14"/>
  <c r="B464" i="14"/>
  <c r="B468" i="14"/>
  <c r="B472" i="14"/>
  <c r="B476" i="14"/>
  <c r="B480" i="14"/>
  <c r="B484" i="14"/>
  <c r="B488" i="14"/>
  <c r="B492" i="14"/>
  <c r="B496" i="14"/>
  <c r="B500" i="14"/>
  <c r="B504" i="14"/>
  <c r="B508" i="14"/>
  <c r="B512" i="14"/>
  <c r="B516" i="14"/>
  <c r="B520" i="14"/>
  <c r="B524" i="14"/>
  <c r="B528" i="14"/>
  <c r="B532" i="14"/>
  <c r="B536" i="14"/>
  <c r="B540" i="14"/>
  <c r="B544" i="14"/>
  <c r="B548" i="14"/>
  <c r="B552" i="14"/>
  <c r="B556" i="14"/>
  <c r="B560" i="14"/>
  <c r="B564" i="14"/>
  <c r="B568" i="14"/>
  <c r="B572" i="14"/>
  <c r="B576" i="14"/>
  <c r="B580" i="14"/>
  <c r="B584" i="14"/>
  <c r="B588" i="14"/>
  <c r="B592" i="14"/>
  <c r="B596" i="14"/>
  <c r="B600" i="14"/>
  <c r="B604" i="14"/>
  <c r="B608" i="14"/>
  <c r="B612" i="14"/>
  <c r="B616" i="14"/>
  <c r="B620" i="14"/>
  <c r="B624" i="14"/>
  <c r="B628" i="14"/>
  <c r="B632" i="14"/>
  <c r="B636" i="14"/>
  <c r="B640" i="14"/>
  <c r="B644" i="14"/>
  <c r="B648" i="14"/>
  <c r="B652" i="14"/>
  <c r="B656" i="14"/>
  <c r="B660" i="14"/>
  <c r="B664" i="14"/>
  <c r="B668" i="14"/>
  <c r="B672" i="14"/>
  <c r="B676" i="14"/>
  <c r="B680" i="14"/>
  <c r="B684" i="14"/>
  <c r="B688" i="14"/>
  <c r="B692" i="14"/>
  <c r="B696" i="14"/>
  <c r="B700" i="14"/>
  <c r="B704" i="14"/>
  <c r="B708" i="14"/>
  <c r="B712" i="14"/>
  <c r="B716" i="14"/>
  <c r="B720" i="14"/>
  <c r="B724" i="14"/>
  <c r="B728" i="14"/>
  <c r="B732" i="14"/>
  <c r="B736" i="14"/>
  <c r="B740" i="14"/>
  <c r="B744" i="14"/>
  <c r="B748" i="14"/>
  <c r="B752" i="14"/>
  <c r="B756" i="14"/>
  <c r="B760" i="14"/>
  <c r="B764" i="14"/>
  <c r="B768" i="14"/>
  <c r="B772" i="14"/>
  <c r="B776" i="14"/>
  <c r="B780" i="14"/>
  <c r="B784" i="14"/>
  <c r="B788" i="14"/>
  <c r="B69" i="14"/>
  <c r="B77" i="14"/>
  <c r="B85" i="14"/>
  <c r="B93" i="14"/>
  <c r="B101" i="14"/>
  <c r="B109" i="14"/>
  <c r="B117" i="14"/>
  <c r="B125" i="14"/>
  <c r="B133" i="14"/>
  <c r="B141" i="14"/>
  <c r="B149" i="14"/>
  <c r="B157" i="14"/>
  <c r="B165" i="14"/>
  <c r="B173" i="14"/>
  <c r="B181" i="14"/>
  <c r="B189" i="14"/>
  <c r="B197" i="14"/>
  <c r="B205" i="14"/>
  <c r="B213" i="14"/>
  <c r="B221" i="14"/>
  <c r="B229" i="14"/>
  <c r="B237" i="14"/>
  <c r="B245" i="14"/>
  <c r="B253" i="14"/>
  <c r="B261" i="14"/>
  <c r="B269" i="14"/>
  <c r="B277" i="14"/>
  <c r="B285" i="14"/>
  <c r="B293" i="14"/>
  <c r="B301" i="14"/>
  <c r="B309" i="14"/>
  <c r="B317" i="14"/>
  <c r="B325" i="14"/>
  <c r="B333" i="14"/>
  <c r="B341" i="14"/>
  <c r="B349" i="14"/>
  <c r="B357" i="14"/>
  <c r="B365" i="14"/>
  <c r="B373" i="14"/>
  <c r="B381" i="14"/>
  <c r="B389" i="14"/>
  <c r="B397" i="14"/>
  <c r="B405" i="14"/>
  <c r="B413" i="14"/>
  <c r="B421" i="14"/>
  <c r="B429" i="14"/>
  <c r="B437" i="14"/>
  <c r="B445" i="14"/>
  <c r="B453" i="14"/>
  <c r="B461" i="14"/>
  <c r="B469" i="14"/>
  <c r="B477" i="14"/>
  <c r="B485" i="14"/>
  <c r="B493" i="14"/>
  <c r="B501" i="14"/>
  <c r="B509" i="14"/>
  <c r="B517" i="14"/>
  <c r="B525" i="14"/>
  <c r="B533" i="14"/>
  <c r="B541" i="14"/>
  <c r="B549" i="14"/>
  <c r="B557" i="14"/>
  <c r="B565" i="14"/>
  <c r="B573" i="14"/>
  <c r="B581" i="14"/>
  <c r="B589" i="14"/>
  <c r="B597" i="14"/>
  <c r="B605" i="14"/>
  <c r="B613" i="14"/>
  <c r="B621" i="14"/>
  <c r="B629" i="14"/>
  <c r="B637" i="14"/>
  <c r="B645" i="14"/>
  <c r="B653" i="14"/>
  <c r="B661" i="14"/>
  <c r="B669" i="14"/>
  <c r="B677" i="14"/>
  <c r="B685" i="14"/>
  <c r="B693" i="14"/>
  <c r="B701" i="14"/>
  <c r="B709" i="14"/>
  <c r="B717" i="14"/>
  <c r="B725" i="14"/>
  <c r="B733" i="14"/>
  <c r="B741" i="14"/>
  <c r="B749" i="14"/>
  <c r="B757" i="14"/>
  <c r="B765" i="14"/>
  <c r="B773" i="14"/>
  <c r="B781" i="14"/>
  <c r="B789" i="14"/>
  <c r="B105" i="14"/>
  <c r="B137" i="14"/>
  <c r="B153" i="14"/>
  <c r="B169" i="14"/>
  <c r="B185" i="14"/>
  <c r="B201" i="14"/>
  <c r="B217" i="14"/>
  <c r="B233" i="14"/>
  <c r="B249" i="14"/>
  <c r="B265" i="14"/>
  <c r="B281" i="14"/>
  <c r="B297" i="14"/>
  <c r="B313" i="14"/>
  <c r="B329" i="14"/>
  <c r="B345" i="14"/>
  <c r="B361" i="14"/>
  <c r="B369" i="14"/>
  <c r="B385" i="14"/>
  <c r="B401" i="14"/>
  <c r="B417" i="14"/>
  <c r="B433" i="14"/>
  <c r="B449" i="14"/>
  <c r="B465" i="14"/>
  <c r="B481" i="14"/>
  <c r="B497" i="14"/>
  <c r="B513" i="14"/>
  <c r="B529" i="14"/>
  <c r="B545" i="14"/>
  <c r="B561" i="14"/>
  <c r="B577" i="14"/>
  <c r="B593" i="14"/>
  <c r="B609" i="14"/>
  <c r="B625" i="14"/>
  <c r="B641" i="14"/>
  <c r="B657" i="14"/>
  <c r="B673" i="14"/>
  <c r="B689" i="14"/>
  <c r="B705" i="14"/>
  <c r="B721" i="14"/>
  <c r="B737" i="14"/>
  <c r="B753" i="14"/>
  <c r="B769" i="14"/>
  <c r="B785" i="14"/>
  <c r="B74" i="14"/>
  <c r="B82" i="14"/>
  <c r="B90" i="14"/>
  <c r="B98" i="14"/>
  <c r="B114" i="14"/>
  <c r="B122" i="14"/>
  <c r="B130" i="14"/>
  <c r="B138" i="14"/>
  <c r="B154" i="14"/>
  <c r="B162" i="14"/>
  <c r="B178" i="14"/>
  <c r="B194" i="14"/>
  <c r="B210" i="14"/>
  <c r="B226" i="14"/>
  <c r="B242" i="14"/>
  <c r="B258" i="14"/>
  <c r="B274" i="14"/>
  <c r="B290" i="14"/>
  <c r="B306" i="14"/>
  <c r="B322" i="14"/>
  <c r="B338" i="14"/>
  <c r="B354" i="14"/>
  <c r="B370" i="14"/>
  <c r="B386" i="14"/>
  <c r="B402" i="14"/>
  <c r="B418" i="14"/>
  <c r="B434" i="14"/>
  <c r="B442" i="14"/>
  <c r="B458" i="14"/>
  <c r="B474" i="14"/>
  <c r="B490" i="14"/>
  <c r="B506" i="14"/>
  <c r="B522" i="14"/>
  <c r="B538" i="14"/>
  <c r="B554" i="14"/>
  <c r="B570" i="14"/>
  <c r="B586" i="14"/>
  <c r="B602" i="14"/>
  <c r="B618" i="14"/>
  <c r="B634" i="14"/>
  <c r="B650" i="14"/>
  <c r="B666" i="14"/>
  <c r="B682" i="14"/>
  <c r="B698" i="14"/>
  <c r="B714" i="14"/>
  <c r="B730" i="14"/>
  <c r="B746" i="14"/>
  <c r="B762" i="14"/>
  <c r="B778" i="14"/>
  <c r="B70" i="14"/>
  <c r="B78" i="14"/>
  <c r="B86" i="14"/>
  <c r="B94" i="14"/>
  <c r="B102" i="14"/>
  <c r="B110" i="14"/>
  <c r="B118" i="14"/>
  <c r="B126" i="14"/>
  <c r="B134" i="14"/>
  <c r="B142" i="14"/>
  <c r="B150" i="14"/>
  <c r="B158" i="14"/>
  <c r="B166" i="14"/>
  <c r="B174" i="14"/>
  <c r="B182" i="14"/>
  <c r="B190" i="14"/>
  <c r="B198" i="14"/>
  <c r="B206" i="14"/>
  <c r="B214" i="14"/>
  <c r="B222" i="14"/>
  <c r="B230" i="14"/>
  <c r="B238" i="14"/>
  <c r="B246" i="14"/>
  <c r="B254" i="14"/>
  <c r="B262" i="14"/>
  <c r="B270" i="14"/>
  <c r="B278" i="14"/>
  <c r="B286" i="14"/>
  <c r="B294" i="14"/>
  <c r="B302" i="14"/>
  <c r="B310" i="14"/>
  <c r="B318" i="14"/>
  <c r="B326" i="14"/>
  <c r="B334" i="14"/>
  <c r="B342" i="14"/>
  <c r="B350" i="14"/>
  <c r="B358" i="14"/>
  <c r="B366" i="14"/>
  <c r="B374" i="14"/>
  <c r="B382" i="14"/>
  <c r="B390" i="14"/>
  <c r="B398" i="14"/>
  <c r="B406" i="14"/>
  <c r="B414" i="14"/>
  <c r="B422" i="14"/>
  <c r="B430" i="14"/>
  <c r="B438" i="14"/>
  <c r="B446" i="14"/>
  <c r="B454" i="14"/>
  <c r="B462" i="14"/>
  <c r="B470" i="14"/>
  <c r="B478" i="14"/>
  <c r="B486" i="14"/>
  <c r="B494" i="14"/>
  <c r="B502" i="14"/>
  <c r="B510" i="14"/>
  <c r="B518" i="14"/>
  <c r="B526" i="14"/>
  <c r="B534" i="14"/>
  <c r="B542" i="14"/>
  <c r="B550" i="14"/>
  <c r="B558" i="14"/>
  <c r="B566" i="14"/>
  <c r="B574" i="14"/>
  <c r="B582" i="14"/>
  <c r="B590" i="14"/>
  <c r="B598" i="14"/>
  <c r="B606" i="14"/>
  <c r="B614" i="14"/>
  <c r="B622" i="14"/>
  <c r="B630" i="14"/>
  <c r="B638" i="14"/>
  <c r="B646" i="14"/>
  <c r="B654" i="14"/>
  <c r="B662" i="14"/>
  <c r="B670" i="14"/>
  <c r="B678" i="14"/>
  <c r="B686" i="14"/>
  <c r="B694" i="14"/>
  <c r="B702" i="14"/>
  <c r="B710" i="14"/>
  <c r="B718" i="14"/>
  <c r="B726" i="14"/>
  <c r="B734" i="14"/>
  <c r="B742" i="14"/>
  <c r="B750" i="14"/>
  <c r="B758" i="14"/>
  <c r="B766" i="14"/>
  <c r="B774" i="14"/>
  <c r="B782" i="14"/>
  <c r="B790" i="14"/>
  <c r="B73" i="14"/>
  <c r="B81" i="14"/>
  <c r="B89" i="14"/>
  <c r="B97" i="14"/>
  <c r="B113" i="14"/>
  <c r="B121" i="14"/>
  <c r="B129" i="14"/>
  <c r="B145" i="14"/>
  <c r="B161" i="14"/>
  <c r="B177" i="14"/>
  <c r="B193" i="14"/>
  <c r="B209" i="14"/>
  <c r="B225" i="14"/>
  <c r="B241" i="14"/>
  <c r="B257" i="14"/>
  <c r="B273" i="14"/>
  <c r="B289" i="14"/>
  <c r="B305" i="14"/>
  <c r="B321" i="14"/>
  <c r="B337" i="14"/>
  <c r="B353" i="14"/>
  <c r="B377" i="14"/>
  <c r="B393" i="14"/>
  <c r="B409" i="14"/>
  <c r="B425" i="14"/>
  <c r="B441" i="14"/>
  <c r="B457" i="14"/>
  <c r="B473" i="14"/>
  <c r="B489" i="14"/>
  <c r="B505" i="14"/>
  <c r="B521" i="14"/>
  <c r="B537" i="14"/>
  <c r="B553" i="14"/>
  <c r="B569" i="14"/>
  <c r="B585" i="14"/>
  <c r="B601" i="14"/>
  <c r="B617" i="14"/>
  <c r="B633" i="14"/>
  <c r="B649" i="14"/>
  <c r="B665" i="14"/>
  <c r="B681" i="14"/>
  <c r="B697" i="14"/>
  <c r="B713" i="14"/>
  <c r="B729" i="14"/>
  <c r="B745" i="14"/>
  <c r="B761" i="14"/>
  <c r="B777" i="14"/>
  <c r="B106" i="14"/>
  <c r="B146" i="14"/>
  <c r="B170" i="14"/>
  <c r="B186" i="14"/>
  <c r="B202" i="14"/>
  <c r="B218" i="14"/>
  <c r="B234" i="14"/>
  <c r="B250" i="14"/>
  <c r="B266" i="14"/>
  <c r="B282" i="14"/>
  <c r="B298" i="14"/>
  <c r="B314" i="14"/>
  <c r="B330" i="14"/>
  <c r="B346" i="14"/>
  <c r="B362" i="14"/>
  <c r="B378" i="14"/>
  <c r="B394" i="14"/>
  <c r="B410" i="14"/>
  <c r="B426" i="14"/>
  <c r="B450" i="14"/>
  <c r="B466" i="14"/>
  <c r="B482" i="14"/>
  <c r="B498" i="14"/>
  <c r="B514" i="14"/>
  <c r="B530" i="14"/>
  <c r="B546" i="14"/>
  <c r="B562" i="14"/>
  <c r="B578" i="14"/>
  <c r="B594" i="14"/>
  <c r="B610" i="14"/>
  <c r="B626" i="14"/>
  <c r="B642" i="14"/>
  <c r="B658" i="14"/>
  <c r="B674" i="14"/>
  <c r="B690" i="14"/>
  <c r="B706" i="14"/>
  <c r="B722" i="14"/>
  <c r="B738" i="14"/>
  <c r="B754" i="14"/>
  <c r="B770" i="14"/>
  <c r="B786" i="14"/>
  <c r="K63" i="14"/>
  <c r="K75" i="14"/>
  <c r="L8" i="9"/>
  <c r="L11" i="9"/>
  <c r="L26" i="9"/>
  <c r="L72" i="9"/>
  <c r="L76" i="9"/>
  <c r="K71" i="14"/>
  <c r="K80" i="14"/>
  <c r="K89" i="14"/>
  <c r="L50" i="9"/>
  <c r="L67" i="9"/>
  <c r="L84" i="9"/>
  <c r="K37" i="14"/>
  <c r="K44" i="14"/>
  <c r="K47" i="14"/>
  <c r="K60" i="14"/>
  <c r="K122" i="14"/>
  <c r="P7" i="12"/>
  <c r="L20" i="9"/>
  <c r="L28" i="9"/>
  <c r="L33" i="9"/>
  <c r="L48" i="9"/>
  <c r="L52" i="9"/>
  <c r="L65" i="9"/>
  <c r="L82" i="9"/>
  <c r="K62" i="14"/>
  <c r="K72" i="14"/>
  <c r="K81" i="14"/>
  <c r="K90" i="14"/>
  <c r="D44" i="14"/>
  <c r="I95" i="14"/>
  <c r="I103" i="14"/>
  <c r="N102" i="14"/>
  <c r="N94" i="14"/>
  <c r="N110" i="14" s="1"/>
  <c r="N118" i="14" s="1"/>
  <c r="I99" i="14"/>
  <c r="I107" i="14"/>
  <c r="S102" i="14"/>
  <c r="S94" i="14"/>
  <c r="S110" i="14" s="1"/>
  <c r="S118" i="14" s="1"/>
  <c r="L94" i="14"/>
  <c r="L110" i="14" s="1"/>
  <c r="L118" i="14" s="1"/>
  <c r="L102" i="14"/>
  <c r="V102" i="14"/>
  <c r="V94" i="14"/>
  <c r="V110" i="14" s="1"/>
  <c r="V118" i="14" s="1"/>
  <c r="U94" i="14"/>
  <c r="U110" i="14" s="1"/>
  <c r="U118" i="14" s="1"/>
  <c r="U102" i="14"/>
  <c r="I105" i="14"/>
  <c r="I97" i="14"/>
  <c r="I104" i="14"/>
  <c r="I96" i="14"/>
  <c r="O102" i="14"/>
  <c r="O94" i="14"/>
  <c r="O110" i="14" s="1"/>
  <c r="O118" i="14" s="1"/>
  <c r="R102" i="14"/>
  <c r="R94" i="14"/>
  <c r="R110" i="14" s="1"/>
  <c r="R118" i="14" s="1"/>
  <c r="M94" i="14"/>
  <c r="M110" i="14" s="1"/>
  <c r="M118" i="14" s="1"/>
  <c r="M102" i="14"/>
  <c r="AC9" i="12"/>
  <c r="AC29" i="12"/>
  <c r="AC28" i="12"/>
  <c r="AC27" i="12"/>
  <c r="AC26" i="12"/>
  <c r="AC25" i="12"/>
  <c r="AC24" i="12"/>
  <c r="AC23" i="12"/>
  <c r="AC22" i="12"/>
  <c r="AC21" i="12"/>
  <c r="AC20" i="12"/>
  <c r="AC19" i="12"/>
  <c r="AC18" i="12"/>
  <c r="AC17" i="12"/>
  <c r="AC16" i="12"/>
  <c r="AC15" i="12"/>
  <c r="AC14" i="12"/>
  <c r="AC13" i="12"/>
  <c r="AC12" i="12"/>
  <c r="AC11" i="12"/>
  <c r="AC10" i="12"/>
  <c r="AC8" i="12"/>
  <c r="AC7" i="12"/>
  <c r="Q102" i="14"/>
  <c r="T43" i="14"/>
  <c r="T51" i="14" s="1"/>
  <c r="T59" i="14" s="1"/>
  <c r="T70" i="14" s="1"/>
  <c r="T78" i="14" s="1"/>
  <c r="T86" i="14" s="1"/>
  <c r="P43" i="14"/>
  <c r="P51" i="14" s="1"/>
  <c r="P59" i="14" s="1"/>
  <c r="P70" i="14" s="1"/>
  <c r="P78" i="14" s="1"/>
  <c r="P86" i="14" s="1"/>
  <c r="J105" i="14"/>
  <c r="J103" i="14"/>
  <c r="J107" i="14"/>
  <c r="J97" i="14"/>
  <c r="J104" i="14"/>
  <c r="J95" i="14"/>
  <c r="J99" i="14"/>
  <c r="J96" i="14"/>
  <c r="K96" i="14" l="1"/>
  <c r="K99" i="14"/>
  <c r="K95" i="14"/>
  <c r="K104" i="14"/>
  <c r="K97" i="14"/>
  <c r="K107" i="14"/>
  <c r="K103" i="14"/>
  <c r="K105" i="14"/>
  <c r="I112" i="14"/>
  <c r="P94" i="14"/>
  <c r="P110" i="14" s="1"/>
  <c r="P118" i="14" s="1"/>
  <c r="P102" i="14"/>
  <c r="I115" i="14"/>
  <c r="I111" i="14"/>
  <c r="T23" i="9"/>
  <c r="T31" i="9" s="1"/>
  <c r="T39" i="9" s="1"/>
  <c r="T47" i="9" s="1"/>
  <c r="T55" i="9" s="1"/>
  <c r="T63" i="9" s="1"/>
  <c r="T71" i="9" s="1"/>
  <c r="T79" i="9" s="1"/>
  <c r="T7" i="9"/>
  <c r="O23" i="9"/>
  <c r="O31" i="9" s="1"/>
  <c r="O39" i="9" s="1"/>
  <c r="O47" i="9" s="1"/>
  <c r="O55" i="9" s="1"/>
  <c r="O63" i="9" s="1"/>
  <c r="O71" i="9" s="1"/>
  <c r="O79" i="9" s="1"/>
  <c r="O7" i="9"/>
  <c r="P23" i="9"/>
  <c r="P31" i="9" s="1"/>
  <c r="P39" i="9" s="1"/>
  <c r="P47" i="9" s="1"/>
  <c r="P55" i="9" s="1"/>
  <c r="P63" i="9" s="1"/>
  <c r="P71" i="9" s="1"/>
  <c r="P79" i="9" s="1"/>
  <c r="P7" i="9"/>
  <c r="Q7" i="9"/>
  <c r="Q23" i="9"/>
  <c r="Q31" i="9" s="1"/>
  <c r="Q39" i="9" s="1"/>
  <c r="Q47" i="9" s="1"/>
  <c r="Q55" i="9" s="1"/>
  <c r="Q63" i="9" s="1"/>
  <c r="Q71" i="9" s="1"/>
  <c r="Q79" i="9" s="1"/>
  <c r="V23" i="9"/>
  <c r="V31" i="9" s="1"/>
  <c r="V39" i="9" s="1"/>
  <c r="V47" i="9" s="1"/>
  <c r="V55" i="9" s="1"/>
  <c r="V63" i="9" s="1"/>
  <c r="V71" i="9" s="1"/>
  <c r="V79" i="9" s="1"/>
  <c r="V7" i="9"/>
  <c r="T94" i="14"/>
  <c r="T110" i="14" s="1"/>
  <c r="T118" i="14" s="1"/>
  <c r="T102" i="14"/>
  <c r="I113" i="14"/>
  <c r="U23" i="9"/>
  <c r="U31" i="9" s="1"/>
  <c r="U39" i="9" s="1"/>
  <c r="U47" i="9" s="1"/>
  <c r="U55" i="9" s="1"/>
  <c r="U63" i="9" s="1"/>
  <c r="U71" i="9" s="1"/>
  <c r="U79" i="9" s="1"/>
  <c r="U7" i="9"/>
  <c r="W23" i="9"/>
  <c r="W31" i="9" s="1"/>
  <c r="W39" i="9" s="1"/>
  <c r="W47" i="9" s="1"/>
  <c r="W55" i="9" s="1"/>
  <c r="W63" i="9" s="1"/>
  <c r="W71" i="9" s="1"/>
  <c r="W79" i="9" s="1"/>
  <c r="W7" i="9"/>
  <c r="R23" i="9"/>
  <c r="R31" i="9" s="1"/>
  <c r="R39" i="9" s="1"/>
  <c r="R47" i="9" s="1"/>
  <c r="R55" i="9" s="1"/>
  <c r="R63" i="9" s="1"/>
  <c r="R71" i="9" s="1"/>
  <c r="R79" i="9" s="1"/>
  <c r="R7" i="9"/>
  <c r="A5" i="17" a="1"/>
  <c r="E1" i="16" a="1"/>
  <c r="M7" i="9"/>
  <c r="M23" i="9"/>
  <c r="M31" i="9" s="1"/>
  <c r="M39" i="9" s="1"/>
  <c r="M47" i="9" s="1"/>
  <c r="M55" i="9" s="1"/>
  <c r="M63" i="9" s="1"/>
  <c r="M71" i="9" s="1"/>
  <c r="M79" i="9" s="1"/>
  <c r="D2" i="16" a="1"/>
  <c r="S23" i="9"/>
  <c r="S31" i="9" s="1"/>
  <c r="S39" i="9" s="1"/>
  <c r="S47" i="9" s="1"/>
  <c r="S55" i="9" s="1"/>
  <c r="S63" i="9" s="1"/>
  <c r="S71" i="9" s="1"/>
  <c r="S79" i="9" s="1"/>
  <c r="S7" i="9"/>
  <c r="N23" i="9"/>
  <c r="N31" i="9" s="1"/>
  <c r="N39" i="9" s="1"/>
  <c r="N47" i="9" s="1"/>
  <c r="N55" i="9" s="1"/>
  <c r="N63" i="9" s="1"/>
  <c r="N71" i="9" s="1"/>
  <c r="N79" i="9" s="1"/>
  <c r="N7" i="9"/>
  <c r="J112" i="14"/>
  <c r="AA17" i="10"/>
  <c r="V17" i="10"/>
  <c r="U17" i="10"/>
  <c r="X23" i="11"/>
  <c r="S23" i="11"/>
  <c r="U23" i="11"/>
  <c r="S8" i="12"/>
  <c r="X8" i="12"/>
  <c r="U8" i="12"/>
  <c r="S10" i="10"/>
  <c r="Y10" i="10"/>
  <c r="U10" i="10"/>
  <c r="S14" i="10"/>
  <c r="Y14" i="10"/>
  <c r="U14" i="10"/>
  <c r="S18" i="10"/>
  <c r="Y18" i="10"/>
  <c r="X18" i="10"/>
  <c r="S22" i="10"/>
  <c r="Y22" i="10"/>
  <c r="T22" i="10"/>
  <c r="S26" i="10"/>
  <c r="Y26" i="10"/>
  <c r="T26" i="10"/>
  <c r="U7" i="11"/>
  <c r="W7" i="11"/>
  <c r="S7" i="11"/>
  <c r="AA12" i="11"/>
  <c r="Y12" i="11"/>
  <c r="R12" i="11"/>
  <c r="AA16" i="11"/>
  <c r="V16" i="11"/>
  <c r="Q16" i="11"/>
  <c r="AA20" i="11"/>
  <c r="V20" i="11"/>
  <c r="Q20" i="11"/>
  <c r="AA24" i="11"/>
  <c r="V24" i="11"/>
  <c r="Q24" i="11"/>
  <c r="AA28" i="11"/>
  <c r="Q28" i="11"/>
  <c r="Q29" i="12"/>
  <c r="R29" i="12"/>
  <c r="V29" i="12"/>
  <c r="Q25" i="12"/>
  <c r="R25" i="12"/>
  <c r="S25" i="12"/>
  <c r="Q21" i="12"/>
  <c r="R21" i="12"/>
  <c r="S21" i="12"/>
  <c r="Q17" i="12"/>
  <c r="R17" i="12"/>
  <c r="AA17" i="12"/>
  <c r="Q13" i="12"/>
  <c r="R13" i="12"/>
  <c r="S13" i="12"/>
  <c r="X9" i="12"/>
  <c r="S9" i="12"/>
  <c r="Z9" i="12"/>
  <c r="X7" i="10"/>
  <c r="S7" i="10"/>
  <c r="U7" i="10"/>
  <c r="AA13" i="10"/>
  <c r="V13" i="10"/>
  <c r="AA21" i="10"/>
  <c r="V21" i="10"/>
  <c r="X21" i="10"/>
  <c r="AA25" i="10"/>
  <c r="V25" i="10"/>
  <c r="AA29" i="10"/>
  <c r="V29" i="10"/>
  <c r="X11" i="11"/>
  <c r="S11" i="11"/>
  <c r="U11" i="11"/>
  <c r="X15" i="11"/>
  <c r="S15" i="11"/>
  <c r="Y15" i="11"/>
  <c r="X19" i="11"/>
  <c r="S19" i="11"/>
  <c r="U19" i="11"/>
  <c r="X27" i="11"/>
  <c r="S27" i="11"/>
  <c r="U27" i="11"/>
  <c r="Z7" i="12"/>
  <c r="Y7" i="12"/>
  <c r="AA7" i="12"/>
  <c r="U28" i="12"/>
  <c r="Z28" i="12"/>
  <c r="W17" i="10"/>
  <c r="R17" i="10"/>
  <c r="T17" i="10"/>
  <c r="T23" i="11"/>
  <c r="Z23" i="11"/>
  <c r="Z8" i="12"/>
  <c r="T8" i="12"/>
  <c r="Y8" i="12"/>
  <c r="Z10" i="10"/>
  <c r="Q10" i="10"/>
  <c r="T10" i="10"/>
  <c r="Z14" i="10"/>
  <c r="Q14" i="10"/>
  <c r="T14" i="10"/>
  <c r="Z18" i="10"/>
  <c r="Q18" i="10"/>
  <c r="U18" i="10"/>
  <c r="Z22" i="10"/>
  <c r="Q22" i="10"/>
  <c r="Z26" i="10"/>
  <c r="Q26" i="10"/>
  <c r="Q7" i="11"/>
  <c r="AA7" i="11"/>
  <c r="Z7" i="11"/>
  <c r="W12" i="11"/>
  <c r="Q12" i="11"/>
  <c r="V12" i="11"/>
  <c r="W16" i="11"/>
  <c r="Z16" i="11"/>
  <c r="W20" i="11"/>
  <c r="Z20" i="11"/>
  <c r="W24" i="11"/>
  <c r="Z24" i="11"/>
  <c r="W28" i="11"/>
  <c r="Z28" i="11"/>
  <c r="V28" i="11"/>
  <c r="X29" i="12"/>
  <c r="AA29" i="12"/>
  <c r="X25" i="12"/>
  <c r="W25" i="12"/>
  <c r="X21" i="12"/>
  <c r="AA21" i="12"/>
  <c r="X17" i="12"/>
  <c r="S17" i="12"/>
  <c r="X13" i="12"/>
  <c r="V13" i="12"/>
  <c r="T9" i="12"/>
  <c r="Y9" i="12"/>
  <c r="V9" i="12"/>
  <c r="T7" i="10"/>
  <c r="Z7" i="10"/>
  <c r="Y7" i="10"/>
  <c r="W13" i="10"/>
  <c r="R13" i="10"/>
  <c r="T13" i="10"/>
  <c r="W21" i="10"/>
  <c r="R21" i="10"/>
  <c r="W25" i="10"/>
  <c r="R25" i="10"/>
  <c r="X25" i="10"/>
  <c r="W29" i="10"/>
  <c r="R29" i="10"/>
  <c r="T29" i="10"/>
  <c r="T11" i="11"/>
  <c r="R11" i="11"/>
  <c r="T15" i="11"/>
  <c r="Q15" i="11"/>
  <c r="T19" i="11"/>
  <c r="Z19" i="11"/>
  <c r="T27" i="11"/>
  <c r="Z27" i="11"/>
  <c r="V7" i="12"/>
  <c r="U7" i="12"/>
  <c r="X7" i="12"/>
  <c r="Q28" i="12"/>
  <c r="R28" i="12"/>
  <c r="V28" i="12"/>
  <c r="Q24" i="12"/>
  <c r="R24" i="12"/>
  <c r="AA24" i="12"/>
  <c r="Q20" i="12"/>
  <c r="R20" i="12"/>
  <c r="AA20" i="12"/>
  <c r="Q16" i="12"/>
  <c r="R16" i="12"/>
  <c r="S16" i="12"/>
  <c r="Q12" i="12"/>
  <c r="R12" i="12"/>
  <c r="S12" i="12"/>
  <c r="U27" i="12"/>
  <c r="Z27" i="12"/>
  <c r="S27" i="12"/>
  <c r="U23" i="12"/>
  <c r="Z23" i="12"/>
  <c r="W23" i="12"/>
  <c r="S17" i="10"/>
  <c r="Y17" i="10"/>
  <c r="X17" i="10"/>
  <c r="AA23" i="11"/>
  <c r="V23" i="11"/>
  <c r="Y23" i="11"/>
  <c r="J115" i="14"/>
  <c r="AA8" i="12"/>
  <c r="V8" i="12"/>
  <c r="Q8" i="12"/>
  <c r="AA10" i="10"/>
  <c r="V10" i="10"/>
  <c r="X10" i="10"/>
  <c r="AA14" i="10"/>
  <c r="V14" i="10"/>
  <c r="AA18" i="10"/>
  <c r="V18" i="10"/>
  <c r="AA22" i="10"/>
  <c r="V22" i="10"/>
  <c r="X22" i="10"/>
  <c r="AA26" i="10"/>
  <c r="V26" i="10"/>
  <c r="X26" i="10"/>
  <c r="X7" i="11"/>
  <c r="R7" i="11"/>
  <c r="X12" i="11"/>
  <c r="S12" i="11"/>
  <c r="X16" i="11"/>
  <c r="S16" i="11"/>
  <c r="R16" i="11"/>
  <c r="X20" i="11"/>
  <c r="S20" i="11"/>
  <c r="R20" i="11"/>
  <c r="X24" i="11"/>
  <c r="S24" i="11"/>
  <c r="R24" i="11"/>
  <c r="X28" i="11"/>
  <c r="S28" i="11"/>
  <c r="R28" i="11"/>
  <c r="Y29" i="12"/>
  <c r="T29" i="12"/>
  <c r="S29" i="12"/>
  <c r="Y25" i="12"/>
  <c r="T25" i="12"/>
  <c r="V25" i="12"/>
  <c r="Y21" i="12"/>
  <c r="T21" i="12"/>
  <c r="W21" i="12"/>
  <c r="Y17" i="12"/>
  <c r="T17" i="12"/>
  <c r="W17" i="12"/>
  <c r="Y13" i="12"/>
  <c r="T13" i="12"/>
  <c r="AA13" i="12"/>
  <c r="AA9" i="12"/>
  <c r="Q9" i="12"/>
  <c r="U9" i="12"/>
  <c r="W7" i="10"/>
  <c r="R7" i="10"/>
  <c r="Q7" i="10"/>
  <c r="S13" i="10"/>
  <c r="Y13" i="10"/>
  <c r="X13" i="10"/>
  <c r="S21" i="10"/>
  <c r="Y21" i="10"/>
  <c r="U21" i="10"/>
  <c r="S25" i="10"/>
  <c r="Y25" i="10"/>
  <c r="U25" i="10"/>
  <c r="S29" i="10"/>
  <c r="Y29" i="10"/>
  <c r="X29" i="10"/>
  <c r="AA11" i="11"/>
  <c r="V11" i="11"/>
  <c r="Y11" i="11"/>
  <c r="AA15" i="11"/>
  <c r="V15" i="11"/>
  <c r="U15" i="11"/>
  <c r="AA19" i="11"/>
  <c r="V19" i="11"/>
  <c r="Y19" i="11"/>
  <c r="AA27" i="11"/>
  <c r="V27" i="11"/>
  <c r="Y27" i="11"/>
  <c r="R7" i="12"/>
  <c r="Q7" i="12"/>
  <c r="T7" i="12"/>
  <c r="X28" i="12"/>
  <c r="AA28" i="12"/>
  <c r="X24" i="12"/>
  <c r="Q17" i="10"/>
  <c r="Q23" i="11"/>
  <c r="J111" i="14"/>
  <c r="W14" i="10"/>
  <c r="R18" i="10"/>
  <c r="U22" i="10"/>
  <c r="Y7" i="11"/>
  <c r="U12" i="11"/>
  <c r="Y16" i="11"/>
  <c r="T24" i="11"/>
  <c r="U28" i="11"/>
  <c r="U25" i="12"/>
  <c r="Z21" i="12"/>
  <c r="V17" i="12"/>
  <c r="Z21" i="10"/>
  <c r="Q25" i="10"/>
  <c r="U29" i="10"/>
  <c r="W15" i="11"/>
  <c r="R19" i="11"/>
  <c r="Q27" i="11"/>
  <c r="S28" i="12"/>
  <c r="T24" i="12"/>
  <c r="V24" i="12"/>
  <c r="X20" i="12"/>
  <c r="W20" i="12"/>
  <c r="U16" i="12"/>
  <c r="V16" i="12"/>
  <c r="Y12" i="12"/>
  <c r="Z12" i="12"/>
  <c r="X27" i="12"/>
  <c r="AA27" i="12"/>
  <c r="Q23" i="12"/>
  <c r="V23" i="12"/>
  <c r="Y19" i="12"/>
  <c r="T19" i="12"/>
  <c r="AA19" i="12"/>
  <c r="Y15" i="12"/>
  <c r="T15" i="12"/>
  <c r="W15" i="12"/>
  <c r="Y11" i="12"/>
  <c r="T11" i="12"/>
  <c r="W11" i="12"/>
  <c r="U8" i="10"/>
  <c r="Z8" i="10"/>
  <c r="S8" i="10"/>
  <c r="S11" i="10"/>
  <c r="Y11" i="10"/>
  <c r="X11" i="10"/>
  <c r="S15" i="10"/>
  <c r="Y15" i="10"/>
  <c r="U15" i="10"/>
  <c r="S19" i="10"/>
  <c r="Y19" i="10"/>
  <c r="S23" i="10"/>
  <c r="Y23" i="10"/>
  <c r="T23" i="10"/>
  <c r="S27" i="10"/>
  <c r="Y27" i="10"/>
  <c r="X27" i="10"/>
  <c r="R8" i="11"/>
  <c r="Q8" i="11"/>
  <c r="T8" i="11"/>
  <c r="AA13" i="11"/>
  <c r="R13" i="11"/>
  <c r="AA17" i="11"/>
  <c r="R17" i="11"/>
  <c r="Q17" i="11"/>
  <c r="AA21" i="11"/>
  <c r="R21" i="11"/>
  <c r="Q21" i="11"/>
  <c r="AA25" i="11"/>
  <c r="R25" i="11"/>
  <c r="V25" i="11"/>
  <c r="AA29" i="11"/>
  <c r="R29" i="11"/>
  <c r="V29" i="11"/>
  <c r="U26" i="12"/>
  <c r="Z26" i="12"/>
  <c r="W26" i="12"/>
  <c r="U22" i="12"/>
  <c r="Z22" i="12"/>
  <c r="W22" i="12"/>
  <c r="U18" i="12"/>
  <c r="Z18" i="12"/>
  <c r="V18" i="12"/>
  <c r="U14" i="12"/>
  <c r="Z14" i="12"/>
  <c r="S14" i="12"/>
  <c r="U10" i="12"/>
  <c r="Z10" i="12"/>
  <c r="S10" i="12"/>
  <c r="V9" i="10"/>
  <c r="U9" i="10"/>
  <c r="AA9" i="10"/>
  <c r="W12" i="10"/>
  <c r="R12" i="10"/>
  <c r="U12" i="10"/>
  <c r="W16" i="10"/>
  <c r="R16" i="10"/>
  <c r="T16" i="10"/>
  <c r="W20" i="10"/>
  <c r="R20" i="10"/>
  <c r="T20" i="10"/>
  <c r="W24" i="10"/>
  <c r="R24" i="10"/>
  <c r="U24" i="10"/>
  <c r="W28" i="10"/>
  <c r="R28" i="10"/>
  <c r="T28" i="10"/>
  <c r="T10" i="11"/>
  <c r="Y10" i="11"/>
  <c r="V10" i="11"/>
  <c r="T14" i="11"/>
  <c r="Y14" i="11"/>
  <c r="T18" i="11"/>
  <c r="Y18" i="11"/>
  <c r="T22" i="11"/>
  <c r="Y22" i="11"/>
  <c r="T26" i="11"/>
  <c r="Y26" i="11"/>
  <c r="U26" i="11"/>
  <c r="W9" i="11"/>
  <c r="R9" i="11"/>
  <c r="U9" i="11"/>
  <c r="Z17" i="10"/>
  <c r="U16" i="11"/>
  <c r="U21" i="12"/>
  <c r="W9" i="12"/>
  <c r="Z25" i="10"/>
  <c r="R27" i="11"/>
  <c r="T28" i="12"/>
  <c r="W24" i="12"/>
  <c r="Z16" i="12"/>
  <c r="T12" i="12"/>
  <c r="Y23" i="12"/>
  <c r="X19" i="12"/>
  <c r="S11" i="12"/>
  <c r="T8" i="10"/>
  <c r="R11" i="10"/>
  <c r="W19" i="10"/>
  <c r="W23" i="10"/>
  <c r="W27" i="10"/>
  <c r="V8" i="11"/>
  <c r="T13" i="11"/>
  <c r="Z17" i="11"/>
  <c r="T21" i="11"/>
  <c r="Z25" i="11"/>
  <c r="T26" i="12"/>
  <c r="S22" i="12"/>
  <c r="T18" i="12"/>
  <c r="AA14" i="12"/>
  <c r="T9" i="10"/>
  <c r="X12" i="10"/>
  <c r="X24" i="10"/>
  <c r="S10" i="11"/>
  <c r="X14" i="11"/>
  <c r="S18" i="11"/>
  <c r="X22" i="11"/>
  <c r="S26" i="11"/>
  <c r="AO17" i="10" a="1"/>
  <c r="W10" i="10"/>
  <c r="R14" i="10"/>
  <c r="T18" i="10"/>
  <c r="W26" i="10"/>
  <c r="T7" i="11"/>
  <c r="Z12" i="11"/>
  <c r="T20" i="11"/>
  <c r="U24" i="11"/>
  <c r="Y28" i="11"/>
  <c r="U29" i="12"/>
  <c r="Z25" i="12"/>
  <c r="V21" i="12"/>
  <c r="AO21" i="12" s="1" a="1"/>
  <c r="U13" i="12"/>
  <c r="R9" i="12"/>
  <c r="AO9" i="12" s="1" a="1"/>
  <c r="Z13" i="10"/>
  <c r="Q21" i="10"/>
  <c r="T25" i="10"/>
  <c r="AO25" i="10" s="1" a="1"/>
  <c r="W11" i="11"/>
  <c r="R15" i="11"/>
  <c r="Q19" i="11"/>
  <c r="W28" i="12"/>
  <c r="Z24" i="12"/>
  <c r="T20" i="12"/>
  <c r="V20" i="12"/>
  <c r="X16" i="12"/>
  <c r="AA16" i="12"/>
  <c r="U12" i="12"/>
  <c r="W12" i="12"/>
  <c r="T27" i="12"/>
  <c r="W27" i="12"/>
  <c r="X23" i="12"/>
  <c r="AA23" i="12"/>
  <c r="U19" i="12"/>
  <c r="Z19" i="12"/>
  <c r="S19" i="12"/>
  <c r="U15" i="12"/>
  <c r="Z15" i="12"/>
  <c r="V15" i="12"/>
  <c r="U11" i="12"/>
  <c r="Z11" i="12"/>
  <c r="V11" i="12"/>
  <c r="Q8" i="10"/>
  <c r="R8" i="10"/>
  <c r="AA8" i="10"/>
  <c r="Z11" i="10"/>
  <c r="Q11" i="10"/>
  <c r="Z15" i="10"/>
  <c r="Q15" i="10"/>
  <c r="T15" i="10"/>
  <c r="Z19" i="10"/>
  <c r="Q19" i="10"/>
  <c r="T19" i="10"/>
  <c r="Z23" i="10"/>
  <c r="Q23" i="10"/>
  <c r="U23" i="10"/>
  <c r="Z27" i="10"/>
  <c r="Q27" i="10"/>
  <c r="U27" i="10"/>
  <c r="W8" i="11"/>
  <c r="AA8" i="11"/>
  <c r="W13" i="11"/>
  <c r="V13" i="11"/>
  <c r="U13" i="11"/>
  <c r="W17" i="11"/>
  <c r="V17" i="11"/>
  <c r="W21" i="11"/>
  <c r="V21" i="11"/>
  <c r="W25" i="11"/>
  <c r="U25" i="11"/>
  <c r="W29" i="11"/>
  <c r="U29" i="11"/>
  <c r="Q26" i="12"/>
  <c r="R26" i="12"/>
  <c r="S26" i="12"/>
  <c r="Q22" i="12"/>
  <c r="R22" i="12"/>
  <c r="AA22" i="12"/>
  <c r="Q18" i="12"/>
  <c r="R18" i="12"/>
  <c r="S18" i="12"/>
  <c r="Q14" i="12"/>
  <c r="R14" i="12"/>
  <c r="W14" i="12"/>
  <c r="Q10" i="12"/>
  <c r="R10" i="12"/>
  <c r="W10" i="12"/>
  <c r="R9" i="10"/>
  <c r="Q9" i="10"/>
  <c r="W9" i="10"/>
  <c r="S12" i="10"/>
  <c r="Y12" i="10"/>
  <c r="T12" i="10"/>
  <c r="S16" i="10"/>
  <c r="Y16" i="10"/>
  <c r="X16" i="10"/>
  <c r="S20" i="10"/>
  <c r="Y20" i="10"/>
  <c r="X20" i="10"/>
  <c r="S24" i="10"/>
  <c r="Y24" i="10"/>
  <c r="T24" i="10"/>
  <c r="S28" i="10"/>
  <c r="Y28" i="10"/>
  <c r="X28" i="10"/>
  <c r="AA10" i="11"/>
  <c r="Q10" i="11"/>
  <c r="U10" i="11"/>
  <c r="AA14" i="11"/>
  <c r="Q14" i="11"/>
  <c r="V14" i="11"/>
  <c r="AA18" i="11"/>
  <c r="Q18" i="11"/>
  <c r="V18" i="11"/>
  <c r="AA22" i="11"/>
  <c r="Q22" i="11"/>
  <c r="V22" i="11"/>
  <c r="AA26" i="11"/>
  <c r="Q26" i="11"/>
  <c r="Z26" i="11"/>
  <c r="S9" i="11"/>
  <c r="X9" i="11"/>
  <c r="T9" i="11"/>
  <c r="W18" i="11"/>
  <c r="Z18" i="11"/>
  <c r="U22" i="11"/>
  <c r="R22" i="11"/>
  <c r="Z9" i="11"/>
  <c r="Q9" i="11"/>
  <c r="W18" i="10"/>
  <c r="AO18" i="10" s="1" a="1"/>
  <c r="R22" i="10"/>
  <c r="T12" i="11"/>
  <c r="AO12" i="11" s="1" a="1"/>
  <c r="T28" i="11"/>
  <c r="AO28" i="11" s="1" a="1"/>
  <c r="Z17" i="12"/>
  <c r="V7" i="10"/>
  <c r="Q29" i="10"/>
  <c r="Q11" i="11"/>
  <c r="S7" i="12"/>
  <c r="U24" i="12"/>
  <c r="U20" i="12"/>
  <c r="S20" i="12"/>
  <c r="Q27" i="12"/>
  <c r="R23" i="12"/>
  <c r="V19" i="12"/>
  <c r="X15" i="12"/>
  <c r="S15" i="12"/>
  <c r="X11" i="12"/>
  <c r="Y8" i="10"/>
  <c r="W11" i="10"/>
  <c r="W15" i="10"/>
  <c r="R15" i="10"/>
  <c r="R19" i="10"/>
  <c r="U19" i="10"/>
  <c r="R23" i="10"/>
  <c r="R27" i="10"/>
  <c r="T27" i="10"/>
  <c r="U8" i="11"/>
  <c r="Z13" i="11"/>
  <c r="Q13" i="11"/>
  <c r="Y17" i="11"/>
  <c r="Z21" i="11"/>
  <c r="T25" i="11"/>
  <c r="T29" i="11"/>
  <c r="Z29" i="11"/>
  <c r="Y26" i="12"/>
  <c r="Y22" i="12"/>
  <c r="Y18" i="12"/>
  <c r="Y14" i="12"/>
  <c r="T14" i="12"/>
  <c r="T10" i="12"/>
  <c r="AA10" i="12"/>
  <c r="Z9" i="10"/>
  <c r="AA12" i="10"/>
  <c r="AA16" i="10"/>
  <c r="V16" i="10"/>
  <c r="V20" i="10"/>
  <c r="U20" i="10"/>
  <c r="V24" i="10"/>
  <c r="V28" i="10"/>
  <c r="U28" i="10"/>
  <c r="Z14" i="11"/>
  <c r="R18" i="11"/>
  <c r="Z22" i="11"/>
  <c r="X26" i="11"/>
  <c r="AA9" i="11"/>
  <c r="V9" i="11"/>
  <c r="W23" i="11"/>
  <c r="W8" i="12"/>
  <c r="R10" i="10"/>
  <c r="AO10" i="10" s="1" a="1"/>
  <c r="X14" i="10"/>
  <c r="AO14" i="10" s="1" a="1"/>
  <c r="W22" i="10"/>
  <c r="AO22" i="10" s="1" a="1"/>
  <c r="R26" i="10"/>
  <c r="V7" i="11"/>
  <c r="AO7" i="11" s="1" a="1"/>
  <c r="T16" i="11"/>
  <c r="U20" i="11"/>
  <c r="Y24" i="11"/>
  <c r="AO24" i="11" s="1" a="1"/>
  <c r="Z29" i="12"/>
  <c r="AA25" i="12"/>
  <c r="AO25" i="12" s="1" a="1"/>
  <c r="U17" i="12"/>
  <c r="Z13" i="12"/>
  <c r="AA7" i="10"/>
  <c r="AO7" i="10" s="1" a="1"/>
  <c r="Q13" i="10"/>
  <c r="T21" i="10"/>
  <c r="AO21" i="10" s="1" a="1"/>
  <c r="Z29" i="10"/>
  <c r="AO29" i="10" s="1" a="1"/>
  <c r="Z11" i="11"/>
  <c r="AO11" i="11" s="1" a="1"/>
  <c r="Z15" i="11"/>
  <c r="AO15" i="11" s="1" a="1"/>
  <c r="W27" i="11"/>
  <c r="AO27" i="11" s="1" a="1"/>
  <c r="W7" i="12"/>
  <c r="AO7" i="12" s="1" a="1"/>
  <c r="Y28" i="12"/>
  <c r="AO28" i="12" s="1" a="1"/>
  <c r="Y24" i="12"/>
  <c r="S24" i="12"/>
  <c r="AO24" i="12" s="1" a="1"/>
  <c r="Y20" i="12"/>
  <c r="Z20" i="12"/>
  <c r="AO20" i="12" s="1" a="1"/>
  <c r="T16" i="12"/>
  <c r="W16" i="12"/>
  <c r="X12" i="12"/>
  <c r="V12" i="12"/>
  <c r="J113" i="14"/>
  <c r="Y27" i="12"/>
  <c r="R27" i="12"/>
  <c r="T23" i="12"/>
  <c r="S23" i="12"/>
  <c r="AO23" i="12" s="1" a="1"/>
  <c r="Q19" i="12"/>
  <c r="R19" i="12"/>
  <c r="W19" i="12"/>
  <c r="Q15" i="12"/>
  <c r="R15" i="12"/>
  <c r="AA15" i="12"/>
  <c r="AO15" i="12" s="1" a="1"/>
  <c r="Q11" i="12"/>
  <c r="R11" i="12"/>
  <c r="AA11" i="12"/>
  <c r="X8" i="10"/>
  <c r="W8" i="10"/>
  <c r="AA11" i="10"/>
  <c r="V11" i="10"/>
  <c r="U11" i="10"/>
  <c r="AA15" i="10"/>
  <c r="V15" i="10"/>
  <c r="X15" i="10"/>
  <c r="AA19" i="10"/>
  <c r="V19" i="10"/>
  <c r="X19" i="10"/>
  <c r="AO19" i="10" s="1" a="1"/>
  <c r="AA23" i="10"/>
  <c r="V23" i="10"/>
  <c r="X23" i="10"/>
  <c r="AA27" i="10"/>
  <c r="V27" i="10"/>
  <c r="AO27" i="10" a="1"/>
  <c r="Z8" i="11"/>
  <c r="Y8" i="11"/>
  <c r="S8" i="11"/>
  <c r="X13" i="11"/>
  <c r="S13" i="11"/>
  <c r="Y13" i="11"/>
  <c r="AO13" i="11" s="1" a="1"/>
  <c r="X17" i="11"/>
  <c r="S17" i="11"/>
  <c r="U17" i="11"/>
  <c r="X21" i="11"/>
  <c r="S21" i="11"/>
  <c r="U21" i="11"/>
  <c r="X25" i="11"/>
  <c r="S25" i="11"/>
  <c r="Y25" i="11"/>
  <c r="X29" i="11"/>
  <c r="S29" i="11"/>
  <c r="Y29" i="11"/>
  <c r="X26" i="12"/>
  <c r="V26" i="12"/>
  <c r="X22" i="12"/>
  <c r="V22" i="12"/>
  <c r="X18" i="12"/>
  <c r="AA18" i="12"/>
  <c r="X14" i="12"/>
  <c r="V14" i="12"/>
  <c r="AO14" i="12" s="1" a="1"/>
  <c r="X10" i="12"/>
  <c r="V10" i="12"/>
  <c r="X9" i="10"/>
  <c r="S9" i="10"/>
  <c r="Z12" i="10"/>
  <c r="Q12" i="10"/>
  <c r="Z16" i="10"/>
  <c r="Q16" i="10"/>
  <c r="U16" i="10"/>
  <c r="AO16" i="10" s="1" a="1"/>
  <c r="Z20" i="10"/>
  <c r="Q20" i="10"/>
  <c r="Z24" i="10"/>
  <c r="Q24" i="10"/>
  <c r="Z28" i="10"/>
  <c r="Q28" i="10"/>
  <c r="W10" i="11"/>
  <c r="R10" i="11"/>
  <c r="Z10" i="11"/>
  <c r="W14" i="11"/>
  <c r="U14" i="11"/>
  <c r="R14" i="11"/>
  <c r="U18" i="11"/>
  <c r="W22" i="11"/>
  <c r="W26" i="11"/>
  <c r="R26" i="11"/>
  <c r="Y9" i="11"/>
  <c r="R23" i="11"/>
  <c r="AO23" i="11" s="1" a="1"/>
  <c r="R8" i="12"/>
  <c r="AO8" i="12" s="1" a="1"/>
  <c r="U26" i="10"/>
  <c r="AO26" i="10" s="1" a="1"/>
  <c r="Y20" i="11"/>
  <c r="AO20" i="11" s="1" a="1"/>
  <c r="W29" i="12"/>
  <c r="AO29" i="12" s="1" a="1"/>
  <c r="W13" i="12"/>
  <c r="U13" i="10"/>
  <c r="AO13" i="10" s="1" a="1"/>
  <c r="W19" i="11"/>
  <c r="AO19" i="11" s="1" a="1"/>
  <c r="Y16" i="12"/>
  <c r="AO16" i="12" s="1" a="1"/>
  <c r="AA12" i="12"/>
  <c r="AO12" i="12" s="1" a="1"/>
  <c r="V27" i="12"/>
  <c r="AO27" i="12" s="1" a="1"/>
  <c r="AO19" i="12" a="1"/>
  <c r="AO11" i="12" a="1"/>
  <c r="V8" i="10"/>
  <c r="AO8" i="10" s="1" a="1"/>
  <c r="T11" i="10"/>
  <c r="AO11" i="10" s="1" a="1"/>
  <c r="AO15" i="10" a="1"/>
  <c r="AO23" i="10" a="1"/>
  <c r="X8" i="11"/>
  <c r="AO8" i="11" s="1" a="1"/>
  <c r="T17" i="11"/>
  <c r="AO17" i="11" s="1" a="1"/>
  <c r="Y21" i="11"/>
  <c r="AO21" i="11" s="1" a="1"/>
  <c r="Q25" i="11"/>
  <c r="AO25" i="11" s="1" a="1"/>
  <c r="Q29" i="11"/>
  <c r="AO29" i="11" s="1" a="1"/>
  <c r="AA26" i="12"/>
  <c r="AO26" i="12" s="1" a="1"/>
  <c r="T22" i="12"/>
  <c r="AO22" i="12" s="1" a="1"/>
  <c r="W18" i="12"/>
  <c r="Y10" i="12"/>
  <c r="AO10" i="12" s="1" a="1"/>
  <c r="Y9" i="10"/>
  <c r="AO9" i="10" s="1" a="1"/>
  <c r="V12" i="10"/>
  <c r="AO12" i="10" s="1" a="1"/>
  <c r="AA20" i="10"/>
  <c r="AO20" i="10" s="1" a="1"/>
  <c r="AA24" i="10"/>
  <c r="AO24" i="10" s="1" a="1"/>
  <c r="AA28" i="10"/>
  <c r="AO28" i="10" s="1" a="1"/>
  <c r="X10" i="11"/>
  <c r="AO10" i="11" s="1" a="1"/>
  <c r="S14" i="11"/>
  <c r="AO14" i="11" s="1" a="1"/>
  <c r="X18" i="11"/>
  <c r="AO18" i="11" s="1" a="1"/>
  <c r="S22" i="11"/>
  <c r="AO22" i="11" s="1" a="1"/>
  <c r="V26" i="11"/>
  <c r="AO26" i="11" s="1" a="1"/>
  <c r="AO9" i="11" a="1"/>
  <c r="AO17" i="12" a="1"/>
  <c r="AO16" i="11" a="1"/>
  <c r="AO13" i="12" a="1"/>
  <c r="AO18" i="12" a="1"/>
  <c r="AO18" i="12" l="1"/>
  <c r="AO13" i="12"/>
  <c r="AO16" i="11"/>
  <c r="AR16" i="11" s="1"/>
  <c r="AO17" i="12"/>
  <c r="AO9" i="11"/>
  <c r="AO26" i="11"/>
  <c r="AR26" i="11" s="1"/>
  <c r="AO22" i="11"/>
  <c r="AR22" i="11" s="1"/>
  <c r="AO18" i="11"/>
  <c r="AR18" i="11" s="1"/>
  <c r="AO14" i="11"/>
  <c r="AR14" i="11" s="1"/>
  <c r="AO10" i="11"/>
  <c r="AO28" i="10"/>
  <c r="AR28" i="10" s="1"/>
  <c r="AO24" i="10"/>
  <c r="AR24" i="10" s="1"/>
  <c r="AO20" i="10"/>
  <c r="AR20" i="10" s="1"/>
  <c r="AO12" i="10"/>
  <c r="AR12" i="10" s="1"/>
  <c r="AO9" i="10"/>
  <c r="AO10" i="12"/>
  <c r="R40" i="14"/>
  <c r="AO22" i="12"/>
  <c r="AO26" i="12"/>
  <c r="AO29" i="11"/>
  <c r="AR29" i="11" s="1"/>
  <c r="AO25" i="11"/>
  <c r="AR25" i="11" s="1"/>
  <c r="AO21" i="11"/>
  <c r="AR21" i="11" s="1"/>
  <c r="AO17" i="11"/>
  <c r="AR17" i="11" s="1"/>
  <c r="AO8" i="11"/>
  <c r="AO23" i="10"/>
  <c r="AR23" i="10" s="1"/>
  <c r="AO15" i="10"/>
  <c r="AR15" i="10" s="1"/>
  <c r="AO11" i="10"/>
  <c r="AR11" i="10" s="1"/>
  <c r="AO8" i="10"/>
  <c r="AO11" i="12"/>
  <c r="AO19" i="12"/>
  <c r="AO27" i="12"/>
  <c r="AO12" i="12"/>
  <c r="AO16" i="12"/>
  <c r="AO19" i="11"/>
  <c r="AR19" i="11" s="1"/>
  <c r="AO13" i="10"/>
  <c r="AR13" i="10" s="1"/>
  <c r="R37" i="14"/>
  <c r="AO29" i="12"/>
  <c r="AO20" i="11"/>
  <c r="AR20" i="11" s="1"/>
  <c r="AO26" i="10"/>
  <c r="AR26" i="10" s="1"/>
  <c r="AO8" i="12"/>
  <c r="AO23" i="11"/>
  <c r="AR23" i="11" s="1"/>
  <c r="AO16" i="10"/>
  <c r="AR16" i="10" s="1"/>
  <c r="AO14" i="12"/>
  <c r="V40" i="14"/>
  <c r="S40" i="14"/>
  <c r="AO13" i="11"/>
  <c r="AR13" i="11" s="1"/>
  <c r="AO27" i="10"/>
  <c r="AR27" i="10" s="1"/>
  <c r="AO19" i="10"/>
  <c r="AR19" i="10" s="1"/>
  <c r="V36" i="14"/>
  <c r="M36" i="14"/>
  <c r="L36" i="14"/>
  <c r="AO15" i="12"/>
  <c r="AO23" i="12"/>
  <c r="K113" i="14"/>
  <c r="AO20" i="12"/>
  <c r="AO24" i="12"/>
  <c r="AO28" i="12"/>
  <c r="AO7" i="12"/>
  <c r="AR10" i="12" s="1"/>
  <c r="AO27" i="11"/>
  <c r="AR27" i="11" s="1"/>
  <c r="AO15" i="11"/>
  <c r="AR15" i="11" s="1"/>
  <c r="AO11" i="11"/>
  <c r="AR11" i="11" s="1"/>
  <c r="AO29" i="10"/>
  <c r="AR29" i="10" s="1"/>
  <c r="AO21" i="10"/>
  <c r="AR21" i="10" s="1"/>
  <c r="AO7" i="10"/>
  <c r="AR10" i="10" s="1"/>
  <c r="U37" i="14"/>
  <c r="P39" i="14"/>
  <c r="AO25" i="12"/>
  <c r="AO24" i="11"/>
  <c r="AR24" i="11" s="1"/>
  <c r="O38" i="14"/>
  <c r="AO7" i="11"/>
  <c r="AR10" i="11" s="1"/>
  <c r="AO22" i="10"/>
  <c r="AR22" i="10" s="1"/>
  <c r="AO14" i="10"/>
  <c r="AR14" i="10" s="1"/>
  <c r="AO10" i="10"/>
  <c r="T40" i="14"/>
  <c r="S36" i="14"/>
  <c r="U39" i="14"/>
  <c r="AO28" i="11"/>
  <c r="AR28" i="11" s="1"/>
  <c r="AO12" i="11"/>
  <c r="AR12" i="11" s="1"/>
  <c r="AO18" i="10"/>
  <c r="AR18" i="10" s="1"/>
  <c r="N40" i="14"/>
  <c r="M40" i="14"/>
  <c r="L40" i="14"/>
  <c r="Q36" i="14"/>
  <c r="U36" i="14"/>
  <c r="P36" i="14"/>
  <c r="AO25" i="10"/>
  <c r="AR25" i="10" s="1"/>
  <c r="AO9" i="12"/>
  <c r="P37" i="14"/>
  <c r="AO21" i="12"/>
  <c r="AO17" i="10"/>
  <c r="AR17" i="10" s="1"/>
  <c r="O40" i="14"/>
  <c r="N36" i="14"/>
  <c r="P38" i="14"/>
  <c r="Q40" i="14"/>
  <c r="U40" i="14"/>
  <c r="P40" i="14"/>
  <c r="R36" i="14"/>
  <c r="O36" i="14"/>
  <c r="T36" i="14"/>
  <c r="Q39" i="14"/>
  <c r="T38" i="14"/>
  <c r="K111" i="14"/>
  <c r="V37" i="14"/>
  <c r="O37" i="14"/>
  <c r="T37" i="14"/>
  <c r="R39" i="14"/>
  <c r="O39" i="14"/>
  <c r="T39" i="14"/>
  <c r="M38" i="14"/>
  <c r="N38" i="14"/>
  <c r="S38" i="14"/>
  <c r="K115" i="14"/>
  <c r="Q37" i="14"/>
  <c r="S37" i="14"/>
  <c r="N39" i="14"/>
  <c r="S39" i="14"/>
  <c r="U38" i="14"/>
  <c r="R38" i="14"/>
  <c r="N37" i="14"/>
  <c r="M37" i="14"/>
  <c r="L37" i="14"/>
  <c r="V39" i="14"/>
  <c r="M39" i="14"/>
  <c r="L39" i="14"/>
  <c r="L38" i="14"/>
  <c r="Q38" i="14"/>
  <c r="V38" i="14"/>
  <c r="K112" i="14"/>
  <c r="G1" i="16"/>
  <c r="K1" i="16"/>
  <c r="O1" i="16"/>
  <c r="H1" i="16"/>
  <c r="L1" i="16"/>
  <c r="P1" i="16"/>
  <c r="J1" i="16"/>
  <c r="F1" i="16"/>
  <c r="N1" i="16"/>
  <c r="I1" i="16"/>
  <c r="E1" i="16"/>
  <c r="M1" i="16"/>
  <c r="Q1" i="16"/>
  <c r="I121" i="14"/>
  <c r="D2" i="16"/>
  <c r="D6" i="16"/>
  <c r="D10" i="16"/>
  <c r="D14" i="16"/>
  <c r="D18" i="16"/>
  <c r="D22" i="16"/>
  <c r="D3" i="16"/>
  <c r="D7" i="16"/>
  <c r="D11" i="16"/>
  <c r="D15" i="16"/>
  <c r="D19" i="16"/>
  <c r="D5" i="16"/>
  <c r="D13" i="16"/>
  <c r="D21" i="16"/>
  <c r="D9" i="16"/>
  <c r="D17" i="16"/>
  <c r="D12" i="16"/>
  <c r="D8" i="16"/>
  <c r="D16" i="16"/>
  <c r="D4" i="16"/>
  <c r="D20" i="16"/>
  <c r="A8" i="17"/>
  <c r="A12" i="17"/>
  <c r="A16" i="17"/>
  <c r="A20" i="17"/>
  <c r="A24" i="17"/>
  <c r="A28" i="17"/>
  <c r="A32" i="17"/>
  <c r="A36" i="17"/>
  <c r="A40" i="17"/>
  <c r="A44" i="17"/>
  <c r="A48" i="17"/>
  <c r="A52" i="17"/>
  <c r="A56" i="17"/>
  <c r="A60" i="17"/>
  <c r="A64" i="17"/>
  <c r="A68" i="17"/>
  <c r="A72" i="17"/>
  <c r="A76" i="17"/>
  <c r="A80" i="17"/>
  <c r="A84" i="17"/>
  <c r="A88" i="17"/>
  <c r="A92" i="17"/>
  <c r="A96" i="17"/>
  <c r="A100" i="17"/>
  <c r="A104" i="17"/>
  <c r="A108" i="17"/>
  <c r="A112" i="17"/>
  <c r="A116" i="17"/>
  <c r="A120" i="17"/>
  <c r="A124" i="17"/>
  <c r="A128" i="17"/>
  <c r="A132" i="17"/>
  <c r="A136" i="17"/>
  <c r="A140" i="17"/>
  <c r="A144" i="17"/>
  <c r="A148" i="17"/>
  <c r="A152" i="17"/>
  <c r="A156" i="17"/>
  <c r="A160" i="17"/>
  <c r="A164" i="17"/>
  <c r="A168" i="17"/>
  <c r="A172" i="17"/>
  <c r="A176" i="17"/>
  <c r="A180" i="17"/>
  <c r="A184" i="17"/>
  <c r="A188" i="17"/>
  <c r="A192" i="17"/>
  <c r="A196" i="17"/>
  <c r="A200" i="17"/>
  <c r="A204" i="17"/>
  <c r="A208" i="17"/>
  <c r="A212" i="17"/>
  <c r="A216" i="17"/>
  <c r="A220" i="17"/>
  <c r="A224" i="17"/>
  <c r="A228" i="17"/>
  <c r="A232" i="17"/>
  <c r="A236" i="17"/>
  <c r="A240" i="17"/>
  <c r="A244" i="17"/>
  <c r="A248" i="17"/>
  <c r="A252" i="17"/>
  <c r="A256" i="17"/>
  <c r="A260" i="17"/>
  <c r="A264" i="17"/>
  <c r="A268" i="17"/>
  <c r="A272" i="17"/>
  <c r="A276" i="17"/>
  <c r="A280" i="17"/>
  <c r="A284" i="17"/>
  <c r="A288" i="17"/>
  <c r="A292" i="17"/>
  <c r="A296" i="17"/>
  <c r="A300" i="17"/>
  <c r="A304" i="17"/>
  <c r="A308" i="17"/>
  <c r="A312" i="17"/>
  <c r="A316" i="17"/>
  <c r="A320" i="17"/>
  <c r="A324" i="17"/>
  <c r="A328" i="17"/>
  <c r="A332" i="17"/>
  <c r="A336" i="17"/>
  <c r="A340" i="17"/>
  <c r="A344" i="17"/>
  <c r="A348" i="17"/>
  <c r="A352" i="17"/>
  <c r="A356" i="17"/>
  <c r="A360" i="17"/>
  <c r="A364" i="17"/>
  <c r="A368" i="17"/>
  <c r="A372" i="17"/>
  <c r="A376" i="17"/>
  <c r="A380" i="17"/>
  <c r="A384" i="17"/>
  <c r="A388" i="17"/>
  <c r="A392" i="17"/>
  <c r="A396" i="17"/>
  <c r="A400" i="17"/>
  <c r="A404" i="17"/>
  <c r="A408" i="17"/>
  <c r="A412" i="17"/>
  <c r="A416" i="17"/>
  <c r="A420" i="17"/>
  <c r="A424" i="17"/>
  <c r="A428" i="17"/>
  <c r="A432" i="17"/>
  <c r="A436" i="17"/>
  <c r="A440" i="17"/>
  <c r="A444" i="17"/>
  <c r="A448" i="17"/>
  <c r="A452" i="17"/>
  <c r="A456" i="17"/>
  <c r="A460" i="17"/>
  <c r="A464" i="17"/>
  <c r="A468" i="17"/>
  <c r="A472" i="17"/>
  <c r="A476" i="17"/>
  <c r="A480" i="17"/>
  <c r="A484" i="17"/>
  <c r="A488" i="17"/>
  <c r="A492" i="17"/>
  <c r="A496" i="17"/>
  <c r="A500" i="17"/>
  <c r="A504" i="17"/>
  <c r="A508" i="17"/>
  <c r="A512" i="17"/>
  <c r="A516" i="17"/>
  <c r="A520" i="17"/>
  <c r="A524" i="17"/>
  <c r="A528" i="17"/>
  <c r="A532" i="17"/>
  <c r="A536" i="17"/>
  <c r="A540" i="17"/>
  <c r="A544" i="17"/>
  <c r="A548" i="17"/>
  <c r="A552" i="17"/>
  <c r="A556" i="17"/>
  <c r="A560" i="17"/>
  <c r="A564" i="17"/>
  <c r="A568" i="17"/>
  <c r="A572" i="17"/>
  <c r="A576" i="17"/>
  <c r="A580" i="17"/>
  <c r="A584" i="17"/>
  <c r="A588" i="17"/>
  <c r="A592" i="17"/>
  <c r="A596" i="17"/>
  <c r="A600" i="17"/>
  <c r="A604" i="17"/>
  <c r="A608" i="17"/>
  <c r="A612" i="17"/>
  <c r="A616" i="17"/>
  <c r="A620" i="17"/>
  <c r="A624" i="17"/>
  <c r="A628" i="17"/>
  <c r="A632" i="17"/>
  <c r="A636" i="17"/>
  <c r="A640" i="17"/>
  <c r="A644" i="17"/>
  <c r="A648" i="17"/>
  <c r="A652" i="17"/>
  <c r="A656" i="17"/>
  <c r="A660" i="17"/>
  <c r="A664" i="17"/>
  <c r="A668" i="17"/>
  <c r="A5" i="17"/>
  <c r="A9" i="17"/>
  <c r="A13" i="17"/>
  <c r="A17" i="17"/>
  <c r="A21" i="17"/>
  <c r="A25" i="17"/>
  <c r="A29" i="17"/>
  <c r="A33" i="17"/>
  <c r="A37" i="17"/>
  <c r="A41" i="17"/>
  <c r="A45" i="17"/>
  <c r="A49" i="17"/>
  <c r="A53" i="17"/>
  <c r="A57" i="17"/>
  <c r="A61" i="17"/>
  <c r="A65" i="17"/>
  <c r="A69" i="17"/>
  <c r="A73" i="17"/>
  <c r="A77" i="17"/>
  <c r="A81" i="17"/>
  <c r="A85" i="17"/>
  <c r="A89" i="17"/>
  <c r="A93" i="17"/>
  <c r="A97" i="17"/>
  <c r="A101" i="17"/>
  <c r="A105" i="17"/>
  <c r="A109" i="17"/>
  <c r="A113" i="17"/>
  <c r="A117" i="17"/>
  <c r="A121" i="17"/>
  <c r="A125" i="17"/>
  <c r="A129" i="17"/>
  <c r="A133" i="17"/>
  <c r="A137" i="17"/>
  <c r="A141" i="17"/>
  <c r="A145" i="17"/>
  <c r="A149" i="17"/>
  <c r="A153" i="17"/>
  <c r="A157" i="17"/>
  <c r="A161" i="17"/>
  <c r="A165" i="17"/>
  <c r="A169" i="17"/>
  <c r="A173" i="17"/>
  <c r="A177" i="17"/>
  <c r="A181" i="17"/>
  <c r="A185" i="17"/>
  <c r="A189" i="17"/>
  <c r="A193" i="17"/>
  <c r="A197" i="17"/>
  <c r="A201" i="17"/>
  <c r="A205" i="17"/>
  <c r="A209" i="17"/>
  <c r="A213" i="17"/>
  <c r="A217" i="17"/>
  <c r="A221" i="17"/>
  <c r="A225" i="17"/>
  <c r="A229" i="17"/>
  <c r="A233" i="17"/>
  <c r="A237" i="17"/>
  <c r="A241" i="17"/>
  <c r="A245" i="17"/>
  <c r="A249" i="17"/>
  <c r="A253" i="17"/>
  <c r="A257" i="17"/>
  <c r="A261" i="17"/>
  <c r="A265" i="17"/>
  <c r="A269" i="17"/>
  <c r="A273" i="17"/>
  <c r="A277" i="17"/>
  <c r="A281" i="17"/>
  <c r="A285" i="17"/>
  <c r="A289" i="17"/>
  <c r="A293" i="17"/>
  <c r="A297" i="17"/>
  <c r="A301" i="17"/>
  <c r="A305" i="17"/>
  <c r="A309" i="17"/>
  <c r="A313" i="17"/>
  <c r="A317" i="17"/>
  <c r="A321" i="17"/>
  <c r="A325" i="17"/>
  <c r="A329" i="17"/>
  <c r="A333" i="17"/>
  <c r="A337" i="17"/>
  <c r="A341" i="17"/>
  <c r="A345" i="17"/>
  <c r="A349" i="17"/>
  <c r="A353" i="17"/>
  <c r="A357" i="17"/>
  <c r="A361" i="17"/>
  <c r="A365" i="17"/>
  <c r="A369" i="17"/>
  <c r="A373" i="17"/>
  <c r="A377" i="17"/>
  <c r="A381" i="17"/>
  <c r="A385" i="17"/>
  <c r="A389" i="17"/>
  <c r="A393" i="17"/>
  <c r="A397" i="17"/>
  <c r="A401" i="17"/>
  <c r="A405" i="17"/>
  <c r="A409" i="17"/>
  <c r="A413" i="17"/>
  <c r="A417" i="17"/>
  <c r="A421" i="17"/>
  <c r="A425" i="17"/>
  <c r="A429" i="17"/>
  <c r="A433" i="17"/>
  <c r="A437" i="17"/>
  <c r="A441" i="17"/>
  <c r="A445" i="17"/>
  <c r="A449" i="17"/>
  <c r="A453" i="17"/>
  <c r="A457" i="17"/>
  <c r="A461" i="17"/>
  <c r="A465" i="17"/>
  <c r="A469" i="17"/>
  <c r="A473" i="17"/>
  <c r="A477" i="17"/>
  <c r="A481" i="17"/>
  <c r="A485" i="17"/>
  <c r="A489" i="17"/>
  <c r="A493" i="17"/>
  <c r="A497" i="17"/>
  <c r="A501" i="17"/>
  <c r="A505" i="17"/>
  <c r="A509" i="17"/>
  <c r="A513" i="17"/>
  <c r="A517" i="17"/>
  <c r="A521" i="17"/>
  <c r="A525" i="17"/>
  <c r="A529" i="17"/>
  <c r="A533" i="17"/>
  <c r="A537" i="17"/>
  <c r="A541" i="17"/>
  <c r="A545" i="17"/>
  <c r="A549" i="17"/>
  <c r="A553" i="17"/>
  <c r="A557" i="17"/>
  <c r="A561" i="17"/>
  <c r="A565" i="17"/>
  <c r="A569" i="17"/>
  <c r="A573" i="17"/>
  <c r="A577" i="17"/>
  <c r="A581" i="17"/>
  <c r="A585" i="17"/>
  <c r="A589" i="17"/>
  <c r="A593" i="17"/>
  <c r="A597" i="17"/>
  <c r="A601" i="17"/>
  <c r="A605" i="17"/>
  <c r="A609" i="17"/>
  <c r="A613" i="17"/>
  <c r="A617" i="17"/>
  <c r="A621" i="17"/>
  <c r="A625" i="17"/>
  <c r="A629" i="17"/>
  <c r="A633" i="17"/>
  <c r="A637" i="17"/>
  <c r="A641" i="17"/>
  <c r="A645" i="17"/>
  <c r="A649" i="17"/>
  <c r="A653" i="17"/>
  <c r="A657" i="17"/>
  <c r="A661" i="17"/>
  <c r="A665" i="17"/>
  <c r="A669" i="17"/>
  <c r="A7" i="17"/>
  <c r="A15" i="17"/>
  <c r="A23" i="17"/>
  <c r="A31" i="17"/>
  <c r="A39" i="17"/>
  <c r="A47" i="17"/>
  <c r="A55" i="17"/>
  <c r="A63" i="17"/>
  <c r="A71" i="17"/>
  <c r="A79" i="17"/>
  <c r="A87" i="17"/>
  <c r="A95" i="17"/>
  <c r="A103" i="17"/>
  <c r="A111" i="17"/>
  <c r="A119" i="17"/>
  <c r="A127" i="17"/>
  <c r="A135" i="17"/>
  <c r="A143" i="17"/>
  <c r="A151" i="17"/>
  <c r="A159" i="17"/>
  <c r="A167" i="17"/>
  <c r="A175" i="17"/>
  <c r="A183" i="17"/>
  <c r="A191" i="17"/>
  <c r="A199" i="17"/>
  <c r="A207" i="17"/>
  <c r="A215" i="17"/>
  <c r="A223" i="17"/>
  <c r="A231" i="17"/>
  <c r="A239" i="17"/>
  <c r="A247" i="17"/>
  <c r="A255" i="17"/>
  <c r="A263" i="17"/>
  <c r="A271" i="17"/>
  <c r="A279" i="17"/>
  <c r="A287" i="17"/>
  <c r="A295" i="17"/>
  <c r="A303" i="17"/>
  <c r="A311" i="17"/>
  <c r="A319" i="17"/>
  <c r="A327" i="17"/>
  <c r="A335" i="17"/>
  <c r="A343" i="17"/>
  <c r="A351" i="17"/>
  <c r="A359" i="17"/>
  <c r="A367" i="17"/>
  <c r="A375" i="17"/>
  <c r="A383" i="17"/>
  <c r="A391" i="17"/>
  <c r="A399" i="17"/>
  <c r="A407" i="17"/>
  <c r="A415" i="17"/>
  <c r="A423" i="17"/>
  <c r="A431" i="17"/>
  <c r="A439" i="17"/>
  <c r="A447" i="17"/>
  <c r="A455" i="17"/>
  <c r="A463" i="17"/>
  <c r="A471" i="17"/>
  <c r="A479" i="17"/>
  <c r="A487" i="17"/>
  <c r="A495" i="17"/>
  <c r="A503" i="17"/>
  <c r="A511" i="17"/>
  <c r="A519" i="17"/>
  <c r="A527" i="17"/>
  <c r="A535" i="17"/>
  <c r="A543" i="17"/>
  <c r="A551" i="17"/>
  <c r="A559" i="17"/>
  <c r="A567" i="17"/>
  <c r="A575" i="17"/>
  <c r="A583" i="17"/>
  <c r="A591" i="17"/>
  <c r="A599" i="17"/>
  <c r="A607" i="17"/>
  <c r="A615" i="17"/>
  <c r="A623" i="17"/>
  <c r="A631" i="17"/>
  <c r="A639" i="17"/>
  <c r="A647" i="17"/>
  <c r="A655" i="17"/>
  <c r="A663" i="17"/>
  <c r="A671" i="17"/>
  <c r="A19" i="17"/>
  <c r="A35" i="17"/>
  <c r="A51" i="17"/>
  <c r="A67" i="17"/>
  <c r="A83" i="17"/>
  <c r="A99" i="17"/>
  <c r="A115" i="17"/>
  <c r="A131" i="17"/>
  <c r="A147" i="17"/>
  <c r="A163" i="17"/>
  <c r="A179" i="17"/>
  <c r="A195" i="17"/>
  <c r="A211" i="17"/>
  <c r="A227" i="17"/>
  <c r="A243" i="17"/>
  <c r="A259" i="17"/>
  <c r="A275" i="17"/>
  <c r="A291" i="17"/>
  <c r="A307" i="17"/>
  <c r="A323" i="17"/>
  <c r="A339" i="17"/>
  <c r="A355" i="17"/>
  <c r="A371" i="17"/>
  <c r="A387" i="17"/>
  <c r="A403" i="17"/>
  <c r="A419" i="17"/>
  <c r="A435" i="17"/>
  <c r="A451" i="17"/>
  <c r="A467" i="17"/>
  <c r="A475" i="17"/>
  <c r="A491" i="17"/>
  <c r="A507" i="17"/>
  <c r="A515" i="17"/>
  <c r="A531" i="17"/>
  <c r="A547" i="17"/>
  <c r="A563" i="17"/>
  <c r="A579" i="17"/>
  <c r="A595" i="17"/>
  <c r="A611" i="17"/>
  <c r="A627" i="17"/>
  <c r="A643" i="17"/>
  <c r="A659" i="17"/>
  <c r="A6" i="17"/>
  <c r="A22" i="17"/>
  <c r="A38" i="17"/>
  <c r="A54" i="17"/>
  <c r="A70" i="17"/>
  <c r="A86" i="17"/>
  <c r="A102" i="17"/>
  <c r="A118" i="17"/>
  <c r="A134" i="17"/>
  <c r="A150" i="17"/>
  <c r="A166" i="17"/>
  <c r="A182" i="17"/>
  <c r="A198" i="17"/>
  <c r="A214" i="17"/>
  <c r="A230" i="17"/>
  <c r="A246" i="17"/>
  <c r="A262" i="17"/>
  <c r="A278" i="17"/>
  <c r="A286" i="17"/>
  <c r="A294" i="17"/>
  <c r="A302" i="17"/>
  <c r="A310" i="17"/>
  <c r="A318" i="17"/>
  <c r="A326" i="17"/>
  <c r="A334" i="17"/>
  <c r="A342" i="17"/>
  <c r="A350" i="17"/>
  <c r="A358" i="17"/>
  <c r="A366" i="17"/>
  <c r="A374" i="17"/>
  <c r="A382" i="17"/>
  <c r="A390" i="17"/>
  <c r="A398" i="17"/>
  <c r="A406" i="17"/>
  <c r="A414" i="17"/>
  <c r="A422" i="17"/>
  <c r="A430" i="17"/>
  <c r="A446" i="17"/>
  <c r="A454" i="17"/>
  <c r="A462" i="17"/>
  <c r="A470" i="17"/>
  <c r="A478" i="17"/>
  <c r="A486" i="17"/>
  <c r="A494" i="17"/>
  <c r="A502" i="17"/>
  <c r="A510" i="17"/>
  <c r="A518" i="17"/>
  <c r="A526" i="17"/>
  <c r="A542" i="17"/>
  <c r="A550" i="17"/>
  <c r="A558" i="17"/>
  <c r="A566" i="17"/>
  <c r="A574" i="17"/>
  <c r="A582" i="17"/>
  <c r="A590" i="17"/>
  <c r="A606" i="17"/>
  <c r="A622" i="17"/>
  <c r="A638" i="17"/>
  <c r="A662" i="17"/>
  <c r="A10" i="17"/>
  <c r="A18" i="17"/>
  <c r="A26" i="17"/>
  <c r="A34" i="17"/>
  <c r="A42" i="17"/>
  <c r="A50" i="17"/>
  <c r="A58" i="17"/>
  <c r="A66" i="17"/>
  <c r="A74" i="17"/>
  <c r="A82" i="17"/>
  <c r="A90" i="17"/>
  <c r="A98" i="17"/>
  <c r="A106" i="17"/>
  <c r="A114" i="17"/>
  <c r="A122" i="17"/>
  <c r="A130" i="17"/>
  <c r="A138" i="17"/>
  <c r="A146" i="17"/>
  <c r="A154" i="17"/>
  <c r="A162" i="17"/>
  <c r="A170" i="17"/>
  <c r="A178" i="17"/>
  <c r="A186" i="17"/>
  <c r="A194" i="17"/>
  <c r="A202" i="17"/>
  <c r="A210" i="17"/>
  <c r="A218" i="17"/>
  <c r="A226" i="17"/>
  <c r="A234" i="17"/>
  <c r="A242" i="17"/>
  <c r="A250" i="17"/>
  <c r="A258" i="17"/>
  <c r="A266" i="17"/>
  <c r="A274" i="17"/>
  <c r="A282" i="17"/>
  <c r="A290" i="17"/>
  <c r="A298" i="17"/>
  <c r="A306" i="17"/>
  <c r="A314" i="17"/>
  <c r="A322" i="17"/>
  <c r="A330" i="17"/>
  <c r="A338" i="17"/>
  <c r="A346" i="17"/>
  <c r="A354" i="17"/>
  <c r="A362" i="17"/>
  <c r="A370" i="17"/>
  <c r="A378" i="17"/>
  <c r="A386" i="17"/>
  <c r="A394" i="17"/>
  <c r="A402" i="17"/>
  <c r="A410" i="17"/>
  <c r="A418" i="17"/>
  <c r="A426" i="17"/>
  <c r="A434" i="17"/>
  <c r="A442" i="17"/>
  <c r="A450" i="17"/>
  <c r="A458" i="17"/>
  <c r="A466" i="17"/>
  <c r="A474" i="17"/>
  <c r="A482" i="17"/>
  <c r="A490" i="17"/>
  <c r="A498" i="17"/>
  <c r="A506" i="17"/>
  <c r="A514" i="17"/>
  <c r="A522" i="17"/>
  <c r="A530" i="17"/>
  <c r="A538" i="17"/>
  <c r="A546" i="17"/>
  <c r="A554" i="17"/>
  <c r="A562" i="17"/>
  <c r="A570" i="17"/>
  <c r="A578" i="17"/>
  <c r="A586" i="17"/>
  <c r="A594" i="17"/>
  <c r="A602" i="17"/>
  <c r="A610" i="17"/>
  <c r="A618" i="17"/>
  <c r="A626" i="17"/>
  <c r="A634" i="17"/>
  <c r="A642" i="17"/>
  <c r="A650" i="17"/>
  <c r="A658" i="17"/>
  <c r="A666" i="17"/>
  <c r="A11" i="17"/>
  <c r="A27" i="17"/>
  <c r="A43" i="17"/>
  <c r="A59" i="17"/>
  <c r="A75" i="17"/>
  <c r="A91" i="17"/>
  <c r="A107" i="17"/>
  <c r="A123" i="17"/>
  <c r="A139" i="17"/>
  <c r="A155" i="17"/>
  <c r="A171" i="17"/>
  <c r="A187" i="17"/>
  <c r="A203" i="17"/>
  <c r="A219" i="17"/>
  <c r="A235" i="17"/>
  <c r="A251" i="17"/>
  <c r="A267" i="17"/>
  <c r="A283" i="17"/>
  <c r="A299" i="17"/>
  <c r="A315" i="17"/>
  <c r="A331" i="17"/>
  <c r="A347" i="17"/>
  <c r="A363" i="17"/>
  <c r="A379" i="17"/>
  <c r="A395" i="17"/>
  <c r="A411" i="17"/>
  <c r="A427" i="17"/>
  <c r="A443" i="17"/>
  <c r="A459" i="17"/>
  <c r="A483" i="17"/>
  <c r="A499" i="17"/>
  <c r="A523" i="17"/>
  <c r="A539" i="17"/>
  <c r="A555" i="17"/>
  <c r="A571" i="17"/>
  <c r="A587" i="17"/>
  <c r="A603" i="17"/>
  <c r="A619" i="17"/>
  <c r="A635" i="17"/>
  <c r="A651" i="17"/>
  <c r="A667" i="17"/>
  <c r="A14" i="17"/>
  <c r="A30" i="17"/>
  <c r="A46" i="17"/>
  <c r="A62" i="17"/>
  <c r="A78" i="17"/>
  <c r="A94" i="17"/>
  <c r="A110" i="17"/>
  <c r="A126" i="17"/>
  <c r="A142" i="17"/>
  <c r="A158" i="17"/>
  <c r="A174" i="17"/>
  <c r="A190" i="17"/>
  <c r="A206" i="17"/>
  <c r="A222" i="17"/>
  <c r="A238" i="17"/>
  <c r="A254" i="17"/>
  <c r="A270" i="17"/>
  <c r="A438" i="17"/>
  <c r="A534" i="17"/>
  <c r="A598" i="17"/>
  <c r="A614" i="17"/>
  <c r="A630" i="17"/>
  <c r="A646" i="17"/>
  <c r="A654" i="17"/>
  <c r="A670" i="17"/>
  <c r="I119" i="14"/>
  <c r="I123" i="14"/>
  <c r="I120" i="14"/>
  <c r="J120" i="14"/>
  <c r="J121" i="14"/>
  <c r="J119" i="14"/>
  <c r="J123" i="14"/>
  <c r="K123" i="14" l="1"/>
  <c r="K119" i="14"/>
  <c r="K121" i="14"/>
  <c r="K120" i="14"/>
  <c r="O45" i="14"/>
  <c r="P48" i="14"/>
  <c r="U44" i="14"/>
  <c r="V48" i="14"/>
  <c r="R45" i="14"/>
  <c r="M47" i="14"/>
  <c r="N47" i="14"/>
  <c r="S46" i="14"/>
  <c r="V45" i="14"/>
  <c r="T44" i="14"/>
  <c r="O48" i="14"/>
  <c r="Q44" i="14"/>
  <c r="S44" i="14"/>
  <c r="Q46" i="14"/>
  <c r="V47" i="14"/>
  <c r="R46" i="14"/>
  <c r="S45" i="14"/>
  <c r="N46" i="14"/>
  <c r="R47" i="14"/>
  <c r="O44" i="14"/>
  <c r="Q48" i="14"/>
  <c r="L48" i="14"/>
  <c r="T48" i="14"/>
  <c r="P47" i="14"/>
  <c r="M44" i="14"/>
  <c r="L47" i="14"/>
  <c r="M45" i="14"/>
  <c r="S47" i="14"/>
  <c r="T47" i="14"/>
  <c r="Q47" i="14"/>
  <c r="N44" i="14"/>
  <c r="P45" i="14"/>
  <c r="N48" i="14"/>
  <c r="U47" i="14"/>
  <c r="V46" i="14"/>
  <c r="N45" i="14"/>
  <c r="O47" i="14"/>
  <c r="U48" i="14"/>
  <c r="L44" i="14"/>
  <c r="L46" i="14"/>
  <c r="L45" i="14"/>
  <c r="U46" i="14"/>
  <c r="Q45" i="14"/>
  <c r="M46" i="14"/>
  <c r="T45" i="14"/>
  <c r="T46" i="14"/>
  <c r="R44" i="14"/>
  <c r="P46" i="14"/>
  <c r="P44" i="14"/>
  <c r="M48" i="14"/>
  <c r="O46" i="14"/>
  <c r="U45" i="14"/>
  <c r="V44" i="14"/>
  <c r="S48" i="14"/>
  <c r="R48" i="14"/>
  <c r="O62" i="14" l="1"/>
  <c r="O54" i="14"/>
  <c r="Q61" i="14"/>
  <c r="Q53" i="14"/>
  <c r="V54" i="14"/>
  <c r="V62" i="14"/>
  <c r="T64" i="14"/>
  <c r="T56" i="14"/>
  <c r="M64" i="14"/>
  <c r="M56" i="14"/>
  <c r="U54" i="14"/>
  <c r="U62" i="14"/>
  <c r="U63" i="14"/>
  <c r="U55" i="14"/>
  <c r="Q63" i="14"/>
  <c r="Q55" i="14"/>
  <c r="L64" i="14"/>
  <c r="L56" i="14"/>
  <c r="Q54" i="14"/>
  <c r="Q62" i="14"/>
  <c r="M63" i="14"/>
  <c r="M55" i="14"/>
  <c r="P56" i="14"/>
  <c r="P64" i="14"/>
  <c r="U61" i="14"/>
  <c r="U53" i="14"/>
  <c r="P62" i="14"/>
  <c r="P54" i="14"/>
  <c r="M54" i="14"/>
  <c r="M62" i="14"/>
  <c r="L62" i="14"/>
  <c r="L54" i="14"/>
  <c r="N61" i="14"/>
  <c r="N53" i="14"/>
  <c r="P53" i="14"/>
  <c r="P61" i="14"/>
  <c r="S55" i="14"/>
  <c r="S63" i="14"/>
  <c r="P55" i="14"/>
  <c r="P63" i="14"/>
  <c r="O52" i="14"/>
  <c r="O60" i="14"/>
  <c r="R54" i="14"/>
  <c r="R62" i="14"/>
  <c r="Q52" i="14"/>
  <c r="Q60" i="14"/>
  <c r="S62" i="14"/>
  <c r="S54" i="14"/>
  <c r="V64" i="14"/>
  <c r="V56" i="14"/>
  <c r="R64" i="14"/>
  <c r="R56" i="14"/>
  <c r="R52" i="14"/>
  <c r="R60" i="14"/>
  <c r="L60" i="14"/>
  <c r="L52" i="14"/>
  <c r="N52" i="14"/>
  <c r="N60" i="14"/>
  <c r="M61" i="14"/>
  <c r="M53" i="14"/>
  <c r="R63" i="14"/>
  <c r="R55" i="14"/>
  <c r="V55" i="14"/>
  <c r="V63" i="14"/>
  <c r="O56" i="14"/>
  <c r="O64" i="14"/>
  <c r="N55" i="14"/>
  <c r="N63" i="14"/>
  <c r="U52" i="14"/>
  <c r="U60" i="14"/>
  <c r="S64" i="14"/>
  <c r="S56" i="14"/>
  <c r="T62" i="14"/>
  <c r="T54" i="14"/>
  <c r="U64" i="14"/>
  <c r="U56" i="14"/>
  <c r="L55" i="14"/>
  <c r="L63" i="14"/>
  <c r="N54" i="14"/>
  <c r="N62" i="14"/>
  <c r="T60" i="14"/>
  <c r="T52" i="14"/>
  <c r="V52" i="14"/>
  <c r="V60" i="14"/>
  <c r="P60" i="14"/>
  <c r="P52" i="14"/>
  <c r="T53" i="14"/>
  <c r="T61" i="14"/>
  <c r="L53" i="14"/>
  <c r="L61" i="14"/>
  <c r="O55" i="14"/>
  <c r="O63" i="14"/>
  <c r="N64" i="14"/>
  <c r="N56" i="14"/>
  <c r="T55" i="14"/>
  <c r="T63" i="14"/>
  <c r="M52" i="14"/>
  <c r="M60" i="14"/>
  <c r="Q64" i="14"/>
  <c r="Q56" i="14"/>
  <c r="S53" i="14"/>
  <c r="S61" i="14"/>
  <c r="S52" i="14"/>
  <c r="S60" i="14"/>
  <c r="V61" i="14"/>
  <c r="V53" i="14"/>
  <c r="R61" i="14"/>
  <c r="R53" i="14"/>
  <c r="O53" i="14"/>
  <c r="O61" i="14"/>
  <c r="G67" i="14"/>
  <c r="M9" i="9" a="1"/>
  <c r="R9" i="9"/>
  <c r="O9" i="9"/>
  <c r="V9" i="9"/>
  <c r="N9" i="9"/>
  <c r="W9" i="9"/>
  <c r="S9" i="9"/>
  <c r="U9" i="9"/>
  <c r="Q9" i="9"/>
  <c r="M9" i="9"/>
  <c r="T9" i="9"/>
  <c r="P9" i="9"/>
  <c r="M8" i="9" a="1"/>
  <c r="V8" i="9"/>
  <c r="N8" i="9"/>
  <c r="U8" i="9"/>
  <c r="M8" i="9"/>
  <c r="Q8" i="9"/>
  <c r="R8" i="9"/>
  <c r="T8" i="9"/>
  <c r="P8" i="9"/>
  <c r="W8" i="9"/>
  <c r="S8" i="9"/>
  <c r="O8" i="9"/>
  <c r="M10" i="9" a="1"/>
  <c r="R12" i="9"/>
  <c r="U11" i="9"/>
  <c r="P10" i="9"/>
  <c r="W12" i="9"/>
  <c r="O12" i="9"/>
  <c r="U10" i="9"/>
  <c r="M10" i="9"/>
  <c r="V12" i="9"/>
  <c r="N12" i="9"/>
  <c r="Q11" i="9"/>
  <c r="T10" i="9"/>
  <c r="M11" i="9"/>
  <c r="R11" i="9"/>
  <c r="S12" i="9"/>
  <c r="V11" i="9"/>
  <c r="N11" i="9"/>
  <c r="Q10" i="9"/>
  <c r="U12" i="9"/>
  <c r="Q12" i="9"/>
  <c r="M12" i="9"/>
  <c r="T11" i="9"/>
  <c r="P11" i="9"/>
  <c r="W10" i="9"/>
  <c r="S10" i="9"/>
  <c r="O10" i="9"/>
  <c r="T12" i="9"/>
  <c r="P12" i="9"/>
  <c r="W11" i="9"/>
  <c r="S11" i="9"/>
  <c r="O11" i="9"/>
  <c r="V10" i="9"/>
  <c r="R10" i="9"/>
  <c r="N10" i="9"/>
  <c r="G66" i="14"/>
  <c r="AR29" i="12"/>
  <c r="AR28" i="12"/>
  <c r="AR27" i="12"/>
  <c r="AR24" i="12"/>
  <c r="AR23" i="12"/>
  <c r="AR20" i="12"/>
  <c r="AR19" i="12"/>
  <c r="AR17" i="12"/>
  <c r="AR16" i="12"/>
  <c r="AR14" i="12"/>
  <c r="AR11" i="12"/>
  <c r="AR26" i="12"/>
  <c r="AR25" i="12"/>
  <c r="AR22" i="12"/>
  <c r="AR21" i="12"/>
  <c r="AR18" i="12"/>
  <c r="AR15" i="12"/>
  <c r="AR13" i="12"/>
  <c r="AR12" i="12"/>
  <c r="AH8" i="10" a="1"/>
  <c r="AH8" i="10"/>
  <c r="AM8" i="10"/>
  <c r="AL8" i="10"/>
  <c r="AI8" i="10"/>
  <c r="AJ8" i="10"/>
  <c r="AK8" i="10"/>
  <c r="AH9" i="10" a="1"/>
  <c r="AH9" i="10"/>
  <c r="AM9" i="10"/>
  <c r="AI9" i="10"/>
  <c r="AJ9" i="10"/>
  <c r="AK9" i="10"/>
  <c r="AL9" i="10"/>
  <c r="AH7" i="10" a="1"/>
  <c r="AH7" i="10"/>
  <c r="AL7" i="10"/>
  <c r="AK7" i="10"/>
  <c r="AI7" i="10"/>
  <c r="AM7" i="10"/>
  <c r="AJ7" i="10"/>
  <c r="AH10" i="10" a="1"/>
  <c r="AH10" i="10"/>
  <c r="AJ10" i="10"/>
  <c r="AK10" i="10"/>
  <c r="AL10" i="10"/>
  <c r="AI10" i="10"/>
  <c r="AM10" i="10"/>
  <c r="AH11" i="10" a="1"/>
  <c r="AH11" i="10"/>
  <c r="AJ11" i="10"/>
  <c r="AK11" i="10"/>
  <c r="AL11" i="10"/>
  <c r="AI11" i="10"/>
  <c r="AM11" i="10"/>
  <c r="AH12" i="10" a="1"/>
  <c r="AH12" i="10"/>
  <c r="AJ12" i="10"/>
  <c r="AK12" i="10"/>
  <c r="AL12" i="10"/>
  <c r="AI12" i="10"/>
  <c r="AM12" i="10"/>
  <c r="AH13" i="10" a="1"/>
  <c r="AH13" i="10"/>
  <c r="AJ13" i="10"/>
  <c r="AK13" i="10"/>
  <c r="AL13" i="10"/>
  <c r="AI13" i="10"/>
  <c r="AM13" i="10"/>
  <c r="AH14" i="10" a="1"/>
  <c r="AH14" i="10"/>
  <c r="AJ14" i="10"/>
  <c r="AK14" i="10"/>
  <c r="AL14" i="10"/>
  <c r="AI14" i="10"/>
  <c r="AM14" i="10"/>
  <c r="AH15" i="10" a="1"/>
  <c r="AH15" i="10"/>
  <c r="AJ15" i="10"/>
  <c r="AK15" i="10"/>
  <c r="AL15" i="10"/>
  <c r="AI15" i="10"/>
  <c r="AM15" i="10"/>
  <c r="AH16" i="10" a="1"/>
  <c r="AH16" i="10"/>
  <c r="AJ16" i="10"/>
  <c r="AK16" i="10"/>
  <c r="AL16" i="10"/>
  <c r="AI16" i="10"/>
  <c r="AM16" i="10"/>
  <c r="AH17" i="10" a="1"/>
  <c r="AH17" i="10"/>
  <c r="AJ17" i="10"/>
  <c r="AK17" i="10"/>
  <c r="AL17" i="10"/>
  <c r="AI17" i="10"/>
  <c r="AM17" i="10"/>
  <c r="AH18" i="10" a="1"/>
  <c r="AH18" i="10"/>
  <c r="AJ18" i="10"/>
  <c r="AK18" i="10"/>
  <c r="AL18" i="10"/>
  <c r="AI18" i="10"/>
  <c r="AM18" i="10"/>
  <c r="AH19" i="10" a="1"/>
  <c r="AH19" i="10"/>
  <c r="AJ19" i="10"/>
  <c r="AK19" i="10"/>
  <c r="AL19" i="10"/>
  <c r="AI19" i="10"/>
  <c r="AM19" i="10"/>
  <c r="AH20" i="10" a="1"/>
  <c r="AH20" i="10"/>
  <c r="AJ20" i="10"/>
  <c r="AK20" i="10"/>
  <c r="AL20" i="10"/>
  <c r="AI20" i="10"/>
  <c r="AM20" i="10"/>
  <c r="AH21" i="10" a="1"/>
  <c r="AH21" i="10"/>
  <c r="AJ21" i="10"/>
  <c r="AK21" i="10"/>
  <c r="AL21" i="10"/>
  <c r="AI21" i="10"/>
  <c r="AM21" i="10"/>
  <c r="AH22" i="10" a="1"/>
  <c r="AH22" i="10"/>
  <c r="AJ22" i="10"/>
  <c r="AK22" i="10"/>
  <c r="AL22" i="10"/>
  <c r="AI22" i="10"/>
  <c r="AM22" i="10"/>
  <c r="AH23" i="10" a="1"/>
  <c r="AH23" i="10"/>
  <c r="AJ23" i="10"/>
  <c r="AK23" i="10"/>
  <c r="AL23" i="10"/>
  <c r="AI23" i="10"/>
  <c r="AM23" i="10"/>
  <c r="AH24" i="10" a="1"/>
  <c r="AH24" i="10"/>
  <c r="AJ24" i="10"/>
  <c r="AK24" i="10"/>
  <c r="AL24" i="10"/>
  <c r="AI24" i="10"/>
  <c r="AM24" i="10"/>
  <c r="AH25" i="10" a="1"/>
  <c r="AH25" i="10"/>
  <c r="AJ25" i="10"/>
  <c r="AK25" i="10"/>
  <c r="AL25" i="10"/>
  <c r="AI25" i="10"/>
  <c r="AM25" i="10"/>
  <c r="AH26" i="10" a="1"/>
  <c r="AH26" i="10"/>
  <c r="AJ26" i="10"/>
  <c r="AK26" i="10"/>
  <c r="AL26" i="10"/>
  <c r="AI26" i="10"/>
  <c r="AM26" i="10"/>
  <c r="AH27" i="10" a="1"/>
  <c r="AH27" i="10"/>
  <c r="AJ27" i="10"/>
  <c r="AK27" i="10"/>
  <c r="AL27" i="10"/>
  <c r="AI27" i="10"/>
  <c r="AM27" i="10"/>
  <c r="AH28" i="10" a="1"/>
  <c r="AH28" i="10"/>
  <c r="AJ28" i="10"/>
  <c r="AK28" i="10"/>
  <c r="AL28" i="10"/>
  <c r="AI28" i="10"/>
  <c r="AM28" i="10"/>
  <c r="AH29" i="10" a="1"/>
  <c r="AH29" i="10"/>
  <c r="AJ29" i="10"/>
  <c r="AK29" i="10"/>
  <c r="AL29" i="10"/>
  <c r="AI29" i="10"/>
  <c r="AM29" i="10"/>
  <c r="AH7" i="11" a="1"/>
  <c r="AH7" i="11"/>
  <c r="AL7" i="11"/>
  <c r="AM7" i="11"/>
  <c r="AI7" i="11"/>
  <c r="AJ7" i="11"/>
  <c r="AK7" i="11"/>
  <c r="AH8" i="11" a="1"/>
  <c r="AH8" i="11"/>
  <c r="AJ8" i="11"/>
  <c r="AM8" i="11"/>
  <c r="AI8" i="11"/>
  <c r="AK8" i="11"/>
  <c r="AL8" i="11"/>
  <c r="AH10" i="11" a="1"/>
  <c r="AH10" i="11"/>
  <c r="AK10" i="11"/>
  <c r="AL10" i="11"/>
  <c r="AI10" i="11"/>
  <c r="AM10" i="11"/>
  <c r="AJ10" i="11"/>
  <c r="AH11" i="11" a="1"/>
  <c r="AH11" i="11"/>
  <c r="AL11" i="11"/>
  <c r="AK11" i="11"/>
  <c r="AI11" i="11"/>
  <c r="AM11" i="11"/>
  <c r="AJ11" i="11"/>
  <c r="AH12" i="11" a="1"/>
  <c r="AH12" i="11"/>
  <c r="AK12" i="11"/>
  <c r="AL12" i="11"/>
  <c r="AI12" i="11"/>
  <c r="AM12" i="11"/>
  <c r="AJ12" i="11"/>
  <c r="AH13" i="11" a="1"/>
  <c r="AH13" i="11"/>
  <c r="AL13" i="11"/>
  <c r="AK13" i="11"/>
  <c r="AI13" i="11"/>
  <c r="AM13" i="11"/>
  <c r="AJ13" i="11"/>
  <c r="AH14" i="11" a="1"/>
  <c r="AH14" i="11"/>
  <c r="AL14" i="11"/>
  <c r="AK14" i="11"/>
  <c r="AI14" i="11"/>
  <c r="AM14" i="11"/>
  <c r="AJ14" i="11"/>
  <c r="AH15" i="11" a="1"/>
  <c r="AH15" i="11"/>
  <c r="AK15" i="11"/>
  <c r="AL15" i="11"/>
  <c r="AI15" i="11"/>
  <c r="AM15" i="11"/>
  <c r="AJ15" i="11"/>
  <c r="AH16" i="11" a="1"/>
  <c r="AH16" i="11"/>
  <c r="AK16" i="11"/>
  <c r="AL16" i="11"/>
  <c r="AI16" i="11"/>
  <c r="AM16" i="11"/>
  <c r="AJ16" i="11"/>
  <c r="AH17" i="11" a="1"/>
  <c r="AH17" i="11"/>
  <c r="AL17" i="11"/>
  <c r="AK17" i="11"/>
  <c r="AI17" i="11"/>
  <c r="AM17" i="11"/>
  <c r="AJ17" i="11"/>
  <c r="AH18" i="11" a="1"/>
  <c r="AH18" i="11"/>
  <c r="AK18" i="11"/>
  <c r="AL18" i="11"/>
  <c r="AI18" i="11"/>
  <c r="AM18" i="11"/>
  <c r="AJ18" i="11"/>
  <c r="AH19" i="11" a="1"/>
  <c r="AH19" i="11"/>
  <c r="AK19" i="11"/>
  <c r="AL19" i="11"/>
  <c r="AI19" i="11"/>
  <c r="AM19" i="11"/>
  <c r="AJ19" i="11"/>
  <c r="AH20" i="11" a="1"/>
  <c r="AH20" i="11"/>
  <c r="AK20" i="11"/>
  <c r="AL20" i="11"/>
  <c r="AI20" i="11"/>
  <c r="AM20" i="11"/>
  <c r="AJ20" i="11"/>
  <c r="AH21" i="11" a="1"/>
  <c r="AH21" i="11"/>
  <c r="AL21" i="11"/>
  <c r="AK21" i="11"/>
  <c r="AI21" i="11"/>
  <c r="AM21" i="11"/>
  <c r="AJ21" i="11"/>
  <c r="AH22" i="11" a="1"/>
  <c r="AH22" i="11"/>
  <c r="AK22" i="11"/>
  <c r="AL22" i="11"/>
  <c r="AI22" i="11"/>
  <c r="AM22" i="11"/>
  <c r="AJ22" i="11"/>
  <c r="AH23" i="11" a="1"/>
  <c r="AH23" i="11"/>
  <c r="AK23" i="11"/>
  <c r="AL23" i="11"/>
  <c r="AI23" i="11"/>
  <c r="AM23" i="11"/>
  <c r="AJ23" i="11"/>
  <c r="AH24" i="11" a="1"/>
  <c r="AH24" i="11"/>
  <c r="AK24" i="11"/>
  <c r="AL24" i="11"/>
  <c r="AI24" i="11"/>
  <c r="AM24" i="11"/>
  <c r="AJ24" i="11"/>
  <c r="AH25" i="11" a="1"/>
  <c r="AH25" i="11"/>
  <c r="AL25" i="11"/>
  <c r="AK25" i="11"/>
  <c r="AI25" i="11"/>
  <c r="AM25" i="11"/>
  <c r="AJ25" i="11"/>
  <c r="AH26" i="11" a="1"/>
  <c r="AH26" i="11"/>
  <c r="AK26" i="11"/>
  <c r="AL26" i="11"/>
  <c r="AI26" i="11"/>
  <c r="AM26" i="11"/>
  <c r="AJ26" i="11"/>
  <c r="AH27" i="11" a="1"/>
  <c r="AH27" i="11"/>
  <c r="AK27" i="11"/>
  <c r="AL27" i="11"/>
  <c r="AI27" i="11"/>
  <c r="AM27" i="11"/>
  <c r="AJ27" i="11"/>
  <c r="AH28" i="11" a="1"/>
  <c r="AH28" i="11"/>
  <c r="AK28" i="11"/>
  <c r="AL28" i="11"/>
  <c r="AI28" i="11"/>
  <c r="AM28" i="11"/>
  <c r="AJ28" i="11"/>
  <c r="AH29" i="11" a="1"/>
  <c r="AH29" i="11"/>
  <c r="AL29" i="11"/>
  <c r="AK29" i="11"/>
  <c r="AI29" i="11"/>
  <c r="AM29" i="11"/>
  <c r="AJ29" i="11"/>
  <c r="AH9" i="11" a="1"/>
  <c r="AH9" i="11"/>
  <c r="AK9" i="11"/>
  <c r="AJ9" i="11"/>
  <c r="AL9" i="11"/>
  <c r="AI9" i="11"/>
  <c r="AM9" i="11"/>
  <c r="O20" i="9"/>
  <c r="Q20" i="9"/>
  <c r="U20" i="9"/>
  <c r="O18" i="9"/>
  <c r="U18" i="9"/>
  <c r="Q18" i="9"/>
  <c r="O16" i="9"/>
  <c r="Q16" i="9"/>
  <c r="U16" i="9"/>
  <c r="T20" i="9"/>
  <c r="S20" i="9"/>
  <c r="T18" i="9"/>
  <c r="S18" i="9"/>
  <c r="R18" i="9"/>
  <c r="T16" i="9"/>
  <c r="S16" i="9"/>
  <c r="R19" i="9"/>
  <c r="M19" i="9"/>
  <c r="W19" i="9"/>
  <c r="N17" i="9"/>
  <c r="T17" i="9"/>
  <c r="S17" i="9"/>
  <c r="U19" i="9"/>
  <c r="P19" i="9"/>
  <c r="V19" i="9"/>
  <c r="U17" i="9"/>
  <c r="P17" i="9"/>
  <c r="AH28" i="12" a="1"/>
  <c r="AH28" i="12"/>
  <c r="AM28" i="12"/>
  <c r="AI28" i="12"/>
  <c r="AL28" i="12"/>
  <c r="AJ28" i="12"/>
  <c r="AK28" i="12"/>
  <c r="AH24" i="12" a="1"/>
  <c r="AH24" i="12"/>
  <c r="AI24" i="12"/>
  <c r="AM24" i="12"/>
  <c r="AL24" i="12"/>
  <c r="AJ24" i="12"/>
  <c r="AK24" i="12"/>
  <c r="AH20" i="12" a="1"/>
  <c r="AH20" i="12"/>
  <c r="AI20" i="12"/>
  <c r="AM20" i="12"/>
  <c r="AL20" i="12"/>
  <c r="AJ20" i="12"/>
  <c r="AK20" i="12"/>
  <c r="AH16" i="12" a="1"/>
  <c r="AH16" i="12"/>
  <c r="AM16" i="12"/>
  <c r="AI16" i="12"/>
  <c r="AL16" i="12"/>
  <c r="AJ16" i="12"/>
  <c r="AK16" i="12"/>
  <c r="AH12" i="12" a="1"/>
  <c r="AH12" i="12"/>
  <c r="AI12" i="12"/>
  <c r="AM12" i="12"/>
  <c r="AL12" i="12"/>
  <c r="AJ12" i="12"/>
  <c r="AK12" i="12"/>
  <c r="Q19" i="9"/>
  <c r="S19" i="9"/>
  <c r="O19" i="9"/>
  <c r="AH13" i="12" a="1"/>
  <c r="AH13" i="12"/>
  <c r="AM13" i="12"/>
  <c r="AI13" i="12"/>
  <c r="AL13" i="12"/>
  <c r="AJ13" i="12"/>
  <c r="AK13" i="12"/>
  <c r="V20" i="9"/>
  <c r="M20" i="9"/>
  <c r="V18" i="9"/>
  <c r="M18" i="9"/>
  <c r="P18" i="9"/>
  <c r="V16" i="9"/>
  <c r="M16" i="9"/>
  <c r="P20" i="9"/>
  <c r="P16" i="9"/>
  <c r="N19" i="9"/>
  <c r="O17" i="9"/>
  <c r="Q17" i="9"/>
  <c r="R17" i="9"/>
  <c r="AH27" i="12" a="1"/>
  <c r="AH27" i="12"/>
  <c r="AM27" i="12"/>
  <c r="AI27" i="12"/>
  <c r="AL27" i="12"/>
  <c r="AJ27" i="12"/>
  <c r="AK27" i="12"/>
  <c r="AH23" i="12" a="1"/>
  <c r="AH23" i="12"/>
  <c r="AM23" i="12"/>
  <c r="AI23" i="12"/>
  <c r="AL23" i="12"/>
  <c r="AJ23" i="12"/>
  <c r="AK23" i="12"/>
  <c r="AH19" i="12" a="1"/>
  <c r="AH19" i="12"/>
  <c r="AM19" i="12"/>
  <c r="AI19" i="12"/>
  <c r="AL19" i="12"/>
  <c r="AJ19" i="12"/>
  <c r="AK19" i="12"/>
  <c r="AH15" i="12" a="1"/>
  <c r="AH15" i="12"/>
  <c r="AI15" i="12"/>
  <c r="AM15" i="12"/>
  <c r="AL15" i="12"/>
  <c r="AJ15" i="12"/>
  <c r="AK15" i="12"/>
  <c r="AH11" i="12" a="1"/>
  <c r="AH11" i="12"/>
  <c r="AI11" i="12"/>
  <c r="AM11" i="12"/>
  <c r="AL11" i="12"/>
  <c r="AJ11" i="12"/>
  <c r="AK11" i="12"/>
  <c r="AH7" i="12" a="1"/>
  <c r="AH7" i="12"/>
  <c r="AJ7" i="12"/>
  <c r="AM7" i="12"/>
  <c r="AI7" i="12"/>
  <c r="AK7" i="12"/>
  <c r="AH3" i="12"/>
  <c r="AL7" i="12"/>
  <c r="V17" i="9"/>
  <c r="M17" i="9"/>
  <c r="W17" i="9"/>
  <c r="AH26" i="12" a="1"/>
  <c r="AH26" i="12"/>
  <c r="AM26" i="12"/>
  <c r="AI26" i="12"/>
  <c r="AL26" i="12"/>
  <c r="AJ26" i="12"/>
  <c r="AK26" i="12"/>
  <c r="AH22" i="12" a="1"/>
  <c r="AH22" i="12"/>
  <c r="AI22" i="12"/>
  <c r="AM22" i="12"/>
  <c r="AL22" i="12"/>
  <c r="AJ22" i="12"/>
  <c r="AK22" i="12"/>
  <c r="AH18" i="12" a="1"/>
  <c r="AH18" i="12"/>
  <c r="AM18" i="12"/>
  <c r="AI18" i="12"/>
  <c r="AL18" i="12"/>
  <c r="AJ18" i="12"/>
  <c r="AK18" i="12"/>
  <c r="AH10" i="12" a="1"/>
  <c r="AH10" i="12"/>
  <c r="AM10" i="12"/>
  <c r="AI10" i="12"/>
  <c r="AL10" i="12"/>
  <c r="AJ10" i="12"/>
  <c r="AK10" i="12"/>
  <c r="N20" i="9"/>
  <c r="N18" i="9"/>
  <c r="W20" i="9"/>
  <c r="W18" i="9"/>
  <c r="W16" i="9"/>
  <c r="N16" i="9"/>
  <c r="R20" i="9"/>
  <c r="R16" i="9"/>
  <c r="T19" i="9"/>
  <c r="AH9" i="12" a="1"/>
  <c r="AH9" i="12"/>
  <c r="AL9" i="12"/>
  <c r="AK9" i="12"/>
  <c r="AI9" i="12"/>
  <c r="AM9" i="12"/>
  <c r="AJ9" i="12"/>
  <c r="AH14" i="12" a="1"/>
  <c r="AH14" i="12"/>
  <c r="AM14" i="12"/>
  <c r="AI14" i="12"/>
  <c r="AL14" i="12"/>
  <c r="AJ14" i="12"/>
  <c r="AK14" i="12"/>
  <c r="AH29" i="12" a="1"/>
  <c r="AH29" i="12"/>
  <c r="AI29" i="12"/>
  <c r="AM29" i="12"/>
  <c r="AL29" i="12"/>
  <c r="AJ29" i="12"/>
  <c r="AK29" i="12"/>
  <c r="AH25" i="12" a="1"/>
  <c r="AH25" i="12"/>
  <c r="AI25" i="12"/>
  <c r="AM25" i="12"/>
  <c r="AL25" i="12"/>
  <c r="AJ25" i="12"/>
  <c r="AK25" i="12"/>
  <c r="AH21" i="12" a="1"/>
  <c r="AH21" i="12"/>
  <c r="AM21" i="12"/>
  <c r="AI21" i="12"/>
  <c r="AL21" i="12"/>
  <c r="AJ21" i="12"/>
  <c r="AK21" i="12"/>
  <c r="AH17" i="12" a="1"/>
  <c r="AH17" i="12"/>
  <c r="AI17" i="12"/>
  <c r="AM17" i="12"/>
  <c r="AL17" i="12"/>
  <c r="AJ17" i="12"/>
  <c r="AK17" i="12"/>
  <c r="AH8" i="12" a="1"/>
  <c r="AH8" i="12"/>
  <c r="AK8" i="12"/>
  <c r="AJ8" i="12"/>
  <c r="AL8" i="12"/>
  <c r="AI8" i="12"/>
  <c r="AM8" i="12"/>
  <c r="T28" i="9"/>
  <c r="T36" i="9"/>
  <c r="R36" i="9"/>
  <c r="R28" i="9"/>
  <c r="P32" i="9"/>
  <c r="P24" i="9"/>
  <c r="U32" i="9"/>
  <c r="U24" i="9"/>
  <c r="Q32" i="9"/>
  <c r="Q24" i="9"/>
  <c r="N33" i="9"/>
  <c r="N25" i="9"/>
  <c r="T25" i="9"/>
  <c r="T33" i="9"/>
  <c r="O33" i="9"/>
  <c r="O25" i="9"/>
  <c r="U36" i="9"/>
  <c r="U28" i="9"/>
  <c r="P28" i="9"/>
  <c r="P36" i="9"/>
  <c r="O28" i="9"/>
  <c r="O36" i="9"/>
  <c r="W24" i="9"/>
  <c r="W32" i="9"/>
  <c r="M32" i="9"/>
  <c r="M24" i="9"/>
  <c r="N24" i="9"/>
  <c r="N32" i="9"/>
  <c r="U25" i="9"/>
  <c r="U33" i="9"/>
  <c r="P25" i="9"/>
  <c r="P33" i="9"/>
  <c r="Q36" i="9"/>
  <c r="Q28" i="9"/>
  <c r="S28" i="9"/>
  <c r="S36" i="9"/>
  <c r="V28" i="9"/>
  <c r="V36" i="9"/>
  <c r="S24" i="9"/>
  <c r="S32" i="9"/>
  <c r="V24" i="9"/>
  <c r="V32" i="9"/>
  <c r="V33" i="9"/>
  <c r="V25" i="9"/>
  <c r="Q25" i="9"/>
  <c r="Q33" i="9"/>
  <c r="S33" i="9"/>
  <c r="S25" i="9"/>
  <c r="M36" i="9"/>
  <c r="M28" i="9"/>
  <c r="O24" i="9"/>
  <c r="O32" i="9"/>
  <c r="W33" i="9"/>
  <c r="W25" i="9"/>
  <c r="P34" i="9"/>
  <c r="P26" i="9"/>
  <c r="V26" i="9"/>
  <c r="V34" i="9"/>
  <c r="R26" i="9"/>
  <c r="R34" i="9"/>
  <c r="W35" i="9"/>
  <c r="W27" i="9"/>
  <c r="R35" i="9"/>
  <c r="R27" i="9"/>
  <c r="M27" i="9"/>
  <c r="M35" i="9"/>
  <c r="M25" i="9"/>
  <c r="M33" i="9"/>
  <c r="U35" i="9"/>
  <c r="U27" i="9"/>
  <c r="W28" i="9"/>
  <c r="W36" i="9"/>
  <c r="R24" i="9"/>
  <c r="R32" i="9"/>
  <c r="W26" i="9"/>
  <c r="W34" i="9"/>
  <c r="N26" i="9"/>
  <c r="N34" i="9"/>
  <c r="Q34" i="9"/>
  <c r="Q26" i="9"/>
  <c r="S35" i="9"/>
  <c r="S27" i="9"/>
  <c r="N35" i="9"/>
  <c r="N27" i="9"/>
  <c r="P27" i="9"/>
  <c r="P35" i="9"/>
  <c r="T32" i="9"/>
  <c r="T24" i="9"/>
  <c r="T34" i="9"/>
  <c r="T26" i="9"/>
  <c r="O26" i="9"/>
  <c r="O34" i="9"/>
  <c r="M34" i="9"/>
  <c r="M26" i="9"/>
  <c r="N28" i="9"/>
  <c r="N36" i="9"/>
  <c r="R33" i="9"/>
  <c r="R25" i="9"/>
  <c r="S26" i="9"/>
  <c r="S34" i="9"/>
  <c r="U34" i="9"/>
  <c r="U26" i="9"/>
  <c r="O35" i="9"/>
  <c r="O27" i="9"/>
  <c r="Q35" i="9"/>
  <c r="Q27" i="9"/>
  <c r="T27" i="9"/>
  <c r="T35" i="9"/>
  <c r="V35" i="9"/>
  <c r="V27" i="9"/>
  <c r="H39" i="9"/>
  <c r="H38" i="9"/>
  <c r="D32" i="11"/>
  <c r="D10" i="9"/>
  <c r="S72" i="9"/>
  <c r="U73" i="9"/>
  <c r="W74" i="9"/>
  <c r="S76" i="9"/>
  <c r="C31" i="10"/>
  <c r="D17" i="14"/>
  <c r="E17" i="14"/>
  <c r="C32" i="12"/>
  <c r="M111" i="14"/>
  <c r="N112" i="14"/>
  <c r="O113" i="14"/>
  <c r="Q115" i="14"/>
  <c r="V73" i="9"/>
  <c r="R75" i="9"/>
  <c r="P111" i="14"/>
  <c r="S114" i="14"/>
  <c r="T115" i="14"/>
  <c r="D9" i="14"/>
  <c r="V76" i="9"/>
  <c r="R76" i="9"/>
  <c r="N76" i="9"/>
  <c r="T75" i="9"/>
  <c r="P75" i="9"/>
  <c r="V74" i="9"/>
  <c r="R74" i="9"/>
  <c r="N74" i="9"/>
  <c r="T73" i="9"/>
  <c r="P73" i="9"/>
  <c r="V72" i="9"/>
  <c r="R72" i="9"/>
  <c r="N72" i="9"/>
  <c r="U76" i="9"/>
  <c r="Q76" i="9"/>
  <c r="M76" i="9"/>
  <c r="W75" i="9"/>
  <c r="S75" i="9"/>
  <c r="O75" i="9"/>
  <c r="U74" i="9"/>
  <c r="Q74" i="9"/>
  <c r="M74" i="9"/>
  <c r="W73" i="9"/>
  <c r="S73" i="9"/>
  <c r="O73" i="9"/>
  <c r="U72" i="9"/>
  <c r="Q72" i="9"/>
  <c r="M72" i="9"/>
  <c r="D21" i="9"/>
  <c r="P76" i="9"/>
  <c r="V75" i="9"/>
  <c r="N75" i="9"/>
  <c r="T74" i="9"/>
  <c r="R73" i="9"/>
  <c r="P72" i="9"/>
  <c r="T76" i="9"/>
  <c r="P74" i="9"/>
  <c r="N73" i="9"/>
  <c r="T72" i="9"/>
  <c r="Q75" i="9"/>
  <c r="O74" i="9"/>
  <c r="M73" i="9"/>
  <c r="W76" i="9"/>
  <c r="O76" i="9"/>
  <c r="U75" i="9"/>
  <c r="M75" i="9"/>
  <c r="S74" i="9"/>
  <c r="Q73" i="9"/>
  <c r="W72" i="9"/>
  <c r="O72" i="9"/>
  <c r="D18" i="14"/>
  <c r="E18" i="14"/>
  <c r="D11" i="9"/>
  <c r="D22" i="9"/>
  <c r="S115" i="14"/>
  <c r="O115" i="14"/>
  <c r="V114" i="14"/>
  <c r="R114" i="14"/>
  <c r="N114" i="14"/>
  <c r="U113" i="14"/>
  <c r="Q113" i="14"/>
  <c r="M113" i="14"/>
  <c r="T112" i="14"/>
  <c r="P112" i="14"/>
  <c r="L112" i="14"/>
  <c r="S111" i="14"/>
  <c r="O111" i="14"/>
  <c r="D22" i="14"/>
  <c r="D47" i="14"/>
  <c r="V115" i="14"/>
  <c r="R115" i="14"/>
  <c r="N115" i="14"/>
  <c r="U114" i="14"/>
  <c r="Q114" i="14"/>
  <c r="M114" i="14"/>
  <c r="T113" i="14"/>
  <c r="P113" i="14"/>
  <c r="L113" i="14"/>
  <c r="S112" i="14"/>
  <c r="O112" i="14"/>
  <c r="V111" i="14"/>
  <c r="R111" i="14"/>
  <c r="N111" i="14"/>
  <c r="P115" i="14"/>
  <c r="O114" i="14"/>
  <c r="V113" i="14"/>
  <c r="N113" i="14"/>
  <c r="U112" i="14"/>
  <c r="M112" i="14"/>
  <c r="T111" i="14"/>
  <c r="L111" i="14"/>
  <c r="L115" i="14"/>
  <c r="R113" i="14"/>
  <c r="Q112" i="14"/>
  <c r="P114" i="14"/>
  <c r="V112" i="14"/>
  <c r="U111" i="14"/>
  <c r="U115" i="14"/>
  <c r="M115" i="14"/>
  <c r="T114" i="14"/>
  <c r="L114" i="14"/>
  <c r="S113" i="14"/>
  <c r="R112" i="14"/>
  <c r="Q111" i="14"/>
  <c r="D9" i="9"/>
  <c r="D20" i="9"/>
  <c r="D24" i="14"/>
  <c r="D48" i="14"/>
  <c r="E2" i="16" a="1"/>
  <c r="N11" i="16"/>
  <c r="I10" i="16"/>
  <c r="O8" i="16"/>
  <c r="J7" i="16"/>
  <c r="E6" i="16"/>
  <c r="K4" i="16"/>
  <c r="F3" i="16"/>
  <c r="K11" i="16"/>
  <c r="F10" i="16"/>
  <c r="L8" i="16"/>
  <c r="G7" i="16"/>
  <c r="M5" i="16"/>
  <c r="H4" i="16"/>
  <c r="N2" i="16"/>
  <c r="O12" i="16"/>
  <c r="G12" i="16"/>
  <c r="J11" i="16"/>
  <c r="M10" i="16"/>
  <c r="E10" i="16"/>
  <c r="H9" i="16"/>
  <c r="K8" i="16"/>
  <c r="N7" i="16"/>
  <c r="F7" i="16"/>
  <c r="I6" i="16"/>
  <c r="L5" i="16"/>
  <c r="O4" i="16"/>
  <c r="G4" i="16"/>
  <c r="J3" i="16"/>
  <c r="M2" i="16"/>
  <c r="E2" i="16"/>
  <c r="K12" i="16"/>
  <c r="F11" i="16"/>
  <c r="L9" i="16"/>
  <c r="G8" i="16"/>
  <c r="M6" i="16"/>
  <c r="H5" i="16"/>
  <c r="N3" i="16"/>
  <c r="I2" i="16"/>
  <c r="H12" i="16"/>
  <c r="N10" i="16"/>
  <c r="I9" i="16"/>
  <c r="O7" i="16"/>
  <c r="J6" i="16"/>
  <c r="E5" i="16"/>
  <c r="K3" i="16"/>
  <c r="F2" i="16"/>
  <c r="L12" i="16"/>
  <c r="O11" i="16"/>
  <c r="G11" i="16"/>
  <c r="J10" i="16"/>
  <c r="M9" i="16"/>
  <c r="E9" i="16"/>
  <c r="H8" i="16"/>
  <c r="K7" i="16"/>
  <c r="N6" i="16"/>
  <c r="F6" i="16"/>
  <c r="I5" i="16"/>
  <c r="L4" i="16"/>
  <c r="O3" i="16"/>
  <c r="G3" i="16"/>
  <c r="J2" i="16"/>
  <c r="N12" i="16"/>
  <c r="J12" i="16"/>
  <c r="F12" i="16"/>
  <c r="M11" i="16"/>
  <c r="I11" i="16"/>
  <c r="E11" i="16"/>
  <c r="L10" i="16"/>
  <c r="H10" i="16"/>
  <c r="O9" i="16"/>
  <c r="K9" i="16"/>
  <c r="G9" i="16"/>
  <c r="N8" i="16"/>
  <c r="J8" i="16"/>
  <c r="F8" i="16"/>
  <c r="M7" i="16"/>
  <c r="I7" i="16"/>
  <c r="E7" i="16"/>
  <c r="L6" i="16"/>
  <c r="H6" i="16"/>
  <c r="O5" i="16"/>
  <c r="K5" i="16"/>
  <c r="G5" i="16"/>
  <c r="N4" i="16"/>
  <c r="J4" i="16"/>
  <c r="F4" i="16"/>
  <c r="M3" i="16"/>
  <c r="I3" i="16"/>
  <c r="E3" i="16"/>
  <c r="L2" i="16"/>
  <c r="H2" i="16"/>
  <c r="M12" i="16"/>
  <c r="I12" i="16"/>
  <c r="E12" i="16"/>
  <c r="L11" i="16"/>
  <c r="H11" i="16"/>
  <c r="O10" i="16"/>
  <c r="K10" i="16"/>
  <c r="G10" i="16"/>
  <c r="N9" i="16"/>
  <c r="J9" i="16"/>
  <c r="F9" i="16"/>
  <c r="M8" i="16"/>
  <c r="I8" i="16"/>
  <c r="E8" i="16"/>
  <c r="L7" i="16"/>
  <c r="H7" i="16"/>
  <c r="O6" i="16"/>
  <c r="K6" i="16"/>
  <c r="G6" i="16"/>
  <c r="N5" i="16"/>
  <c r="J5" i="16"/>
  <c r="F5" i="16"/>
  <c r="M4" i="16"/>
  <c r="I4" i="16"/>
  <c r="E4" i="16"/>
  <c r="L3" i="16"/>
  <c r="H3" i="16"/>
  <c r="O2" i="16"/>
  <c r="K2" i="16"/>
  <c r="G2" i="16"/>
  <c r="D25" i="14"/>
  <c r="D8" i="14"/>
  <c r="A1" i="18" a="1"/>
  <c r="EN199" i="18"/>
  <c r="DX199" i="18"/>
  <c r="DH199" i="18"/>
  <c r="CR199" i="18"/>
  <c r="CB199" i="18"/>
  <c r="BL199" i="18"/>
  <c r="AV199" i="18"/>
  <c r="AF199" i="18"/>
  <c r="P199" i="18"/>
  <c r="EY198" i="18"/>
  <c r="EI198" i="18"/>
  <c r="EA198" i="18"/>
  <c r="DK198" i="18"/>
  <c r="CU198" i="18"/>
  <c r="CE198" i="18"/>
  <c r="BO198" i="18"/>
  <c r="AY198" i="18"/>
  <c r="AI198" i="18"/>
  <c r="S198" i="18"/>
  <c r="C198" i="18"/>
  <c r="EL197" i="18"/>
  <c r="DV197" i="18"/>
  <c r="DF197" i="18"/>
  <c r="CP197" i="18"/>
  <c r="BZ197" i="18"/>
  <c r="BJ197" i="18"/>
  <c r="AT197" i="18"/>
  <c r="AD197" i="18"/>
  <c r="N197" i="18"/>
  <c r="EW196" i="18"/>
  <c r="EG196" i="18"/>
  <c r="DQ196" i="18"/>
  <c r="DA196" i="18"/>
  <c r="CK196" i="18"/>
  <c r="BU196" i="18"/>
  <c r="BE196" i="18"/>
  <c r="AO196" i="18"/>
  <c r="Y196" i="18"/>
  <c r="I196" i="18"/>
  <c r="ER195" i="18"/>
  <c r="EB195" i="18"/>
  <c r="DL195" i="18"/>
  <c r="CV195" i="18"/>
  <c r="CF195" i="18"/>
  <c r="BP195" i="18"/>
  <c r="AZ195" i="18"/>
  <c r="AJ195" i="18"/>
  <c r="T195" i="18"/>
  <c r="D195" i="18"/>
  <c r="EU194" i="18"/>
  <c r="EE194" i="18"/>
  <c r="DO194" i="18"/>
  <c r="CY194" i="18"/>
  <c r="CI194" i="18"/>
  <c r="BK194" i="18"/>
  <c r="AU194" i="18"/>
  <c r="AE194" i="18"/>
  <c r="O194" i="18"/>
  <c r="EX193" i="18"/>
  <c r="EH193" i="18"/>
  <c r="DR193" i="18"/>
  <c r="DB193" i="18"/>
  <c r="CL193" i="18"/>
  <c r="BV193" i="18"/>
  <c r="BF193" i="18"/>
  <c r="AP193" i="18"/>
  <c r="Z193" i="18"/>
  <c r="J193" i="18"/>
  <c r="ES192" i="18"/>
  <c r="EK192" i="18"/>
  <c r="DU192" i="18"/>
  <c r="DE192" i="18"/>
  <c r="CO192" i="18"/>
  <c r="BY192" i="18"/>
  <c r="BI192" i="18"/>
  <c r="AS192" i="18"/>
  <c r="AC192" i="18"/>
  <c r="M192" i="18"/>
  <c r="EV191" i="18"/>
  <c r="EF191" i="18"/>
  <c r="DP191" i="18"/>
  <c r="CZ191" i="18"/>
  <c r="CJ191" i="18"/>
  <c r="BT191" i="18"/>
  <c r="BD191" i="18"/>
  <c r="AN191" i="18"/>
  <c r="X191" i="18"/>
  <c r="H191" i="18"/>
  <c r="EQ190" i="18"/>
  <c r="EA190" i="18"/>
  <c r="DK190" i="18"/>
  <c r="CU190" i="18"/>
  <c r="CE190" i="18"/>
  <c r="BO190" i="18"/>
  <c r="AY190" i="18"/>
  <c r="AI190" i="18"/>
  <c r="S190" i="18"/>
  <c r="C190" i="18"/>
  <c r="EL189" i="18"/>
  <c r="ED189" i="18"/>
  <c r="DN189" i="18"/>
  <c r="CX189" i="18"/>
  <c r="CP189" i="18"/>
  <c r="BZ189" i="18"/>
  <c r="BJ189" i="18"/>
  <c r="AT189" i="18"/>
  <c r="V189" i="18"/>
  <c r="F189" i="18"/>
  <c r="EO188" i="18"/>
  <c r="DY188" i="18"/>
  <c r="DI188" i="18"/>
  <c r="CS188" i="18"/>
  <c r="CC188" i="18"/>
  <c r="BM188" i="18"/>
  <c r="AW188" i="18"/>
  <c r="AG188" i="18"/>
  <c r="Q188" i="18"/>
  <c r="A188" i="18"/>
  <c r="EJ187" i="18"/>
  <c r="DT187" i="18"/>
  <c r="DD187" i="18"/>
  <c r="CN187" i="18"/>
  <c r="BX187" i="18"/>
  <c r="BH187" i="18"/>
  <c r="AR187" i="18"/>
  <c r="AB187" i="18"/>
  <c r="D187" i="18"/>
  <c r="EM186" i="18"/>
  <c r="DW186" i="18"/>
  <c r="DG186" i="18"/>
  <c r="CQ186" i="18"/>
  <c r="CA186" i="18"/>
  <c r="BK186" i="18"/>
  <c r="AU186" i="18"/>
  <c r="AE186" i="18"/>
  <c r="O186" i="18"/>
  <c r="EX185" i="18"/>
  <c r="EH185" i="18"/>
  <c r="DR185" i="18"/>
  <c r="DB185" i="18"/>
  <c r="CL185" i="18"/>
  <c r="BV185" i="18"/>
  <c r="BF185" i="18"/>
  <c r="AP185" i="18"/>
  <c r="Z185" i="18"/>
  <c r="J185" i="18"/>
  <c r="ES184" i="18"/>
  <c r="EC184" i="18"/>
  <c r="DM184" i="18"/>
  <c r="CW184" i="18"/>
  <c r="CG184" i="18"/>
  <c r="BQ184" i="18"/>
  <c r="BA184" i="18"/>
  <c r="AK184" i="18"/>
  <c r="U184" i="18"/>
  <c r="E184" i="18"/>
  <c r="EN183" i="18"/>
  <c r="DX183" i="18"/>
  <c r="DH183" i="18"/>
  <c r="CR183" i="18"/>
  <c r="CB183" i="18"/>
  <c r="BL183" i="18"/>
  <c r="AV183" i="18"/>
  <c r="AF183" i="18"/>
  <c r="P183" i="18"/>
  <c r="EY182" i="18"/>
  <c r="EI182" i="18"/>
  <c r="DS182" i="18"/>
  <c r="DC182" i="18"/>
  <c r="CM182" i="18"/>
  <c r="CE182" i="18"/>
  <c r="BO182" i="18"/>
  <c r="AY182" i="18"/>
  <c r="AI182" i="18"/>
  <c r="S182" i="18"/>
  <c r="C182" i="18"/>
  <c r="EL181" i="18"/>
  <c r="DV181" i="18"/>
  <c r="DF181" i="18"/>
  <c r="CP181" i="18"/>
  <c r="BZ181" i="18"/>
  <c r="BJ181" i="18"/>
  <c r="BB181" i="18"/>
  <c r="AL181" i="18"/>
  <c r="V181" i="18"/>
  <c r="F181" i="18"/>
  <c r="EO180" i="18"/>
  <c r="DY180" i="18"/>
  <c r="DI180" i="18"/>
  <c r="CS180" i="18"/>
  <c r="CC180" i="18"/>
  <c r="BM180" i="18"/>
  <c r="AW180" i="18"/>
  <c r="AG180" i="18"/>
  <c r="Q180" i="18"/>
  <c r="A180" i="18"/>
  <c r="EJ179" i="18"/>
  <c r="DT179" i="18"/>
  <c r="DD179" i="18"/>
  <c r="CN179" i="18"/>
  <c r="BX179" i="18"/>
  <c r="BH179" i="18"/>
  <c r="AR179" i="18"/>
  <c r="AB179" i="18"/>
  <c r="L179" i="18"/>
  <c r="EU178" i="18"/>
  <c r="EE178" i="18"/>
  <c r="DO178" i="18"/>
  <c r="CY178" i="18"/>
  <c r="CI178" i="18"/>
  <c r="BS178" i="18"/>
  <c r="BC178" i="18"/>
  <c r="AM178" i="18"/>
  <c r="W178" i="18"/>
  <c r="G178" i="18"/>
  <c r="EP177" i="18"/>
  <c r="DZ177" i="18"/>
  <c r="DJ177" i="18"/>
  <c r="CT177" i="18"/>
  <c r="CD177" i="18"/>
  <c r="AX177" i="18"/>
  <c r="ES176" i="18"/>
  <c r="DM175" i="18"/>
  <c r="AF174" i="18"/>
  <c r="DY171" i="18"/>
  <c r="CS171" i="18"/>
  <c r="BM171" i="18"/>
  <c r="AG171" i="18"/>
  <c r="A171" i="18"/>
  <c r="DT170" i="18"/>
  <c r="CN170" i="18"/>
  <c r="BH170" i="18"/>
  <c r="AB170" i="18"/>
  <c r="EU169" i="18"/>
  <c r="DO169" i="18"/>
  <c r="CI169" i="18"/>
  <c r="AZ169" i="18"/>
  <c r="J169" i="18"/>
  <c r="EM168" i="18"/>
  <c r="CW168" i="18"/>
  <c r="BF168" i="18"/>
  <c r="ES167" i="18"/>
  <c r="DB167" i="18"/>
  <c r="AP167" i="18"/>
  <c r="EY166" i="18"/>
  <c r="DH166" i="18"/>
  <c r="BQ166" i="18"/>
  <c r="AA166" i="18"/>
  <c r="EI165" i="18"/>
  <c r="CR165" i="18"/>
  <c r="BB165" i="18"/>
  <c r="K165" i="18"/>
  <c r="DS164" i="18"/>
  <c r="CC164" i="18"/>
  <c r="AL164" i="18"/>
  <c r="ET163" i="18"/>
  <c r="DD163" i="18"/>
  <c r="BM163" i="18"/>
  <c r="V163" i="18"/>
  <c r="EE162" i="18"/>
  <c r="CN162" i="18"/>
  <c r="AW162" i="18"/>
  <c r="G162" i="18"/>
  <c r="DO161" i="18"/>
  <c r="BX161" i="18"/>
  <c r="AH161" i="18"/>
  <c r="EP160" i="18"/>
  <c r="CY160" i="18"/>
  <c r="BI160" i="18"/>
  <c r="R160" i="18"/>
  <c r="DZ159" i="18"/>
  <c r="CJ159" i="18"/>
  <c r="AS159" i="18"/>
  <c r="B159" i="18"/>
  <c r="DK158" i="18"/>
  <c r="BT158" i="18"/>
  <c r="AC158" i="18"/>
  <c r="EL157" i="18"/>
  <c r="CU157" i="18"/>
  <c r="BD157" i="18"/>
  <c r="EQ156" i="18"/>
  <c r="CH156" i="18"/>
  <c r="V156" i="18"/>
  <c r="DI155" i="18"/>
  <c r="AW155" i="18"/>
  <c r="EJ154" i="18"/>
  <c r="BX154" i="18"/>
  <c r="L154" i="18"/>
  <c r="CY153" i="18"/>
  <c r="AM153" i="18"/>
  <c r="DZ152" i="18"/>
  <c r="BN152" i="18"/>
  <c r="B152" i="18"/>
  <c r="CO151" i="18"/>
  <c r="AC151" i="18"/>
  <c r="DP150" i="18"/>
  <c r="BD150" i="18"/>
  <c r="EQ149" i="18"/>
  <c r="CE149" i="18"/>
  <c r="S149" i="18"/>
  <c r="DF148" i="18"/>
  <c r="AT148" i="18"/>
  <c r="EG147" i="18"/>
  <c r="BU147" i="18"/>
  <c r="I147" i="18"/>
  <c r="CV146" i="18"/>
  <c r="AJ146" i="18"/>
  <c r="BK145" i="18"/>
  <c r="DR144" i="18"/>
  <c r="Z144" i="18"/>
  <c r="CG143" i="18"/>
  <c r="DH142" i="18"/>
  <c r="AV142" i="18"/>
  <c r="EI141" i="18"/>
  <c r="BW141" i="18"/>
  <c r="K141" i="18"/>
  <c r="CX140" i="18"/>
  <c r="AL140" i="18"/>
  <c r="DY139" i="18"/>
  <c r="BM139" i="18"/>
  <c r="A139" i="18"/>
  <c r="CN138" i="18"/>
  <c r="AB138" i="18"/>
  <c r="DO137" i="18"/>
  <c r="BC137" i="18"/>
  <c r="EP136" i="18"/>
  <c r="CD136" i="18"/>
  <c r="EK135" i="18"/>
  <c r="BY135" i="18"/>
  <c r="M135" i="18"/>
  <c r="CZ134" i="18"/>
  <c r="BT134" i="18"/>
  <c r="EM133" i="18"/>
  <c r="O133" i="18"/>
  <c r="AP132" i="18"/>
  <c r="BQ131" i="18"/>
  <c r="CR130" i="18"/>
  <c r="DS129" i="18"/>
  <c r="ET128" i="18"/>
  <c r="V128" i="18"/>
  <c r="AW127" i="18"/>
  <c r="BX126" i="18"/>
  <c r="CY125" i="18"/>
  <c r="DZ124" i="18"/>
  <c r="B124" i="18"/>
  <c r="AC123" i="18"/>
  <c r="BD122" i="18"/>
  <c r="CE121" i="18"/>
  <c r="DF120" i="18"/>
  <c r="EG119" i="18"/>
  <c r="I119" i="18"/>
  <c r="AJ118" i="18"/>
  <c r="BK117" i="18"/>
  <c r="CL116" i="18"/>
  <c r="DM115" i="18"/>
  <c r="EN114" i="18"/>
  <c r="P114" i="18"/>
  <c r="AQ113" i="18"/>
  <c r="BR112" i="18"/>
  <c r="CS111" i="18"/>
  <c r="DT110" i="18"/>
  <c r="EU109" i="18"/>
  <c r="W109" i="18"/>
  <c r="AX108" i="18"/>
  <c r="BY107" i="18"/>
  <c r="CZ106" i="18"/>
  <c r="EA105" i="18"/>
  <c r="C105" i="18"/>
  <c r="AD104" i="18"/>
  <c r="BE103" i="18"/>
  <c r="CF102" i="18"/>
  <c r="DG101" i="18"/>
  <c r="EH100" i="18"/>
  <c r="J100" i="18"/>
  <c r="AK99" i="18"/>
  <c r="BL98" i="18"/>
  <c r="CM97" i="18"/>
  <c r="DN96" i="18"/>
  <c r="EO95" i="18"/>
  <c r="Q95" i="18"/>
  <c r="AR94" i="18"/>
  <c r="BS93" i="18"/>
  <c r="CT92" i="18"/>
  <c r="DU91" i="18"/>
  <c r="EV90" i="18"/>
  <c r="X90" i="18"/>
  <c r="AY89" i="18"/>
  <c r="BZ88" i="18"/>
  <c r="DA87" i="18"/>
  <c r="EB86" i="18"/>
  <c r="D86" i="18"/>
  <c r="AE85" i="18"/>
  <c r="BF84" i="18"/>
  <c r="CG83" i="18"/>
  <c r="DH82" i="18"/>
  <c r="EI81" i="18"/>
  <c r="DT80" i="18"/>
  <c r="W79" i="18"/>
  <c r="BY77" i="18"/>
  <c r="EA75" i="18"/>
  <c r="AD74" i="18"/>
  <c r="CF72" i="18"/>
  <c r="EH70" i="18"/>
  <c r="AK69" i="18"/>
  <c r="CM67" i="18"/>
  <c r="EO65" i="18"/>
  <c r="AR64" i="18"/>
  <c r="L62" i="18"/>
  <c r="DS58" i="18"/>
  <c r="BX55" i="18"/>
  <c r="AC52" i="18"/>
  <c r="EG48" i="18"/>
  <c r="CL45" i="18"/>
  <c r="CS40" i="18"/>
  <c r="AE20" i="18"/>
  <c r="EK199" i="18"/>
  <c r="DU199" i="18"/>
  <c r="DE199" i="18"/>
  <c r="CO199" i="18"/>
  <c r="BY199" i="18"/>
  <c r="BI199" i="18"/>
  <c r="AS199" i="18"/>
  <c r="AC199" i="18"/>
  <c r="M199" i="18"/>
  <c r="EV198" i="18"/>
  <c r="EF198" i="18"/>
  <c r="DP198" i="18"/>
  <c r="CZ198" i="18"/>
  <c r="CJ198" i="18"/>
  <c r="BT198" i="18"/>
  <c r="BD198" i="18"/>
  <c r="AN198" i="18"/>
  <c r="X198" i="18"/>
  <c r="H198" i="18"/>
  <c r="EQ197" i="18"/>
  <c r="EA197" i="18"/>
  <c r="DK197" i="18"/>
  <c r="CU197" i="18"/>
  <c r="CE197" i="18"/>
  <c r="BO197" i="18"/>
  <c r="AY197" i="18"/>
  <c r="AI197" i="18"/>
  <c r="S197" i="18"/>
  <c r="C197" i="18"/>
  <c r="EL196" i="18"/>
  <c r="DV196" i="18"/>
  <c r="DF196" i="18"/>
  <c r="CP196" i="18"/>
  <c r="BZ196" i="18"/>
  <c r="BJ196" i="18"/>
  <c r="AT196" i="18"/>
  <c r="V196" i="18"/>
  <c r="F196" i="18"/>
  <c r="EO195" i="18"/>
  <c r="DY195" i="18"/>
  <c r="DI195" i="18"/>
  <c r="CS195" i="18"/>
  <c r="CC195" i="18"/>
  <c r="BM195" i="18"/>
  <c r="AW195" i="18"/>
  <c r="AG195" i="18"/>
  <c r="Q195" i="18"/>
  <c r="A195" i="18"/>
  <c r="EJ194" i="18"/>
  <c r="DT194" i="18"/>
  <c r="DD194" i="18"/>
  <c r="CN194" i="18"/>
  <c r="BX194" i="18"/>
  <c r="BH194" i="18"/>
  <c r="AR194" i="18"/>
  <c r="AB194" i="18"/>
  <c r="L194" i="18"/>
  <c r="EU193" i="18"/>
  <c r="EE193" i="18"/>
  <c r="DO193" i="18"/>
  <c r="CY193" i="18"/>
  <c r="CI193" i="18"/>
  <c r="BS193" i="18"/>
  <c r="BC193" i="18"/>
  <c r="AM193" i="18"/>
  <c r="G193" i="18"/>
  <c r="DJ192" i="18"/>
  <c r="AX192" i="18"/>
  <c r="CW191" i="18"/>
  <c r="CJ190" i="18"/>
  <c r="BT190" i="18"/>
  <c r="BD190" i="18"/>
  <c r="AN190" i="18"/>
  <c r="X190" i="18"/>
  <c r="H190" i="18"/>
  <c r="EQ189" i="18"/>
  <c r="EA189" i="18"/>
  <c r="DS189" i="18"/>
  <c r="DC189" i="18"/>
  <c r="CU189" i="18"/>
  <c r="CE189" i="18"/>
  <c r="BO189" i="18"/>
  <c r="AY189" i="18"/>
  <c r="AI189" i="18"/>
  <c r="S189" i="18"/>
  <c r="C189" i="18"/>
  <c r="ED188" i="18"/>
  <c r="DN188" i="18"/>
  <c r="CX188" i="18"/>
  <c r="CH188" i="18"/>
  <c r="BR188" i="18"/>
  <c r="BJ188" i="18"/>
  <c r="AT188" i="18"/>
  <c r="AD188" i="18"/>
  <c r="F188" i="18"/>
  <c r="EO187" i="18"/>
  <c r="DY187" i="18"/>
  <c r="DI187" i="18"/>
  <c r="CC187" i="18"/>
  <c r="Y187" i="18"/>
  <c r="DD186" i="18"/>
  <c r="D186" i="18"/>
  <c r="EX184" i="18"/>
  <c r="CW183" i="18"/>
  <c r="CG183" i="18"/>
  <c r="BQ183" i="18"/>
  <c r="BA183" i="18"/>
  <c r="AK183" i="18"/>
  <c r="M183" i="18"/>
  <c r="EV182" i="18"/>
  <c r="EF182" i="18"/>
  <c r="DP182" i="18"/>
  <c r="CR182" i="18"/>
  <c r="CB182" i="18"/>
  <c r="BL182" i="18"/>
  <c r="AV182" i="18"/>
  <c r="AF182" i="18"/>
  <c r="P182" i="18"/>
  <c r="EY181" i="18"/>
  <c r="EI181" i="18"/>
  <c r="DS181" i="18"/>
  <c r="DC181" i="18"/>
  <c r="CM181" i="18"/>
  <c r="BO181" i="18"/>
  <c r="AQ181" i="18"/>
  <c r="AA181" i="18"/>
  <c r="C181" i="18"/>
  <c r="EL180" i="18"/>
  <c r="DV180" i="18"/>
  <c r="DF180" i="18"/>
  <c r="CP180" i="18"/>
  <c r="BZ180" i="18"/>
  <c r="BJ180" i="18"/>
  <c r="AT180" i="18"/>
  <c r="AD180" i="18"/>
  <c r="N180" i="18"/>
  <c r="EW179" i="18"/>
  <c r="EG179" i="18"/>
  <c r="DQ179" i="18"/>
  <c r="DA179" i="18"/>
  <c r="CK179" i="18"/>
  <c r="BU179" i="18"/>
  <c r="BE179" i="18"/>
  <c r="AO179" i="18"/>
  <c r="Y179" i="18"/>
  <c r="I179" i="18"/>
  <c r="ER178" i="18"/>
  <c r="EB178" i="18"/>
  <c r="DL178" i="18"/>
  <c r="CV178" i="18"/>
  <c r="CF178" i="18"/>
  <c r="BP178" i="18"/>
  <c r="AZ178" i="18"/>
  <c r="AJ178" i="18"/>
  <c r="L178" i="18"/>
  <c r="EU177" i="18"/>
  <c r="EE177" i="18"/>
  <c r="DO177" i="18"/>
  <c r="CY177" i="18"/>
  <c r="CI177" i="18"/>
  <c r="BS177" i="18"/>
  <c r="BC177" i="18"/>
  <c r="AM177" i="18"/>
  <c r="W177" i="18"/>
  <c r="G177" i="18"/>
  <c r="EP176" i="18"/>
  <c r="DN176" i="18"/>
  <c r="CH176" i="18"/>
  <c r="AL176" i="18"/>
  <c r="F176" i="18"/>
  <c r="DY175" i="18"/>
  <c r="CS175" i="18"/>
  <c r="BM175" i="18"/>
  <c r="AG175" i="18"/>
  <c r="A175" i="18"/>
  <c r="DT174" i="18"/>
  <c r="CN174" i="18"/>
  <c r="BH174" i="18"/>
  <c r="AB174" i="18"/>
  <c r="EU173" i="18"/>
  <c r="DO173" i="18"/>
  <c r="CI173" i="18"/>
  <c r="BC173" i="18"/>
  <c r="W173" i="18"/>
  <c r="EP172" i="18"/>
  <c r="DJ172" i="18"/>
  <c r="CD172" i="18"/>
  <c r="AX172" i="18"/>
  <c r="R172" i="18"/>
  <c r="EK171" i="18"/>
  <c r="DE171" i="18"/>
  <c r="BY171" i="18"/>
  <c r="AS171" i="18"/>
  <c r="M171" i="18"/>
  <c r="EF170" i="18"/>
  <c r="CZ170" i="18"/>
  <c r="BT170" i="18"/>
  <c r="AN170" i="18"/>
  <c r="H170" i="18"/>
  <c r="EA169" i="18"/>
  <c r="CU169" i="18"/>
  <c r="BO169" i="18"/>
  <c r="Z169" i="18"/>
  <c r="EH168" i="18"/>
  <c r="CQ168" i="18"/>
  <c r="BA168" i="18"/>
  <c r="J168" i="18"/>
  <c r="DR167" i="18"/>
  <c r="CB167" i="18"/>
  <c r="AK167" i="18"/>
  <c r="ES166" i="18"/>
  <c r="DC166" i="18"/>
  <c r="BL166" i="18"/>
  <c r="U166" i="18"/>
  <c r="ED165" i="18"/>
  <c r="CM165" i="18"/>
  <c r="AV165" i="18"/>
  <c r="F165" i="18"/>
  <c r="DN164" i="18"/>
  <c r="BW164" i="18"/>
  <c r="AG164" i="18"/>
  <c r="EO163" i="18"/>
  <c r="CX163" i="18"/>
  <c r="BH163" i="18"/>
  <c r="Q163" i="18"/>
  <c r="DY162" i="18"/>
  <c r="CI162" i="18"/>
  <c r="AR162" i="18"/>
  <c r="A162" i="18"/>
  <c r="DJ161" i="18"/>
  <c r="BS161" i="18"/>
  <c r="AB161" i="18"/>
  <c r="EK160" i="18"/>
  <c r="CT160" i="18"/>
  <c r="BC160" i="18"/>
  <c r="M160" i="18"/>
  <c r="DU159" i="18"/>
  <c r="CD159" i="18"/>
  <c r="AN159" i="18"/>
  <c r="EV158" i="18"/>
  <c r="DE158" i="18"/>
  <c r="BO158" i="18"/>
  <c r="X158" i="18"/>
  <c r="EF157" i="18"/>
  <c r="CP157" i="18"/>
  <c r="AY157" i="18"/>
  <c r="H157" i="18"/>
  <c r="DF156" i="18"/>
  <c r="AT156" i="18"/>
  <c r="EG155" i="18"/>
  <c r="BU155" i="18"/>
  <c r="I155" i="18"/>
  <c r="CV154" i="18"/>
  <c r="AJ154" i="18"/>
  <c r="DW153" i="18"/>
  <c r="CQ153" i="18"/>
  <c r="AE153" i="18"/>
  <c r="DR152" i="18"/>
  <c r="BF152" i="18"/>
  <c r="ES151" i="18"/>
  <c r="CG151" i="18"/>
  <c r="U151" i="18"/>
  <c r="DH150" i="18"/>
  <c r="AV150" i="18"/>
  <c r="EI149" i="18"/>
  <c r="BW149" i="18"/>
  <c r="K149" i="18"/>
  <c r="CX148" i="18"/>
  <c r="AL148" i="18"/>
  <c r="DY147" i="18"/>
  <c r="BM147" i="18"/>
  <c r="A147" i="18"/>
  <c r="CN146" i="18"/>
  <c r="AB146" i="18"/>
  <c r="DO145" i="18"/>
  <c r="BC145" i="18"/>
  <c r="EP144" i="18"/>
  <c r="CD144" i="18"/>
  <c r="R144" i="18"/>
  <c r="DE143" i="18"/>
  <c r="AS143" i="18"/>
  <c r="EF142" i="18"/>
  <c r="BT142" i="18"/>
  <c r="H142" i="18"/>
  <c r="CU141" i="18"/>
  <c r="AI141" i="18"/>
  <c r="DV140" i="18"/>
  <c r="BJ140" i="18"/>
  <c r="EW139" i="18"/>
  <c r="CK139" i="18"/>
  <c r="Y139" i="18"/>
  <c r="DL138" i="18"/>
  <c r="AZ138" i="18"/>
  <c r="EM137" i="18"/>
  <c r="CA137" i="18"/>
  <c r="O137" i="18"/>
  <c r="BV136" i="18"/>
  <c r="J136" i="18"/>
  <c r="CW135" i="18"/>
  <c r="AK135" i="18"/>
  <c r="DX134" i="18"/>
  <c r="BL134" i="18"/>
  <c r="DW133" i="18"/>
  <c r="BK133" i="18"/>
  <c r="CL132" i="18"/>
  <c r="DM131" i="18"/>
  <c r="EN130" i="18"/>
  <c r="P130" i="18"/>
  <c r="ED128" i="18"/>
  <c r="F128" i="18"/>
  <c r="AG127" i="18"/>
  <c r="BH126" i="18"/>
  <c r="W125" i="18"/>
  <c r="AX124" i="18"/>
  <c r="BY123" i="18"/>
  <c r="CZ122" i="18"/>
  <c r="EA121" i="18"/>
  <c r="C121" i="18"/>
  <c r="AD120" i="18"/>
  <c r="ER118" i="18"/>
  <c r="T118" i="18"/>
  <c r="AU117" i="18"/>
  <c r="BV116" i="18"/>
  <c r="CW115" i="18"/>
  <c r="BL114" i="18"/>
  <c r="CM113" i="18"/>
  <c r="DN112" i="18"/>
  <c r="CC111" i="18"/>
  <c r="DD110" i="18"/>
  <c r="EE109" i="18"/>
  <c r="G109" i="18"/>
  <c r="AH108" i="18"/>
  <c r="BI107" i="18"/>
  <c r="CJ106" i="18"/>
  <c r="DK105" i="18"/>
  <c r="EL104" i="18"/>
  <c r="N104" i="18"/>
  <c r="AO103" i="18"/>
  <c r="BP102" i="18"/>
  <c r="CQ101" i="18"/>
  <c r="DR100" i="18"/>
  <c r="ES99" i="18"/>
  <c r="U99" i="18"/>
  <c r="AV98" i="18"/>
  <c r="BW97" i="18"/>
  <c r="CX96" i="18"/>
  <c r="DY95" i="18"/>
  <c r="A95" i="18"/>
  <c r="AB94" i="18"/>
  <c r="BC93" i="18"/>
  <c r="CD92" i="18"/>
  <c r="DE91" i="18"/>
  <c r="EF90" i="18"/>
  <c r="H90" i="18"/>
  <c r="AI89" i="18"/>
  <c r="BJ88" i="18"/>
  <c r="CK87" i="18"/>
  <c r="DL86" i="18"/>
  <c r="EM85" i="18"/>
  <c r="O85" i="18"/>
  <c r="AP84" i="18"/>
  <c r="BQ83" i="18"/>
  <c r="CR82" i="18"/>
  <c r="DS81" i="18"/>
  <c r="CN80" i="18"/>
  <c r="EP78" i="18"/>
  <c r="R78" i="18"/>
  <c r="BT76" i="18"/>
  <c r="DV74" i="18"/>
  <c r="Y73" i="18"/>
  <c r="CA71" i="18"/>
  <c r="DB70" i="18"/>
  <c r="E69" i="18"/>
  <c r="AF68" i="18"/>
  <c r="BG67" i="18"/>
  <c r="CH66" i="18"/>
  <c r="DI65" i="18"/>
  <c r="EJ64" i="18"/>
  <c r="A64" i="18"/>
  <c r="EJ62" i="18"/>
  <c r="E60" i="18"/>
  <c r="BG58" i="18"/>
  <c r="DI56" i="18"/>
  <c r="L55" i="18"/>
  <c r="BN53" i="18"/>
  <c r="DP51" i="18"/>
  <c r="S50" i="18"/>
  <c r="BU48" i="18"/>
  <c r="DW46" i="18"/>
  <c r="Z45" i="18"/>
  <c r="CB43" i="18"/>
  <c r="ED41" i="18"/>
  <c r="AG40" i="18"/>
  <c r="CI38" i="18"/>
  <c r="EK35" i="18"/>
  <c r="AZ32" i="18"/>
  <c r="EN27" i="18"/>
  <c r="CD23" i="18"/>
  <c r="ER199" i="18"/>
  <c r="EJ199" i="18"/>
  <c r="EB199" i="18"/>
  <c r="DT199" i="18"/>
  <c r="DL199" i="18"/>
  <c r="DD199" i="18"/>
  <c r="CV199" i="18"/>
  <c r="CN199" i="18"/>
  <c r="CF199" i="18"/>
  <c r="BX199" i="18"/>
  <c r="BP199" i="18"/>
  <c r="BH199" i="18"/>
  <c r="AZ199" i="18"/>
  <c r="AR199" i="18"/>
  <c r="AJ199" i="18"/>
  <c r="AB199" i="18"/>
  <c r="T199" i="18"/>
  <c r="L199" i="18"/>
  <c r="D199" i="18"/>
  <c r="EU198" i="18"/>
  <c r="EM198" i="18"/>
  <c r="EE198" i="18"/>
  <c r="DW198" i="18"/>
  <c r="DO198" i="18"/>
  <c r="DG198" i="18"/>
  <c r="CY198" i="18"/>
  <c r="CQ198" i="18"/>
  <c r="CI198" i="18"/>
  <c r="CA198" i="18"/>
  <c r="BS198" i="18"/>
  <c r="BK198" i="18"/>
  <c r="BC198" i="18"/>
  <c r="AU198" i="18"/>
  <c r="AM198" i="18"/>
  <c r="AE198" i="18"/>
  <c r="W198" i="18"/>
  <c r="O198" i="18"/>
  <c r="G198" i="18"/>
  <c r="EX197" i="18"/>
  <c r="EP197" i="18"/>
  <c r="EH197" i="18"/>
  <c r="DZ197" i="18"/>
  <c r="DR197" i="18"/>
  <c r="DJ197" i="18"/>
  <c r="DB197" i="18"/>
  <c r="CT197" i="18"/>
  <c r="CL197" i="18"/>
  <c r="CD197" i="18"/>
  <c r="BV197" i="18"/>
  <c r="BN197" i="18"/>
  <c r="BF197" i="18"/>
  <c r="AX197" i="18"/>
  <c r="AP197" i="18"/>
  <c r="AH197" i="18"/>
  <c r="Z197" i="18"/>
  <c r="R197" i="18"/>
  <c r="J197" i="18"/>
  <c r="B197" i="18"/>
  <c r="ES196" i="18"/>
  <c r="EK196" i="18"/>
  <c r="EC196" i="18"/>
  <c r="DU196" i="18"/>
  <c r="DM196" i="18"/>
  <c r="DE196" i="18"/>
  <c r="CW196" i="18"/>
  <c r="CO196" i="18"/>
  <c r="CG196" i="18"/>
  <c r="BY196" i="18"/>
  <c r="BQ196" i="18"/>
  <c r="BI196" i="18"/>
  <c r="BA196" i="18"/>
  <c r="AS196" i="18"/>
  <c r="AK196" i="18"/>
  <c r="AC196" i="18"/>
  <c r="U196" i="18"/>
  <c r="M196" i="18"/>
  <c r="E196" i="18"/>
  <c r="EV195" i="18"/>
  <c r="EN195" i="18"/>
  <c r="EF195" i="18"/>
  <c r="DX195" i="18"/>
  <c r="DP195" i="18"/>
  <c r="DH195" i="18"/>
  <c r="CZ195" i="18"/>
  <c r="CR195" i="18"/>
  <c r="CJ195" i="18"/>
  <c r="CB195" i="18"/>
  <c r="BT195" i="18"/>
  <c r="BL195" i="18"/>
  <c r="BD195" i="18"/>
  <c r="AV195" i="18"/>
  <c r="AN195" i="18"/>
  <c r="AF195" i="18"/>
  <c r="X195" i="18"/>
  <c r="P195" i="18"/>
  <c r="H195" i="18"/>
  <c r="EY194" i="18"/>
  <c r="EQ194" i="18"/>
  <c r="EI194" i="18"/>
  <c r="EA194" i="18"/>
  <c r="DS194" i="18"/>
  <c r="DK194" i="18"/>
  <c r="DC194" i="18"/>
  <c r="CU194" i="18"/>
  <c r="CM194" i="18"/>
  <c r="CE194" i="18"/>
  <c r="BW194" i="18"/>
  <c r="BO194" i="18"/>
  <c r="BG194" i="18"/>
  <c r="AY194" i="18"/>
  <c r="AQ194" i="18"/>
  <c r="AI194" i="18"/>
  <c r="AA194" i="18"/>
  <c r="S194" i="18"/>
  <c r="K194" i="18"/>
  <c r="C194" i="18"/>
  <c r="ET193" i="18"/>
  <c r="EL193" i="18"/>
  <c r="ED193" i="18"/>
  <c r="DV193" i="18"/>
  <c r="DN193" i="18"/>
  <c r="DF193" i="18"/>
  <c r="CX193" i="18"/>
  <c r="CP193" i="18"/>
  <c r="CH193" i="18"/>
  <c r="BZ193" i="18"/>
  <c r="BR193" i="18"/>
  <c r="BJ193" i="18"/>
  <c r="BB193" i="18"/>
  <c r="AT193" i="18"/>
  <c r="AL193" i="18"/>
  <c r="AD193" i="18"/>
  <c r="V193" i="18"/>
  <c r="N193" i="18"/>
  <c r="F193" i="18"/>
  <c r="EW192" i="18"/>
  <c r="EO192" i="18"/>
  <c r="EG192" i="18"/>
  <c r="DY192" i="18"/>
  <c r="DQ192" i="18"/>
  <c r="DI192" i="18"/>
  <c r="DA192" i="18"/>
  <c r="CS192" i="18"/>
  <c r="CK192" i="18"/>
  <c r="CC192" i="18"/>
  <c r="BU192" i="18"/>
  <c r="BM192" i="18"/>
  <c r="BE192" i="18"/>
  <c r="AW192" i="18"/>
  <c r="AO192" i="18"/>
  <c r="AG192" i="18"/>
  <c r="Y192" i="18"/>
  <c r="Q192" i="18"/>
  <c r="I192" i="18"/>
  <c r="A192" i="18"/>
  <c r="ER191" i="18"/>
  <c r="EJ191" i="18"/>
  <c r="EB191" i="18"/>
  <c r="DT191" i="18"/>
  <c r="DL191" i="18"/>
  <c r="DD191" i="18"/>
  <c r="CV191" i="18"/>
  <c r="CN191" i="18"/>
  <c r="CF191" i="18"/>
  <c r="BX191" i="18"/>
  <c r="BP191" i="18"/>
  <c r="BH191" i="18"/>
  <c r="AZ191" i="18"/>
  <c r="AR191" i="18"/>
  <c r="AJ191" i="18"/>
  <c r="AB191" i="18"/>
  <c r="T191" i="18"/>
  <c r="L191" i="18"/>
  <c r="D191" i="18"/>
  <c r="EU190" i="18"/>
  <c r="EM190" i="18"/>
  <c r="EE190" i="18"/>
  <c r="DW190" i="18"/>
  <c r="DO190" i="18"/>
  <c r="DG190" i="18"/>
  <c r="CY190" i="18"/>
  <c r="CQ190" i="18"/>
  <c r="CI190" i="18"/>
  <c r="CA190" i="18"/>
  <c r="BS190" i="18"/>
  <c r="BK190" i="18"/>
  <c r="BC190" i="18"/>
  <c r="AU190" i="18"/>
  <c r="AM190" i="18"/>
  <c r="AE190" i="18"/>
  <c r="W190" i="18"/>
  <c r="O190" i="18"/>
  <c r="G190" i="18"/>
  <c r="EX189" i="18"/>
  <c r="EP189" i="18"/>
  <c r="EH189" i="18"/>
  <c r="DZ189" i="18"/>
  <c r="DR189" i="18"/>
  <c r="DJ189" i="18"/>
  <c r="DB189" i="18"/>
  <c r="CT189" i="18"/>
  <c r="CL189" i="18"/>
  <c r="CD189" i="18"/>
  <c r="BV189" i="18"/>
  <c r="BN189" i="18"/>
  <c r="BF189" i="18"/>
  <c r="AX189" i="18"/>
  <c r="AP189" i="18"/>
  <c r="AH189" i="18"/>
  <c r="Z189" i="18"/>
  <c r="R189" i="18"/>
  <c r="J189" i="18"/>
  <c r="B189" i="18"/>
  <c r="ES188" i="18"/>
  <c r="EK188" i="18"/>
  <c r="EC188" i="18"/>
  <c r="DU188" i="18"/>
  <c r="DM188" i="18"/>
  <c r="DE188" i="18"/>
  <c r="CW188" i="18"/>
  <c r="CO188" i="18"/>
  <c r="CG188" i="18"/>
  <c r="BY188" i="18"/>
  <c r="BQ188" i="18"/>
  <c r="BI188" i="18"/>
  <c r="BA188" i="18"/>
  <c r="AS188" i="18"/>
  <c r="AK188" i="18"/>
  <c r="AC188" i="18"/>
  <c r="U188" i="18"/>
  <c r="M188" i="18"/>
  <c r="E188" i="18"/>
  <c r="EV187" i="18"/>
  <c r="EN187" i="18"/>
  <c r="EF187" i="18"/>
  <c r="DX187" i="18"/>
  <c r="DP187" i="18"/>
  <c r="DH187" i="18"/>
  <c r="CZ187" i="18"/>
  <c r="CR187" i="18"/>
  <c r="CJ187" i="18"/>
  <c r="CB187" i="18"/>
  <c r="BT187" i="18"/>
  <c r="BL187" i="18"/>
  <c r="BD187" i="18"/>
  <c r="AV187" i="18"/>
  <c r="AN187" i="18"/>
  <c r="AF187" i="18"/>
  <c r="X187" i="18"/>
  <c r="P187" i="18"/>
  <c r="H187" i="18"/>
  <c r="EY186" i="18"/>
  <c r="EQ186" i="18"/>
  <c r="EI186" i="18"/>
  <c r="EA186" i="18"/>
  <c r="DS186" i="18"/>
  <c r="DK186" i="18"/>
  <c r="DC186" i="18"/>
  <c r="CU186" i="18"/>
  <c r="CM186" i="18"/>
  <c r="CE186" i="18"/>
  <c r="BW186" i="18"/>
  <c r="BO186" i="18"/>
  <c r="BG186" i="18"/>
  <c r="AY186" i="18"/>
  <c r="AQ186" i="18"/>
  <c r="AI186" i="18"/>
  <c r="AA186" i="18"/>
  <c r="S186" i="18"/>
  <c r="K186" i="18"/>
  <c r="C186" i="18"/>
  <c r="ET185" i="18"/>
  <c r="EL185" i="18"/>
  <c r="ED185" i="18"/>
  <c r="DV185" i="18"/>
  <c r="DN185" i="18"/>
  <c r="DF185" i="18"/>
  <c r="CX185" i="18"/>
  <c r="CP185" i="18"/>
  <c r="CH185" i="18"/>
  <c r="BZ185" i="18"/>
  <c r="BR185" i="18"/>
  <c r="BJ185" i="18"/>
  <c r="BB185" i="18"/>
  <c r="AT185" i="18"/>
  <c r="AL185" i="18"/>
  <c r="AD185" i="18"/>
  <c r="V185" i="18"/>
  <c r="N185" i="18"/>
  <c r="F185" i="18"/>
  <c r="EW184" i="18"/>
  <c r="EO184" i="18"/>
  <c r="EG184" i="18"/>
  <c r="DY184" i="18"/>
  <c r="DQ184" i="18"/>
  <c r="DI184" i="18"/>
  <c r="DA184" i="18"/>
  <c r="CS184" i="18"/>
  <c r="CK184" i="18"/>
  <c r="CC184" i="18"/>
  <c r="BU184" i="18"/>
  <c r="BM184" i="18"/>
  <c r="BE184" i="18"/>
  <c r="AW184" i="18"/>
  <c r="AO184" i="18"/>
  <c r="AG184" i="18"/>
  <c r="Y184" i="18"/>
  <c r="Q184" i="18"/>
  <c r="I184" i="18"/>
  <c r="A184" i="18"/>
  <c r="ER183" i="18"/>
  <c r="EJ183" i="18"/>
  <c r="EB183" i="18"/>
  <c r="DT183" i="18"/>
  <c r="DL183" i="18"/>
  <c r="DD183" i="18"/>
  <c r="CV183" i="18"/>
  <c r="CN183" i="18"/>
  <c r="CF183" i="18"/>
  <c r="BX183" i="18"/>
  <c r="BP183" i="18"/>
  <c r="BH183" i="18"/>
  <c r="AZ183" i="18"/>
  <c r="AR183" i="18"/>
  <c r="AJ183" i="18"/>
  <c r="AB183" i="18"/>
  <c r="T183" i="18"/>
  <c r="L183" i="18"/>
  <c r="D183" i="18"/>
  <c r="EU182" i="18"/>
  <c r="EM182" i="18"/>
  <c r="EE182" i="18"/>
  <c r="DW182" i="18"/>
  <c r="DO182" i="18"/>
  <c r="DG182" i="18"/>
  <c r="CY182" i="18"/>
  <c r="CQ182" i="18"/>
  <c r="CI182" i="18"/>
  <c r="CA182" i="18"/>
  <c r="BS182" i="18"/>
  <c r="BK182" i="18"/>
  <c r="BC182" i="18"/>
  <c r="AU182" i="18"/>
  <c r="AM182" i="18"/>
  <c r="AE182" i="18"/>
  <c r="W182" i="18"/>
  <c r="O182" i="18"/>
  <c r="G182" i="18"/>
  <c r="EX181" i="18"/>
  <c r="EP181" i="18"/>
  <c r="EH181" i="18"/>
  <c r="DZ181" i="18"/>
  <c r="DR181" i="18"/>
  <c r="DJ181" i="18"/>
  <c r="DB181" i="18"/>
  <c r="CT181" i="18"/>
  <c r="CL181" i="18"/>
  <c r="CD181" i="18"/>
  <c r="BV181" i="18"/>
  <c r="BN181" i="18"/>
  <c r="BF181" i="18"/>
  <c r="AX181" i="18"/>
  <c r="AP181" i="18"/>
  <c r="AH181" i="18"/>
  <c r="Z181" i="18"/>
  <c r="R181" i="18"/>
  <c r="J181" i="18"/>
  <c r="B181" i="18"/>
  <c r="ES180" i="18"/>
  <c r="EK180" i="18"/>
  <c r="EC180" i="18"/>
  <c r="DU180" i="18"/>
  <c r="DM180" i="18"/>
  <c r="DE180" i="18"/>
  <c r="CW180" i="18"/>
  <c r="CO180" i="18"/>
  <c r="CG180" i="18"/>
  <c r="BY180" i="18"/>
  <c r="BQ180" i="18"/>
  <c r="BI180" i="18"/>
  <c r="BA180" i="18"/>
  <c r="AS180" i="18"/>
  <c r="AK180" i="18"/>
  <c r="AC180" i="18"/>
  <c r="U180" i="18"/>
  <c r="M180" i="18"/>
  <c r="E180" i="18"/>
  <c r="EV179" i="18"/>
  <c r="EN179" i="18"/>
  <c r="EF179" i="18"/>
  <c r="DX179" i="18"/>
  <c r="DP179" i="18"/>
  <c r="DH179" i="18"/>
  <c r="CZ179" i="18"/>
  <c r="CR179" i="18"/>
  <c r="CJ179" i="18"/>
  <c r="CB179" i="18"/>
  <c r="BT179" i="18"/>
  <c r="BL179" i="18"/>
  <c r="BD179" i="18"/>
  <c r="AV179" i="18"/>
  <c r="AN179" i="18"/>
  <c r="AF179" i="18"/>
  <c r="X179" i="18"/>
  <c r="P179" i="18"/>
  <c r="H179" i="18"/>
  <c r="EY178" i="18"/>
  <c r="EQ178" i="18"/>
  <c r="EI178" i="18"/>
  <c r="EA178" i="18"/>
  <c r="DS178" i="18"/>
  <c r="DK178" i="18"/>
  <c r="DC178" i="18"/>
  <c r="CU178" i="18"/>
  <c r="CM178" i="18"/>
  <c r="CE178" i="18"/>
  <c r="BW178" i="18"/>
  <c r="BO178" i="18"/>
  <c r="BG178" i="18"/>
  <c r="AY178" i="18"/>
  <c r="AQ178" i="18"/>
  <c r="AI178" i="18"/>
  <c r="AA178" i="18"/>
  <c r="S178" i="18"/>
  <c r="K178" i="18"/>
  <c r="C178" i="18"/>
  <c r="ET177" i="18"/>
  <c r="EL177" i="18"/>
  <c r="ED177" i="18"/>
  <c r="DV177" i="18"/>
  <c r="DN177" i="18"/>
  <c r="DF177" i="18"/>
  <c r="CX177" i="18"/>
  <c r="CP177" i="18"/>
  <c r="CH177" i="18"/>
  <c r="BZ177" i="18"/>
  <c r="BR177" i="18"/>
  <c r="BJ177" i="18"/>
  <c r="BB177" i="18"/>
  <c r="AT177" i="18"/>
  <c r="AL177" i="18"/>
  <c r="AD177" i="18"/>
  <c r="V177" i="18"/>
  <c r="N177" i="18"/>
  <c r="F177" i="18"/>
  <c r="EW176" i="18"/>
  <c r="EL176" i="18"/>
  <c r="DZ176" i="18"/>
  <c r="DJ176" i="18"/>
  <c r="CT176" i="18"/>
  <c r="CD176" i="18"/>
  <c r="BN176" i="18"/>
  <c r="AX176" i="18"/>
  <c r="AH176" i="18"/>
  <c r="R176" i="18"/>
  <c r="B176" i="18"/>
  <c r="EK175" i="18"/>
  <c r="DU175" i="18"/>
  <c r="DE175" i="18"/>
  <c r="CO175" i="18"/>
  <c r="BY175" i="18"/>
  <c r="BI175" i="18"/>
  <c r="AS175" i="18"/>
  <c r="AC175" i="18"/>
  <c r="M175" i="18"/>
  <c r="EV174" i="18"/>
  <c r="EF174" i="18"/>
  <c r="DP174" i="18"/>
  <c r="CZ174" i="18"/>
  <c r="CJ174" i="18"/>
  <c r="BT174" i="18"/>
  <c r="BD174" i="18"/>
  <c r="AN174" i="18"/>
  <c r="X174" i="18"/>
  <c r="H174" i="18"/>
  <c r="EQ173" i="18"/>
  <c r="EA173" i="18"/>
  <c r="DK173" i="18"/>
  <c r="CU173" i="18"/>
  <c r="CE173" i="18"/>
  <c r="BO173" i="18"/>
  <c r="AY173" i="18"/>
  <c r="AI173" i="18"/>
  <c r="S173" i="18"/>
  <c r="C173" i="18"/>
  <c r="EL172" i="18"/>
  <c r="DV172" i="18"/>
  <c r="DF172" i="18"/>
  <c r="CP172" i="18"/>
  <c r="BZ172" i="18"/>
  <c r="BJ172" i="18"/>
  <c r="AT172" i="18"/>
  <c r="AD172" i="18"/>
  <c r="N172" i="18"/>
  <c r="EW171" i="18"/>
  <c r="EG171" i="18"/>
  <c r="DQ171" i="18"/>
  <c r="DA171" i="18"/>
  <c r="CK171" i="18"/>
  <c r="BU171" i="18"/>
  <c r="BE171" i="18"/>
  <c r="AO171" i="18"/>
  <c r="Y171" i="18"/>
  <c r="I171" i="18"/>
  <c r="ER170" i="18"/>
  <c r="EB170" i="18"/>
  <c r="DL170" i="18"/>
  <c r="CV170" i="18"/>
  <c r="CF170" i="18"/>
  <c r="BP170" i="18"/>
  <c r="AZ170" i="18"/>
  <c r="AJ170" i="18"/>
  <c r="T170" i="18"/>
  <c r="D170" i="18"/>
  <c r="EM169" i="18"/>
  <c r="DW169" i="18"/>
  <c r="DG169" i="18"/>
  <c r="CQ169" i="18"/>
  <c r="CA169" i="18"/>
  <c r="BK169" i="18"/>
  <c r="AP169" i="18"/>
  <c r="T169" i="18"/>
  <c r="EX168" i="18"/>
  <c r="EC168" i="18"/>
  <c r="DG168" i="18"/>
  <c r="CL168" i="18"/>
  <c r="BQ168" i="18"/>
  <c r="AU168" i="18"/>
  <c r="Z168" i="18"/>
  <c r="E168" i="18"/>
  <c r="EH167" i="18"/>
  <c r="DM167" i="18"/>
  <c r="CR167" i="18"/>
  <c r="BV167" i="18"/>
  <c r="BA167" i="18"/>
  <c r="AF167" i="18"/>
  <c r="J167" i="18"/>
  <c r="EN166" i="18"/>
  <c r="DS166" i="18"/>
  <c r="CW166" i="18"/>
  <c r="CB166" i="18"/>
  <c r="BG166" i="18"/>
  <c r="AK166" i="18"/>
  <c r="P166" i="18"/>
  <c r="ET165" i="18"/>
  <c r="DX165" i="18"/>
  <c r="DC165" i="18"/>
  <c r="CH165" i="18"/>
  <c r="BL165" i="18"/>
  <c r="AQ165" i="18"/>
  <c r="V165" i="18"/>
  <c r="EY164" i="18"/>
  <c r="ED164" i="18"/>
  <c r="DI164" i="18"/>
  <c r="CM164" i="18"/>
  <c r="BR164" i="18"/>
  <c r="AW164" i="18"/>
  <c r="AA164" i="18"/>
  <c r="F164" i="18"/>
  <c r="EJ163" i="18"/>
  <c r="DN163" i="18"/>
  <c r="CS163" i="18"/>
  <c r="BX163" i="18"/>
  <c r="BB163" i="18"/>
  <c r="AG163" i="18"/>
  <c r="L163" i="18"/>
  <c r="EO162" i="18"/>
  <c r="DT162" i="18"/>
  <c r="CY162" i="18"/>
  <c r="CC162" i="18"/>
  <c r="BH162" i="18"/>
  <c r="AM162" i="18"/>
  <c r="Q162" i="18"/>
  <c r="EU161" i="18"/>
  <c r="DZ161" i="18"/>
  <c r="DD161" i="18"/>
  <c r="CI161" i="18"/>
  <c r="BN161" i="18"/>
  <c r="AR161" i="18"/>
  <c r="W161" i="18"/>
  <c r="B161" i="18"/>
  <c r="EE160" i="18"/>
  <c r="DJ160" i="18"/>
  <c r="CO160" i="18"/>
  <c r="BS160" i="18"/>
  <c r="AX160" i="18"/>
  <c r="AC160" i="18"/>
  <c r="G160" i="18"/>
  <c r="EK159" i="18"/>
  <c r="DP159" i="18"/>
  <c r="CT159" i="18"/>
  <c r="BY159" i="18"/>
  <c r="BD159" i="18"/>
  <c r="AH159" i="18"/>
  <c r="M159" i="18"/>
  <c r="EQ158" i="18"/>
  <c r="DU158" i="18"/>
  <c r="CZ158" i="18"/>
  <c r="CE158" i="18"/>
  <c r="BI158" i="18"/>
  <c r="AN158" i="18"/>
  <c r="S158" i="18"/>
  <c r="EV157" i="18"/>
  <c r="EA157" i="18"/>
  <c r="DF157" i="18"/>
  <c r="CJ157" i="18"/>
  <c r="BO157" i="18"/>
  <c r="AT157" i="18"/>
  <c r="X157" i="18"/>
  <c r="C157" i="18"/>
  <c r="ED156" i="18"/>
  <c r="CX156" i="18"/>
  <c r="BR156" i="18"/>
  <c r="AL156" i="18"/>
  <c r="F156" i="18"/>
  <c r="DY155" i="18"/>
  <c r="CS155" i="18"/>
  <c r="BM155" i="18"/>
  <c r="AG155" i="18"/>
  <c r="A155" i="18"/>
  <c r="DT154" i="18"/>
  <c r="CN154" i="18"/>
  <c r="BH154" i="18"/>
  <c r="AB154" i="18"/>
  <c r="EU153" i="18"/>
  <c r="DO153" i="18"/>
  <c r="CI153" i="18"/>
  <c r="BC153" i="18"/>
  <c r="W153" i="18"/>
  <c r="EP152" i="18"/>
  <c r="DJ152" i="18"/>
  <c r="CD152" i="18"/>
  <c r="AX152" i="18"/>
  <c r="R152" i="18"/>
  <c r="EK151" i="18"/>
  <c r="DE151" i="18"/>
  <c r="BY151" i="18"/>
  <c r="AS151" i="18"/>
  <c r="M151" i="18"/>
  <c r="EF150" i="18"/>
  <c r="CZ150" i="18"/>
  <c r="BT150" i="18"/>
  <c r="AN150" i="18"/>
  <c r="H150" i="18"/>
  <c r="EA149" i="18"/>
  <c r="CU149" i="18"/>
  <c r="BO149" i="18"/>
  <c r="AI149" i="18"/>
  <c r="C149" i="18"/>
  <c r="DV148" i="18"/>
  <c r="CP148" i="18"/>
  <c r="BJ148" i="18"/>
  <c r="AD148" i="18"/>
  <c r="EW147" i="18"/>
  <c r="DQ147" i="18"/>
  <c r="CK147" i="18"/>
  <c r="BE147" i="18"/>
  <c r="Y147" i="18"/>
  <c r="ER146" i="18"/>
  <c r="DL146" i="18"/>
  <c r="CF146" i="18"/>
  <c r="AZ146" i="18"/>
  <c r="T146" i="18"/>
  <c r="EM145" i="18"/>
  <c r="DG145" i="18"/>
  <c r="CA145" i="18"/>
  <c r="AU145" i="18"/>
  <c r="O145" i="18"/>
  <c r="EH144" i="18"/>
  <c r="DB144" i="18"/>
  <c r="BV144" i="18"/>
  <c r="AP144" i="18"/>
  <c r="J144" i="18"/>
  <c r="EC143" i="18"/>
  <c r="CW143" i="18"/>
  <c r="BQ143" i="18"/>
  <c r="AK143" i="18"/>
  <c r="E143" i="18"/>
  <c r="DX142" i="18"/>
  <c r="CR142" i="18"/>
  <c r="BL142" i="18"/>
  <c r="AF142" i="18"/>
  <c r="EY141" i="18"/>
  <c r="DS141" i="18"/>
  <c r="CM141" i="18"/>
  <c r="BG141" i="18"/>
  <c r="AA141" i="18"/>
  <c r="ET140" i="18"/>
  <c r="DN140" i="18"/>
  <c r="CH140" i="18"/>
  <c r="BB140" i="18"/>
  <c r="V140" i="18"/>
  <c r="EO139" i="18"/>
  <c r="DI139" i="18"/>
  <c r="CC139" i="18"/>
  <c r="AW139" i="18"/>
  <c r="Q139" i="18"/>
  <c r="EJ138" i="18"/>
  <c r="DD138" i="18"/>
  <c r="BX138" i="18"/>
  <c r="AR138" i="18"/>
  <c r="L138" i="18"/>
  <c r="EE137" i="18"/>
  <c r="CY137" i="18"/>
  <c r="BS137" i="18"/>
  <c r="AM137" i="18"/>
  <c r="G137" i="18"/>
  <c r="DZ136" i="18"/>
  <c r="CT136" i="18"/>
  <c r="BN136" i="18"/>
  <c r="AH136" i="18"/>
  <c r="B136" i="18"/>
  <c r="DU135" i="18"/>
  <c r="CO135" i="18"/>
  <c r="BI135" i="18"/>
  <c r="AC135" i="18"/>
  <c r="EV134" i="18"/>
  <c r="DP134" i="18"/>
  <c r="CJ134" i="18"/>
  <c r="BD134" i="18"/>
  <c r="T134" i="18"/>
  <c r="DG133" i="18"/>
  <c r="AU133" i="18"/>
  <c r="EH132" i="18"/>
  <c r="BV132" i="18"/>
  <c r="J132" i="18"/>
  <c r="CW131" i="18"/>
  <c r="AK131" i="18"/>
  <c r="DX130" i="18"/>
  <c r="BL130" i="18"/>
  <c r="EY129" i="18"/>
  <c r="CM129" i="18"/>
  <c r="AA129" i="18"/>
  <c r="DN128" i="18"/>
  <c r="BB128" i="18"/>
  <c r="EO127" i="18"/>
  <c r="CC127" i="18"/>
  <c r="Q127" i="18"/>
  <c r="DD126" i="18"/>
  <c r="AR126" i="18"/>
  <c r="EE125" i="18"/>
  <c r="BS125" i="18"/>
  <c r="G125" i="18"/>
  <c r="CT124" i="18"/>
  <c r="AH124" i="18"/>
  <c r="DU123" i="18"/>
  <c r="BI123" i="18"/>
  <c r="EV122" i="18"/>
  <c r="CJ122" i="18"/>
  <c r="X122" i="18"/>
  <c r="DK121" i="18"/>
  <c r="AY121" i="18"/>
  <c r="EL120" i="18"/>
  <c r="BZ120" i="18"/>
  <c r="N120" i="18"/>
  <c r="DA119" i="18"/>
  <c r="AO119" i="18"/>
  <c r="EB118" i="18"/>
  <c r="BP118" i="18"/>
  <c r="D118" i="18"/>
  <c r="CQ117" i="18"/>
  <c r="AE117" i="18"/>
  <c r="DR116" i="18"/>
  <c r="BF116" i="18"/>
  <c r="ES115" i="18"/>
  <c r="CG115" i="18"/>
  <c r="U115" i="18"/>
  <c r="DH114" i="18"/>
  <c r="AV114" i="18"/>
  <c r="EI113" i="18"/>
  <c r="BW113" i="18"/>
  <c r="K113" i="18"/>
  <c r="CX112" i="18"/>
  <c r="AL112" i="18"/>
  <c r="DY111" i="18"/>
  <c r="BM111" i="18"/>
  <c r="A111" i="18"/>
  <c r="CN110" i="18"/>
  <c r="AB110" i="18"/>
  <c r="DO109" i="18"/>
  <c r="BC109" i="18"/>
  <c r="EP108" i="18"/>
  <c r="CD108" i="18"/>
  <c r="R108" i="18"/>
  <c r="DE107" i="18"/>
  <c r="AS107" i="18"/>
  <c r="EF106" i="18"/>
  <c r="BT106" i="18"/>
  <c r="H106" i="18"/>
  <c r="CU105" i="18"/>
  <c r="AI105" i="18"/>
  <c r="DV104" i="18"/>
  <c r="BJ104" i="18"/>
  <c r="EW103" i="18"/>
  <c r="CK103" i="18"/>
  <c r="Y103" i="18"/>
  <c r="DL102" i="18"/>
  <c r="AZ102" i="18"/>
  <c r="EM101" i="18"/>
  <c r="CA101" i="18"/>
  <c r="O101" i="18"/>
  <c r="DB100" i="18"/>
  <c r="AP100" i="18"/>
  <c r="EC99" i="18"/>
  <c r="BQ99" i="18"/>
  <c r="E99" i="18"/>
  <c r="CR98" i="18"/>
  <c r="AF98" i="18"/>
  <c r="DS97" i="18"/>
  <c r="BG97" i="18"/>
  <c r="ET96" i="18"/>
  <c r="CH96" i="18"/>
  <c r="V96" i="18"/>
  <c r="DI95" i="18"/>
  <c r="AW95" i="18"/>
  <c r="EJ94" i="18"/>
  <c r="BX94" i="18"/>
  <c r="L94" i="18"/>
  <c r="CY93" i="18"/>
  <c r="AM93" i="18"/>
  <c r="DZ92" i="18"/>
  <c r="BN92" i="18"/>
  <c r="B92" i="18"/>
  <c r="CO91" i="18"/>
  <c r="AC91" i="18"/>
  <c r="DP90" i="18"/>
  <c r="BD90" i="18"/>
  <c r="EQ89" i="18"/>
  <c r="CE89" i="18"/>
  <c r="S89" i="18"/>
  <c r="DF88" i="18"/>
  <c r="AT88" i="18"/>
  <c r="EG87" i="18"/>
  <c r="BU87" i="18"/>
  <c r="I87" i="18"/>
  <c r="CV86" i="18"/>
  <c r="AJ86" i="18"/>
  <c r="DW85" i="18"/>
  <c r="BK85" i="18"/>
  <c r="EX84" i="18"/>
  <c r="CL84" i="18"/>
  <c r="Z84" i="18"/>
  <c r="DM83" i="18"/>
  <c r="BA83" i="18"/>
  <c r="EN82" i="18"/>
  <c r="CB82" i="18"/>
  <c r="P82" i="18"/>
  <c r="DC81" i="18"/>
  <c r="AG81" i="18"/>
  <c r="BH80" i="18"/>
  <c r="CI79" i="18"/>
  <c r="DJ78" i="18"/>
  <c r="EK77" i="18"/>
  <c r="M77" i="18"/>
  <c r="AN76" i="18"/>
  <c r="BO75" i="18"/>
  <c r="CP74" i="18"/>
  <c r="DQ73" i="18"/>
  <c r="ER72" i="18"/>
  <c r="T72" i="18"/>
  <c r="AU71" i="18"/>
  <c r="BV70" i="18"/>
  <c r="CW69" i="18"/>
  <c r="DX68" i="18"/>
  <c r="EY67" i="18"/>
  <c r="AA67" i="18"/>
  <c r="BB66" i="18"/>
  <c r="CC65" i="18"/>
  <c r="DD64" i="18"/>
  <c r="DI63" i="18"/>
  <c r="CT62" i="18"/>
  <c r="AP61" i="18"/>
  <c r="CR59" i="18"/>
  <c r="ET57" i="18"/>
  <c r="AW56" i="18"/>
  <c r="CY54" i="18"/>
  <c r="B53" i="18"/>
  <c r="BD51" i="18"/>
  <c r="DF49" i="18"/>
  <c r="I48" i="18"/>
  <c r="BK46" i="18"/>
  <c r="DM44" i="18"/>
  <c r="P43" i="18"/>
  <c r="BR41" i="18"/>
  <c r="DT39" i="18"/>
  <c r="W38" i="18"/>
  <c r="M35" i="18"/>
  <c r="AJ31" i="18"/>
  <c r="DY26" i="18"/>
  <c r="BN22" i="18"/>
  <c r="EL15" i="18"/>
  <c r="EV199" i="18"/>
  <c r="EF199" i="18"/>
  <c r="DP199" i="18"/>
  <c r="CZ199" i="18"/>
  <c r="CJ199" i="18"/>
  <c r="BT199" i="18"/>
  <c r="BD199" i="18"/>
  <c r="AN199" i="18"/>
  <c r="X199" i="18"/>
  <c r="H199" i="18"/>
  <c r="EQ198" i="18"/>
  <c r="DS198" i="18"/>
  <c r="DC198" i="18"/>
  <c r="CM198" i="18"/>
  <c r="BW198" i="18"/>
  <c r="BG198" i="18"/>
  <c r="AQ198" i="18"/>
  <c r="AA198" i="18"/>
  <c r="K198" i="18"/>
  <c r="ET197" i="18"/>
  <c r="ED197" i="18"/>
  <c r="DN197" i="18"/>
  <c r="CX197" i="18"/>
  <c r="CH197" i="18"/>
  <c r="BR197" i="18"/>
  <c r="BB197" i="18"/>
  <c r="AL197" i="18"/>
  <c r="V197" i="18"/>
  <c r="F197" i="18"/>
  <c r="EO196" i="18"/>
  <c r="DY196" i="18"/>
  <c r="DI196" i="18"/>
  <c r="CS196" i="18"/>
  <c r="CC196" i="18"/>
  <c r="BM196" i="18"/>
  <c r="AW196" i="18"/>
  <c r="AG196" i="18"/>
  <c r="Q196" i="18"/>
  <c r="A196" i="18"/>
  <c r="EJ195" i="18"/>
  <c r="DT195" i="18"/>
  <c r="DD195" i="18"/>
  <c r="CN195" i="18"/>
  <c r="BX195" i="18"/>
  <c r="BH195" i="18"/>
  <c r="AR195" i="18"/>
  <c r="AB195" i="18"/>
  <c r="L195" i="18"/>
  <c r="EM194" i="18"/>
  <c r="DW194" i="18"/>
  <c r="DG194" i="18"/>
  <c r="CQ194" i="18"/>
  <c r="CA194" i="18"/>
  <c r="BS194" i="18"/>
  <c r="BC194" i="18"/>
  <c r="AM194" i="18"/>
  <c r="W194" i="18"/>
  <c r="G194" i="18"/>
  <c r="EP193" i="18"/>
  <c r="DZ193" i="18"/>
  <c r="DJ193" i="18"/>
  <c r="CT193" i="18"/>
  <c r="CD193" i="18"/>
  <c r="BN193" i="18"/>
  <c r="AX193" i="18"/>
  <c r="AH193" i="18"/>
  <c r="R193" i="18"/>
  <c r="B193" i="18"/>
  <c r="EC192" i="18"/>
  <c r="DM192" i="18"/>
  <c r="CW192" i="18"/>
  <c r="CG192" i="18"/>
  <c r="BQ192" i="18"/>
  <c r="BA192" i="18"/>
  <c r="AK192" i="18"/>
  <c r="U192" i="18"/>
  <c r="E192" i="18"/>
  <c r="EN191" i="18"/>
  <c r="DX191" i="18"/>
  <c r="DH191" i="18"/>
  <c r="CR191" i="18"/>
  <c r="CB191" i="18"/>
  <c r="BL191" i="18"/>
  <c r="AV191" i="18"/>
  <c r="AF191" i="18"/>
  <c r="P191" i="18"/>
  <c r="EY190" i="18"/>
  <c r="EI190" i="18"/>
  <c r="DS190" i="18"/>
  <c r="DC190" i="18"/>
  <c r="CM190" i="18"/>
  <c r="BW190" i="18"/>
  <c r="BG190" i="18"/>
  <c r="AQ190" i="18"/>
  <c r="AA190" i="18"/>
  <c r="K190" i="18"/>
  <c r="ET189" i="18"/>
  <c r="DV189" i="18"/>
  <c r="DF189" i="18"/>
  <c r="CH189" i="18"/>
  <c r="BR189" i="18"/>
  <c r="BB189" i="18"/>
  <c r="AL189" i="18"/>
  <c r="AD189" i="18"/>
  <c r="N189" i="18"/>
  <c r="EW188" i="18"/>
  <c r="EG188" i="18"/>
  <c r="DQ188" i="18"/>
  <c r="DA188" i="18"/>
  <c r="CK188" i="18"/>
  <c r="BU188" i="18"/>
  <c r="BE188" i="18"/>
  <c r="AO188" i="18"/>
  <c r="Y188" i="18"/>
  <c r="I188" i="18"/>
  <c r="ER187" i="18"/>
  <c r="EB187" i="18"/>
  <c r="DL187" i="18"/>
  <c r="CV187" i="18"/>
  <c r="CF187" i="18"/>
  <c r="BP187" i="18"/>
  <c r="AZ187" i="18"/>
  <c r="AJ187" i="18"/>
  <c r="T187" i="18"/>
  <c r="L187" i="18"/>
  <c r="EU186" i="18"/>
  <c r="EE186" i="18"/>
  <c r="DO186" i="18"/>
  <c r="CY186" i="18"/>
  <c r="CI186" i="18"/>
  <c r="BS186" i="18"/>
  <c r="BC186" i="18"/>
  <c r="AM186" i="18"/>
  <c r="W186" i="18"/>
  <c r="G186" i="18"/>
  <c r="EP185" i="18"/>
  <c r="DZ185" i="18"/>
  <c r="DJ185" i="18"/>
  <c r="CT185" i="18"/>
  <c r="CD185" i="18"/>
  <c r="BN185" i="18"/>
  <c r="AX185" i="18"/>
  <c r="AH185" i="18"/>
  <c r="R185" i="18"/>
  <c r="B185" i="18"/>
  <c r="EK184" i="18"/>
  <c r="DU184" i="18"/>
  <c r="DE184" i="18"/>
  <c r="CO184" i="18"/>
  <c r="BY184" i="18"/>
  <c r="BI184" i="18"/>
  <c r="AS184" i="18"/>
  <c r="AC184" i="18"/>
  <c r="M184" i="18"/>
  <c r="EV183" i="18"/>
  <c r="EF183" i="18"/>
  <c r="DP183" i="18"/>
  <c r="CZ183" i="18"/>
  <c r="CJ183" i="18"/>
  <c r="BT183" i="18"/>
  <c r="BD183" i="18"/>
  <c r="AN183" i="18"/>
  <c r="X183" i="18"/>
  <c r="H183" i="18"/>
  <c r="EQ182" i="18"/>
  <c r="EA182" i="18"/>
  <c r="DK182" i="18"/>
  <c r="CU182" i="18"/>
  <c r="BW182" i="18"/>
  <c r="BG182" i="18"/>
  <c r="AQ182" i="18"/>
  <c r="AA182" i="18"/>
  <c r="K182" i="18"/>
  <c r="ET181" i="18"/>
  <c r="ED181" i="18"/>
  <c r="DN181" i="18"/>
  <c r="CX181" i="18"/>
  <c r="CH181" i="18"/>
  <c r="BR181" i="18"/>
  <c r="AT181" i="18"/>
  <c r="AD181" i="18"/>
  <c r="N181" i="18"/>
  <c r="EW180" i="18"/>
  <c r="EG180" i="18"/>
  <c r="DQ180" i="18"/>
  <c r="DA180" i="18"/>
  <c r="CK180" i="18"/>
  <c r="BU180" i="18"/>
  <c r="BE180" i="18"/>
  <c r="AO180" i="18"/>
  <c r="Y180" i="18"/>
  <c r="I180" i="18"/>
  <c r="ER179" i="18"/>
  <c r="EB179" i="18"/>
  <c r="DL179" i="18"/>
  <c r="CV179" i="18"/>
  <c r="CF179" i="18"/>
  <c r="BP179" i="18"/>
  <c r="AZ179" i="18"/>
  <c r="AJ179" i="18"/>
  <c r="T179" i="18"/>
  <c r="D179" i="18"/>
  <c r="EM178" i="18"/>
  <c r="DW178" i="18"/>
  <c r="DG178" i="18"/>
  <c r="CQ178" i="18"/>
  <c r="CA178" i="18"/>
  <c r="BK178" i="18"/>
  <c r="AU178" i="18"/>
  <c r="AE178" i="18"/>
  <c r="O178" i="18"/>
  <c r="EX177" i="18"/>
  <c r="EH177" i="18"/>
  <c r="DR177" i="18"/>
  <c r="DB177" i="18"/>
  <c r="CL177" i="18"/>
  <c r="BV177" i="18"/>
  <c r="BN177" i="18"/>
  <c r="BF177" i="18"/>
  <c r="AP177" i="18"/>
  <c r="AH177" i="18"/>
  <c r="Z177" i="18"/>
  <c r="R177" i="18"/>
  <c r="J177" i="18"/>
  <c r="B177" i="18"/>
  <c r="ED176" i="18"/>
  <c r="DR176" i="18"/>
  <c r="DB176" i="18"/>
  <c r="CL176" i="18"/>
  <c r="BV176" i="18"/>
  <c r="BF176" i="18"/>
  <c r="AP176" i="18"/>
  <c r="Z176" i="18"/>
  <c r="J176" i="18"/>
  <c r="ES175" i="18"/>
  <c r="EC175" i="18"/>
  <c r="CW175" i="18"/>
  <c r="CG175" i="18"/>
  <c r="BQ175" i="18"/>
  <c r="BA175" i="18"/>
  <c r="AK175" i="18"/>
  <c r="U175" i="18"/>
  <c r="E175" i="18"/>
  <c r="EN174" i="18"/>
  <c r="DX174" i="18"/>
  <c r="DH174" i="18"/>
  <c r="CR174" i="18"/>
  <c r="CB174" i="18"/>
  <c r="BL174" i="18"/>
  <c r="AV174" i="18"/>
  <c r="P174" i="18"/>
  <c r="EY173" i="18"/>
  <c r="EI173" i="18"/>
  <c r="DS173" i="18"/>
  <c r="DC173" i="18"/>
  <c r="CM173" i="18"/>
  <c r="BW173" i="18"/>
  <c r="BG173" i="18"/>
  <c r="AQ173" i="18"/>
  <c r="AA173" i="18"/>
  <c r="K173" i="18"/>
  <c r="ET172" i="18"/>
  <c r="ED172" i="18"/>
  <c r="DN172" i="18"/>
  <c r="CX172" i="18"/>
  <c r="CH172" i="18"/>
  <c r="BR172" i="18"/>
  <c r="BB172" i="18"/>
  <c r="AL172" i="18"/>
  <c r="V172" i="18"/>
  <c r="F172" i="18"/>
  <c r="EO171" i="18"/>
  <c r="DI171" i="18"/>
  <c r="CC171" i="18"/>
  <c r="AW171" i="18"/>
  <c r="Q171" i="18"/>
  <c r="EJ170" i="18"/>
  <c r="DD170" i="18"/>
  <c r="BX170" i="18"/>
  <c r="AR170" i="18"/>
  <c r="L170" i="18"/>
  <c r="EE169" i="18"/>
  <c r="CY169" i="18"/>
  <c r="BS169" i="18"/>
  <c r="AE169" i="18"/>
  <c r="DR168" i="18"/>
  <c r="CA168" i="18"/>
  <c r="AK168" i="18"/>
  <c r="O168" i="18"/>
  <c r="DX167" i="18"/>
  <c r="CG167" i="18"/>
  <c r="BL167" i="18"/>
  <c r="U167" i="18"/>
  <c r="EC166" i="18"/>
  <c r="CM166" i="18"/>
  <c r="AV166" i="18"/>
  <c r="E166" i="18"/>
  <c r="DN165" i="18"/>
  <c r="BW165" i="18"/>
  <c r="AF165" i="18"/>
  <c r="EO164" i="18"/>
  <c r="CX164" i="18"/>
  <c r="BG164" i="18"/>
  <c r="Q164" i="18"/>
  <c r="DY163" i="18"/>
  <c r="CH163" i="18"/>
  <c r="AR163" i="18"/>
  <c r="A163" i="18"/>
  <c r="DI162" i="18"/>
  <c r="BS162" i="18"/>
  <c r="AB162" i="18"/>
  <c r="EJ161" i="18"/>
  <c r="CT161" i="18"/>
  <c r="BC161" i="18"/>
  <c r="L161" i="18"/>
  <c r="DU160" i="18"/>
  <c r="CD160" i="18"/>
  <c r="AM160" i="18"/>
  <c r="EV159" i="18"/>
  <c r="DE159" i="18"/>
  <c r="BN159" i="18"/>
  <c r="X159" i="18"/>
  <c r="EF158" i="18"/>
  <c r="CO158" i="18"/>
  <c r="AY158" i="18"/>
  <c r="H158" i="18"/>
  <c r="DP157" i="18"/>
  <c r="BZ157" i="18"/>
  <c r="AI157" i="18"/>
  <c r="N157" i="18"/>
  <c r="DN156" i="18"/>
  <c r="BB156" i="18"/>
  <c r="EO155" i="18"/>
  <c r="CC155" i="18"/>
  <c r="Q155" i="18"/>
  <c r="DD154" i="18"/>
  <c r="AR154" i="18"/>
  <c r="EE153" i="18"/>
  <c r="BS153" i="18"/>
  <c r="G153" i="18"/>
  <c r="CT152" i="18"/>
  <c r="AH152" i="18"/>
  <c r="DU151" i="18"/>
  <c r="BI151" i="18"/>
  <c r="EV150" i="18"/>
  <c r="CJ150" i="18"/>
  <c r="X150" i="18"/>
  <c r="DK149" i="18"/>
  <c r="AY149" i="18"/>
  <c r="EL148" i="18"/>
  <c r="BZ148" i="18"/>
  <c r="N148" i="18"/>
  <c r="DA147" i="18"/>
  <c r="AO147" i="18"/>
  <c r="EB146" i="18"/>
  <c r="BP146" i="18"/>
  <c r="D146" i="18"/>
  <c r="DW145" i="18"/>
  <c r="CQ145" i="18"/>
  <c r="AE145" i="18"/>
  <c r="EX144" i="18"/>
  <c r="CL144" i="18"/>
  <c r="BF144" i="18"/>
  <c r="ES143" i="18"/>
  <c r="DM143" i="18"/>
  <c r="BA143" i="18"/>
  <c r="U143" i="18"/>
  <c r="EN142" i="18"/>
  <c r="CB142" i="18"/>
  <c r="P142" i="18"/>
  <c r="DC141" i="18"/>
  <c r="AQ141" i="18"/>
  <c r="ED140" i="18"/>
  <c r="BR140" i="18"/>
  <c r="F140" i="18"/>
  <c r="CS139" i="18"/>
  <c r="AG139" i="18"/>
  <c r="DT138" i="18"/>
  <c r="BH138" i="18"/>
  <c r="EU137" i="18"/>
  <c r="CI137" i="18"/>
  <c r="W137" i="18"/>
  <c r="DJ136" i="18"/>
  <c r="AX136" i="18"/>
  <c r="R136" i="18"/>
  <c r="DE135" i="18"/>
  <c r="AS135" i="18"/>
  <c r="EF134" i="18"/>
  <c r="AN134" i="18"/>
  <c r="CA133" i="18"/>
  <c r="DB132" i="18"/>
  <c r="EC131" i="18"/>
  <c r="E131" i="18"/>
  <c r="AF130" i="18"/>
  <c r="BG129" i="18"/>
  <c r="CH128" i="18"/>
  <c r="DI127" i="18"/>
  <c r="EJ126" i="18"/>
  <c r="L126" i="18"/>
  <c r="AM125" i="18"/>
  <c r="BN124" i="18"/>
  <c r="CO123" i="18"/>
  <c r="DP122" i="18"/>
  <c r="EQ121" i="18"/>
  <c r="S121" i="18"/>
  <c r="AT120" i="18"/>
  <c r="BU119" i="18"/>
  <c r="CV118" i="18"/>
  <c r="DW117" i="18"/>
  <c r="EX116" i="18"/>
  <c r="Z116" i="18"/>
  <c r="BA115" i="18"/>
  <c r="CB114" i="18"/>
  <c r="DC113" i="18"/>
  <c r="ED112" i="18"/>
  <c r="F112" i="18"/>
  <c r="AG111" i="18"/>
  <c r="BH110" i="18"/>
  <c r="CI109" i="18"/>
  <c r="DJ108" i="18"/>
  <c r="EK107" i="18"/>
  <c r="M107" i="18"/>
  <c r="AN106" i="18"/>
  <c r="BO105" i="18"/>
  <c r="CP104" i="18"/>
  <c r="DQ103" i="18"/>
  <c r="ER102" i="18"/>
  <c r="T102" i="18"/>
  <c r="AU101" i="18"/>
  <c r="BV100" i="18"/>
  <c r="CW99" i="18"/>
  <c r="DX98" i="18"/>
  <c r="EY97" i="18"/>
  <c r="AA97" i="18"/>
  <c r="BB96" i="18"/>
  <c r="CC95" i="18"/>
  <c r="DD94" i="18"/>
  <c r="EE93" i="18"/>
  <c r="G93" i="18"/>
  <c r="AH92" i="18"/>
  <c r="BI91" i="18"/>
  <c r="CJ90" i="18"/>
  <c r="DK89" i="18"/>
  <c r="EL88" i="18"/>
  <c r="N88" i="18"/>
  <c r="AO87" i="18"/>
  <c r="BP86" i="18"/>
  <c r="CQ85" i="18"/>
  <c r="DR84" i="18"/>
  <c r="ES83" i="18"/>
  <c r="U83" i="18"/>
  <c r="AV82" i="18"/>
  <c r="BW81" i="18"/>
  <c r="EU79" i="18"/>
  <c r="AX78" i="18"/>
  <c r="CZ76" i="18"/>
  <c r="C75" i="18"/>
  <c r="BE73" i="18"/>
  <c r="DG71" i="18"/>
  <c r="J70" i="18"/>
  <c r="BL68" i="18"/>
  <c r="DN66" i="18"/>
  <c r="Q65" i="18"/>
  <c r="AB63" i="18"/>
  <c r="BQ60" i="18"/>
  <c r="V57" i="18"/>
  <c r="DZ53" i="18"/>
  <c r="CE50" i="18"/>
  <c r="AJ47" i="18"/>
  <c r="EN43" i="18"/>
  <c r="AQ42" i="18"/>
  <c r="EU38" i="18"/>
  <c r="DJ36" i="18"/>
  <c r="BO33" i="18"/>
  <c r="E29" i="18"/>
  <c r="CS24" i="18"/>
  <c r="ES199" i="18"/>
  <c r="EC199" i="18"/>
  <c r="DM199" i="18"/>
  <c r="CW199" i="18"/>
  <c r="CG199" i="18"/>
  <c r="BQ199" i="18"/>
  <c r="BA199" i="18"/>
  <c r="AK199" i="18"/>
  <c r="U199" i="18"/>
  <c r="E199" i="18"/>
  <c r="EN198" i="18"/>
  <c r="DX198" i="18"/>
  <c r="DH198" i="18"/>
  <c r="CR198" i="18"/>
  <c r="CB198" i="18"/>
  <c r="BL198" i="18"/>
  <c r="AV198" i="18"/>
  <c r="AF198" i="18"/>
  <c r="P198" i="18"/>
  <c r="EY197" i="18"/>
  <c r="EI197" i="18"/>
  <c r="DS197" i="18"/>
  <c r="DC197" i="18"/>
  <c r="CM197" i="18"/>
  <c r="BW197" i="18"/>
  <c r="BG197" i="18"/>
  <c r="AQ197" i="18"/>
  <c r="AA197" i="18"/>
  <c r="K197" i="18"/>
  <c r="ET196" i="18"/>
  <c r="ED196" i="18"/>
  <c r="DN196" i="18"/>
  <c r="CX196" i="18"/>
  <c r="CH196" i="18"/>
  <c r="BR196" i="18"/>
  <c r="BB196" i="18"/>
  <c r="AL196" i="18"/>
  <c r="AD196" i="18"/>
  <c r="N196" i="18"/>
  <c r="EW195" i="18"/>
  <c r="EG195" i="18"/>
  <c r="DQ195" i="18"/>
  <c r="DA195" i="18"/>
  <c r="CK195" i="18"/>
  <c r="BU195" i="18"/>
  <c r="BE195" i="18"/>
  <c r="AO195" i="18"/>
  <c r="Y195" i="18"/>
  <c r="I195" i="18"/>
  <c r="ER194" i="18"/>
  <c r="EB194" i="18"/>
  <c r="DL194" i="18"/>
  <c r="CV194" i="18"/>
  <c r="CF194" i="18"/>
  <c r="BP194" i="18"/>
  <c r="AZ194" i="18"/>
  <c r="AJ194" i="18"/>
  <c r="T194" i="18"/>
  <c r="D194" i="18"/>
  <c r="EM193" i="18"/>
  <c r="DW193" i="18"/>
  <c r="DG193" i="18"/>
  <c r="CQ193" i="18"/>
  <c r="CA193" i="18"/>
  <c r="BK193" i="18"/>
  <c r="AU193" i="18"/>
  <c r="AE193" i="18"/>
  <c r="W193" i="18"/>
  <c r="O193" i="18"/>
  <c r="EX192" i="18"/>
  <c r="EP192" i="18"/>
  <c r="EH192" i="18"/>
  <c r="DZ192" i="18"/>
  <c r="DR192" i="18"/>
  <c r="DB192" i="18"/>
  <c r="CT192" i="18"/>
  <c r="CL192" i="18"/>
  <c r="CD192" i="18"/>
  <c r="BV192" i="18"/>
  <c r="BN192" i="18"/>
  <c r="BF192" i="18"/>
  <c r="AP192" i="18"/>
  <c r="AH192" i="18"/>
  <c r="Z192" i="18"/>
  <c r="R192" i="18"/>
  <c r="J192" i="18"/>
  <c r="B192" i="18"/>
  <c r="ES191" i="18"/>
  <c r="EK191" i="18"/>
  <c r="EC191" i="18"/>
  <c r="DU191" i="18"/>
  <c r="DM191" i="18"/>
  <c r="DE191" i="18"/>
  <c r="CO191" i="18"/>
  <c r="CG191" i="18"/>
  <c r="BY191" i="18"/>
  <c r="BQ191" i="18"/>
  <c r="BI191" i="18"/>
  <c r="BA191" i="18"/>
  <c r="AS191" i="18"/>
  <c r="AK191" i="18"/>
  <c r="AC191" i="18"/>
  <c r="U191" i="18"/>
  <c r="M191" i="18"/>
  <c r="E191" i="18"/>
  <c r="EV190" i="18"/>
  <c r="EN190" i="18"/>
  <c r="EF190" i="18"/>
  <c r="DX190" i="18"/>
  <c r="DP190" i="18"/>
  <c r="DH190" i="18"/>
  <c r="CZ190" i="18"/>
  <c r="CR190" i="18"/>
  <c r="CB190" i="18"/>
  <c r="BL190" i="18"/>
  <c r="AV190" i="18"/>
  <c r="AF190" i="18"/>
  <c r="P190" i="18"/>
  <c r="EY189" i="18"/>
  <c r="EI189" i="18"/>
  <c r="DK189" i="18"/>
  <c r="CM189" i="18"/>
  <c r="BW189" i="18"/>
  <c r="BG189" i="18"/>
  <c r="AQ189" i="18"/>
  <c r="AA189" i="18"/>
  <c r="K189" i="18"/>
  <c r="ET188" i="18"/>
  <c r="EL188" i="18"/>
  <c r="DV188" i="18"/>
  <c r="DF188" i="18"/>
  <c r="CP188" i="18"/>
  <c r="BZ188" i="18"/>
  <c r="BB188" i="18"/>
  <c r="AL188" i="18"/>
  <c r="V188" i="18"/>
  <c r="N188" i="18"/>
  <c r="EW187" i="18"/>
  <c r="EG187" i="18"/>
  <c r="DQ187" i="18"/>
  <c r="DA187" i="18"/>
  <c r="CS187" i="18"/>
  <c r="CK187" i="18"/>
  <c r="BU187" i="18"/>
  <c r="BM187" i="18"/>
  <c r="BE187" i="18"/>
  <c r="AW187" i="18"/>
  <c r="AO187" i="18"/>
  <c r="AG187" i="18"/>
  <c r="Q187" i="18"/>
  <c r="I187" i="18"/>
  <c r="A187" i="18"/>
  <c r="ER186" i="18"/>
  <c r="EJ186" i="18"/>
  <c r="EB186" i="18"/>
  <c r="DT186" i="18"/>
  <c r="DL186" i="18"/>
  <c r="CV186" i="18"/>
  <c r="CN186" i="18"/>
  <c r="CF186" i="18"/>
  <c r="BX186" i="18"/>
  <c r="BP186" i="18"/>
  <c r="BH186" i="18"/>
  <c r="AZ186" i="18"/>
  <c r="AR186" i="18"/>
  <c r="AJ186" i="18"/>
  <c r="AB186" i="18"/>
  <c r="T186" i="18"/>
  <c r="L186" i="18"/>
  <c r="EU185" i="18"/>
  <c r="EM185" i="18"/>
  <c r="EE185" i="18"/>
  <c r="DW185" i="18"/>
  <c r="DO185" i="18"/>
  <c r="DG185" i="18"/>
  <c r="CY185" i="18"/>
  <c r="CQ185" i="18"/>
  <c r="CI185" i="18"/>
  <c r="CA185" i="18"/>
  <c r="BS185" i="18"/>
  <c r="BK185" i="18"/>
  <c r="BC185" i="18"/>
  <c r="AU185" i="18"/>
  <c r="AM185" i="18"/>
  <c r="AE185" i="18"/>
  <c r="W185" i="18"/>
  <c r="O185" i="18"/>
  <c r="G185" i="18"/>
  <c r="EP184" i="18"/>
  <c r="EH184" i="18"/>
  <c r="DZ184" i="18"/>
  <c r="DR184" i="18"/>
  <c r="DJ184" i="18"/>
  <c r="DB184" i="18"/>
  <c r="CT184" i="18"/>
  <c r="CL184" i="18"/>
  <c r="CD184" i="18"/>
  <c r="BV184" i="18"/>
  <c r="BN184" i="18"/>
  <c r="BF184" i="18"/>
  <c r="AX184" i="18"/>
  <c r="AP184" i="18"/>
  <c r="AH184" i="18"/>
  <c r="Z184" i="18"/>
  <c r="R184" i="18"/>
  <c r="J184" i="18"/>
  <c r="B184" i="18"/>
  <c r="ES183" i="18"/>
  <c r="EK183" i="18"/>
  <c r="EC183" i="18"/>
  <c r="DU183" i="18"/>
  <c r="DM183" i="18"/>
  <c r="DE183" i="18"/>
  <c r="CO183" i="18"/>
  <c r="BY183" i="18"/>
  <c r="BI183" i="18"/>
  <c r="AS183" i="18"/>
  <c r="AC183" i="18"/>
  <c r="U183" i="18"/>
  <c r="E183" i="18"/>
  <c r="EN182" i="18"/>
  <c r="DX182" i="18"/>
  <c r="DH182" i="18"/>
  <c r="CZ182" i="18"/>
  <c r="CJ182" i="18"/>
  <c r="BT182" i="18"/>
  <c r="BD182" i="18"/>
  <c r="AN182" i="18"/>
  <c r="X182" i="18"/>
  <c r="H182" i="18"/>
  <c r="EQ181" i="18"/>
  <c r="EA181" i="18"/>
  <c r="DK181" i="18"/>
  <c r="CU181" i="18"/>
  <c r="CE181" i="18"/>
  <c r="BW181" i="18"/>
  <c r="BG181" i="18"/>
  <c r="AY181" i="18"/>
  <c r="AI181" i="18"/>
  <c r="S181" i="18"/>
  <c r="K181" i="18"/>
  <c r="ET180" i="18"/>
  <c r="ED180" i="18"/>
  <c r="DN180" i="18"/>
  <c r="CX180" i="18"/>
  <c r="CH180" i="18"/>
  <c r="BR180" i="18"/>
  <c r="BB180" i="18"/>
  <c r="AL180" i="18"/>
  <c r="V180" i="18"/>
  <c r="F180" i="18"/>
  <c r="EO179" i="18"/>
  <c r="DY179" i="18"/>
  <c r="DI179" i="18"/>
  <c r="CS179" i="18"/>
  <c r="CC179" i="18"/>
  <c r="BM179" i="18"/>
  <c r="AW179" i="18"/>
  <c r="AG179" i="18"/>
  <c r="Q179" i="18"/>
  <c r="A179" i="18"/>
  <c r="EJ178" i="18"/>
  <c r="DT178" i="18"/>
  <c r="DD178" i="18"/>
  <c r="CN178" i="18"/>
  <c r="BX178" i="18"/>
  <c r="BH178" i="18"/>
  <c r="AR178" i="18"/>
  <c r="AB178" i="18"/>
  <c r="T178" i="18"/>
  <c r="D178" i="18"/>
  <c r="EM177" i="18"/>
  <c r="DW177" i="18"/>
  <c r="DG177" i="18"/>
  <c r="CQ177" i="18"/>
  <c r="CA177" i="18"/>
  <c r="BK177" i="18"/>
  <c r="AU177" i="18"/>
  <c r="AE177" i="18"/>
  <c r="O177" i="18"/>
  <c r="EX176" i="18"/>
  <c r="EC176" i="18"/>
  <c r="CX176" i="18"/>
  <c r="BR176" i="18"/>
  <c r="BB176" i="18"/>
  <c r="V176" i="18"/>
  <c r="EO175" i="18"/>
  <c r="DI175" i="18"/>
  <c r="CC175" i="18"/>
  <c r="AW175" i="18"/>
  <c r="Q175" i="18"/>
  <c r="EJ174" i="18"/>
  <c r="DD174" i="18"/>
  <c r="BX174" i="18"/>
  <c r="AR174" i="18"/>
  <c r="L174" i="18"/>
  <c r="EE173" i="18"/>
  <c r="CY173" i="18"/>
  <c r="BS173" i="18"/>
  <c r="AM173" i="18"/>
  <c r="G173" i="18"/>
  <c r="DZ172" i="18"/>
  <c r="CT172" i="18"/>
  <c r="BN172" i="18"/>
  <c r="AH172" i="18"/>
  <c r="B172" i="18"/>
  <c r="DU171" i="18"/>
  <c r="CO171" i="18"/>
  <c r="BI171" i="18"/>
  <c r="AC171" i="18"/>
  <c r="EV170" i="18"/>
  <c r="DP170" i="18"/>
  <c r="CJ170" i="18"/>
  <c r="BD170" i="18"/>
  <c r="X170" i="18"/>
  <c r="EQ169" i="18"/>
  <c r="DK169" i="18"/>
  <c r="CE169" i="18"/>
  <c r="AU169" i="18"/>
  <c r="D169" i="18"/>
  <c r="DM168" i="18"/>
  <c r="BV168" i="18"/>
  <c r="AE168" i="18"/>
  <c r="EN167" i="18"/>
  <c r="CW167" i="18"/>
  <c r="BF167" i="18"/>
  <c r="P167" i="18"/>
  <c r="DX166" i="18"/>
  <c r="CG166" i="18"/>
  <c r="AQ166" i="18"/>
  <c r="EY165" i="18"/>
  <c r="DH165" i="18"/>
  <c r="BR165" i="18"/>
  <c r="AA165" i="18"/>
  <c r="EI164" i="18"/>
  <c r="CS164" i="18"/>
  <c r="BB164" i="18"/>
  <c r="K164" i="18"/>
  <c r="DT163" i="18"/>
  <c r="CC163" i="18"/>
  <c r="AL163" i="18"/>
  <c r="EU162" i="18"/>
  <c r="DD162" i="18"/>
  <c r="BM162" i="18"/>
  <c r="W162" i="18"/>
  <c r="EE161" i="18"/>
  <c r="CN161" i="18"/>
  <c r="AX161" i="18"/>
  <c r="G161" i="18"/>
  <c r="DO160" i="18"/>
  <c r="BY160" i="18"/>
  <c r="AH160" i="18"/>
  <c r="EP159" i="18"/>
  <c r="CZ159" i="18"/>
  <c r="BI159" i="18"/>
  <c r="R159" i="18"/>
  <c r="EA158" i="18"/>
  <c r="CJ158" i="18"/>
  <c r="AS158" i="18"/>
  <c r="C158" i="18"/>
  <c r="DK157" i="18"/>
  <c r="BT157" i="18"/>
  <c r="AD157" i="18"/>
  <c r="EL156" i="18"/>
  <c r="BZ156" i="18"/>
  <c r="N156" i="18"/>
  <c r="DA155" i="18"/>
  <c r="AO155" i="18"/>
  <c r="EB154" i="18"/>
  <c r="BP154" i="18"/>
  <c r="D154" i="18"/>
  <c r="BK153" i="18"/>
  <c r="EX152" i="18"/>
  <c r="CL152" i="18"/>
  <c r="Z152" i="18"/>
  <c r="DM151" i="18"/>
  <c r="BA151" i="18"/>
  <c r="EN150" i="18"/>
  <c r="CB150" i="18"/>
  <c r="P150" i="18"/>
  <c r="DC149" i="18"/>
  <c r="AQ149" i="18"/>
  <c r="ED148" i="18"/>
  <c r="BR148" i="18"/>
  <c r="F148" i="18"/>
  <c r="CS147" i="18"/>
  <c r="AG147" i="18"/>
  <c r="DT146" i="18"/>
  <c r="BH146" i="18"/>
  <c r="EU145" i="18"/>
  <c r="CI145" i="18"/>
  <c r="W145" i="18"/>
  <c r="DJ144" i="18"/>
  <c r="AX144" i="18"/>
  <c r="EK143" i="18"/>
  <c r="BY143" i="18"/>
  <c r="M143" i="18"/>
  <c r="CZ142" i="18"/>
  <c r="AN142" i="18"/>
  <c r="EA141" i="18"/>
  <c r="BO141" i="18"/>
  <c r="C141" i="18"/>
  <c r="CP140" i="18"/>
  <c r="AD140" i="18"/>
  <c r="DQ139" i="18"/>
  <c r="BE139" i="18"/>
  <c r="ER138" i="18"/>
  <c r="CF138" i="18"/>
  <c r="T138" i="18"/>
  <c r="DG137" i="18"/>
  <c r="AU137" i="18"/>
  <c r="EH136" i="18"/>
  <c r="DB136" i="18"/>
  <c r="AP136" i="18"/>
  <c r="EC135" i="18"/>
  <c r="BQ135" i="18"/>
  <c r="E135" i="18"/>
  <c r="CR134" i="18"/>
  <c r="AF134" i="18"/>
  <c r="EX132" i="18"/>
  <c r="Z132" i="18"/>
  <c r="BA131" i="18"/>
  <c r="CB130" i="18"/>
  <c r="DC129" i="18"/>
  <c r="AQ129" i="18"/>
  <c r="BR128" i="18"/>
  <c r="CS127" i="18"/>
  <c r="DT126" i="18"/>
  <c r="EU125" i="18"/>
  <c r="CI125" i="18"/>
  <c r="DJ124" i="18"/>
  <c r="EK123" i="18"/>
  <c r="M123" i="18"/>
  <c r="AN122" i="18"/>
  <c r="BO121" i="18"/>
  <c r="CP120" i="18"/>
  <c r="DQ119" i="18"/>
  <c r="BE119" i="18"/>
  <c r="CF118" i="18"/>
  <c r="DG117" i="18"/>
  <c r="EH116" i="18"/>
  <c r="J116" i="18"/>
  <c r="AK115" i="18"/>
  <c r="DX114" i="18"/>
  <c r="EY113" i="18"/>
  <c r="AA113" i="18"/>
  <c r="BB112" i="18"/>
  <c r="EO111" i="18"/>
  <c r="Q111" i="18"/>
  <c r="AR110" i="18"/>
  <c r="BS109" i="18"/>
  <c r="CT108" i="18"/>
  <c r="DU107" i="18"/>
  <c r="EV106" i="18"/>
  <c r="X106" i="18"/>
  <c r="AY105" i="18"/>
  <c r="BZ104" i="18"/>
  <c r="DA103" i="18"/>
  <c r="EB102" i="18"/>
  <c r="D102" i="18"/>
  <c r="AE101" i="18"/>
  <c r="BF100" i="18"/>
  <c r="CG99" i="18"/>
  <c r="DH98" i="18"/>
  <c r="EI97" i="18"/>
  <c r="K97" i="18"/>
  <c r="AL96" i="18"/>
  <c r="BM95" i="18"/>
  <c r="CN94" i="18"/>
  <c r="DO93" i="18"/>
  <c r="EP92" i="18"/>
  <c r="R92" i="18"/>
  <c r="AS91" i="18"/>
  <c r="BT90" i="18"/>
  <c r="CU89" i="18"/>
  <c r="DV88" i="18"/>
  <c r="EW87" i="18"/>
  <c r="Y87" i="18"/>
  <c r="AZ86" i="18"/>
  <c r="CA85" i="18"/>
  <c r="DB84" i="18"/>
  <c r="EC83" i="18"/>
  <c r="E83" i="18"/>
  <c r="AF82" i="18"/>
  <c r="BG81" i="18"/>
  <c r="DO79" i="18"/>
  <c r="AS77" i="18"/>
  <c r="CU75" i="18"/>
  <c r="EW73" i="18"/>
  <c r="AZ72" i="18"/>
  <c r="EC69" i="18"/>
  <c r="DB61" i="18"/>
  <c r="R18" i="18"/>
  <c r="EW199" i="18"/>
  <c r="EO199" i="18"/>
  <c r="EG199" i="18"/>
  <c r="DY199" i="18"/>
  <c r="DQ199" i="18"/>
  <c r="DI199" i="18"/>
  <c r="DA199" i="18"/>
  <c r="CS199" i="18"/>
  <c r="CK199" i="18"/>
  <c r="CC199" i="18"/>
  <c r="BU199" i="18"/>
  <c r="BM199" i="18"/>
  <c r="BE199" i="18"/>
  <c r="AW199" i="18"/>
  <c r="AO199" i="18"/>
  <c r="AG199" i="18"/>
  <c r="Y199" i="18"/>
  <c r="Q199" i="18"/>
  <c r="I199" i="18"/>
  <c r="A199" i="18"/>
  <c r="ER198" i="18"/>
  <c r="EJ198" i="18"/>
  <c r="EB198" i="18"/>
  <c r="DT198" i="18"/>
  <c r="DL198" i="18"/>
  <c r="DD198" i="18"/>
  <c r="CV198" i="18"/>
  <c r="CN198" i="18"/>
  <c r="CF198" i="18"/>
  <c r="BX198" i="18"/>
  <c r="BP198" i="18"/>
  <c r="BH198" i="18"/>
  <c r="AZ198" i="18"/>
  <c r="AR198" i="18"/>
  <c r="AJ198" i="18"/>
  <c r="AB198" i="18"/>
  <c r="T198" i="18"/>
  <c r="L198" i="18"/>
  <c r="D198" i="18"/>
  <c r="EU197" i="18"/>
  <c r="EM197" i="18"/>
  <c r="EE197" i="18"/>
  <c r="DW197" i="18"/>
  <c r="DO197" i="18"/>
  <c r="DG197" i="18"/>
  <c r="CY197" i="18"/>
  <c r="CQ197" i="18"/>
  <c r="CI197" i="18"/>
  <c r="CA197" i="18"/>
  <c r="BS197" i="18"/>
  <c r="BK197" i="18"/>
  <c r="BC197" i="18"/>
  <c r="AU197" i="18"/>
  <c r="AM197" i="18"/>
  <c r="AE197" i="18"/>
  <c r="W197" i="18"/>
  <c r="O197" i="18"/>
  <c r="G197" i="18"/>
  <c r="EX196" i="18"/>
  <c r="EP196" i="18"/>
  <c r="EH196" i="18"/>
  <c r="DZ196" i="18"/>
  <c r="DR196" i="18"/>
  <c r="DJ196" i="18"/>
  <c r="DB196" i="18"/>
  <c r="CT196" i="18"/>
  <c r="CL196" i="18"/>
  <c r="CD196" i="18"/>
  <c r="BV196" i="18"/>
  <c r="BN196" i="18"/>
  <c r="BF196" i="18"/>
  <c r="AX196" i="18"/>
  <c r="AP196" i="18"/>
  <c r="AH196" i="18"/>
  <c r="Z196" i="18"/>
  <c r="R196" i="18"/>
  <c r="J196" i="18"/>
  <c r="B196" i="18"/>
  <c r="ES195" i="18"/>
  <c r="EK195" i="18"/>
  <c r="EC195" i="18"/>
  <c r="DU195" i="18"/>
  <c r="DM195" i="18"/>
  <c r="DE195" i="18"/>
  <c r="CW195" i="18"/>
  <c r="CO195" i="18"/>
  <c r="CG195" i="18"/>
  <c r="BY195" i="18"/>
  <c r="BQ195" i="18"/>
  <c r="BI195" i="18"/>
  <c r="BA195" i="18"/>
  <c r="AS195" i="18"/>
  <c r="AK195" i="18"/>
  <c r="AC195" i="18"/>
  <c r="U195" i="18"/>
  <c r="M195" i="18"/>
  <c r="E195" i="18"/>
  <c r="EV194" i="18"/>
  <c r="EN194" i="18"/>
  <c r="EF194" i="18"/>
  <c r="DX194" i="18"/>
  <c r="DP194" i="18"/>
  <c r="DH194" i="18"/>
  <c r="CZ194" i="18"/>
  <c r="CR194" i="18"/>
  <c r="CJ194" i="18"/>
  <c r="CB194" i="18"/>
  <c r="BT194" i="18"/>
  <c r="BL194" i="18"/>
  <c r="BD194" i="18"/>
  <c r="AV194" i="18"/>
  <c r="AN194" i="18"/>
  <c r="AF194" i="18"/>
  <c r="X194" i="18"/>
  <c r="P194" i="18"/>
  <c r="H194" i="18"/>
  <c r="EY193" i="18"/>
  <c r="EQ193" i="18"/>
  <c r="EI193" i="18"/>
  <c r="EA193" i="18"/>
  <c r="DS193" i="18"/>
  <c r="DK193" i="18"/>
  <c r="DC193" i="18"/>
  <c r="CU193" i="18"/>
  <c r="CM193" i="18"/>
  <c r="CE193" i="18"/>
  <c r="BW193" i="18"/>
  <c r="BO193" i="18"/>
  <c r="BG193" i="18"/>
  <c r="AY193" i="18"/>
  <c r="AQ193" i="18"/>
  <c r="AI193" i="18"/>
  <c r="AA193" i="18"/>
  <c r="S193" i="18"/>
  <c r="K193" i="18"/>
  <c r="C193" i="18"/>
  <c r="ET192" i="18"/>
  <c r="EL192" i="18"/>
  <c r="ED192" i="18"/>
  <c r="DV192" i="18"/>
  <c r="DN192" i="18"/>
  <c r="DF192" i="18"/>
  <c r="CX192" i="18"/>
  <c r="CP192" i="18"/>
  <c r="CH192" i="18"/>
  <c r="BZ192" i="18"/>
  <c r="BR192" i="18"/>
  <c r="BJ192" i="18"/>
  <c r="BB192" i="18"/>
  <c r="AT192" i="18"/>
  <c r="AL192" i="18"/>
  <c r="AD192" i="18"/>
  <c r="V192" i="18"/>
  <c r="N192" i="18"/>
  <c r="F192" i="18"/>
  <c r="EW191" i="18"/>
  <c r="EO191" i="18"/>
  <c r="EG191" i="18"/>
  <c r="DY191" i="18"/>
  <c r="DQ191" i="18"/>
  <c r="DI191" i="18"/>
  <c r="DA191" i="18"/>
  <c r="CS191" i="18"/>
  <c r="CK191" i="18"/>
  <c r="CC191" i="18"/>
  <c r="BU191" i="18"/>
  <c r="BM191" i="18"/>
  <c r="BE191" i="18"/>
  <c r="AW191" i="18"/>
  <c r="AO191" i="18"/>
  <c r="AG191" i="18"/>
  <c r="Y191" i="18"/>
  <c r="Q191" i="18"/>
  <c r="I191" i="18"/>
  <c r="A191" i="18"/>
  <c r="ER190" i="18"/>
  <c r="EJ190" i="18"/>
  <c r="EB190" i="18"/>
  <c r="DT190" i="18"/>
  <c r="DL190" i="18"/>
  <c r="DD190" i="18"/>
  <c r="CV190" i="18"/>
  <c r="CN190" i="18"/>
  <c r="CF190" i="18"/>
  <c r="BX190" i="18"/>
  <c r="BP190" i="18"/>
  <c r="BH190" i="18"/>
  <c r="AZ190" i="18"/>
  <c r="AR190" i="18"/>
  <c r="AJ190" i="18"/>
  <c r="AB190" i="18"/>
  <c r="T190" i="18"/>
  <c r="L190" i="18"/>
  <c r="D190" i="18"/>
  <c r="EU189" i="18"/>
  <c r="EM189" i="18"/>
  <c r="EE189" i="18"/>
  <c r="DW189" i="18"/>
  <c r="DO189" i="18"/>
  <c r="DG189" i="18"/>
  <c r="CY189" i="18"/>
  <c r="CQ189" i="18"/>
  <c r="CI189" i="18"/>
  <c r="CA189" i="18"/>
  <c r="BS189" i="18"/>
  <c r="BK189" i="18"/>
  <c r="BC189" i="18"/>
  <c r="AU189" i="18"/>
  <c r="AM189" i="18"/>
  <c r="AE189" i="18"/>
  <c r="W189" i="18"/>
  <c r="O189" i="18"/>
  <c r="G189" i="18"/>
  <c r="EX188" i="18"/>
  <c r="EP188" i="18"/>
  <c r="EH188" i="18"/>
  <c r="DZ188" i="18"/>
  <c r="DR188" i="18"/>
  <c r="DJ188" i="18"/>
  <c r="DB188" i="18"/>
  <c r="CT188" i="18"/>
  <c r="CL188" i="18"/>
  <c r="CD188" i="18"/>
  <c r="BV188" i="18"/>
  <c r="BN188" i="18"/>
  <c r="BF188" i="18"/>
  <c r="AX188" i="18"/>
  <c r="AP188" i="18"/>
  <c r="AH188" i="18"/>
  <c r="Z188" i="18"/>
  <c r="R188" i="18"/>
  <c r="J188" i="18"/>
  <c r="B188" i="18"/>
  <c r="ES187" i="18"/>
  <c r="EK187" i="18"/>
  <c r="EC187" i="18"/>
  <c r="DU187" i="18"/>
  <c r="DM187" i="18"/>
  <c r="DE187" i="18"/>
  <c r="CW187" i="18"/>
  <c r="CO187" i="18"/>
  <c r="CG187" i="18"/>
  <c r="BY187" i="18"/>
  <c r="BQ187" i="18"/>
  <c r="BI187" i="18"/>
  <c r="BA187" i="18"/>
  <c r="AS187" i="18"/>
  <c r="AK187" i="18"/>
  <c r="AC187" i="18"/>
  <c r="U187" i="18"/>
  <c r="M187" i="18"/>
  <c r="E187" i="18"/>
  <c r="EV186" i="18"/>
  <c r="EN186" i="18"/>
  <c r="EF186" i="18"/>
  <c r="DX186" i="18"/>
  <c r="DP186" i="18"/>
  <c r="DH186" i="18"/>
  <c r="CZ186" i="18"/>
  <c r="CR186" i="18"/>
  <c r="CJ186" i="18"/>
  <c r="CB186" i="18"/>
  <c r="BT186" i="18"/>
  <c r="BL186" i="18"/>
  <c r="BD186" i="18"/>
  <c r="AV186" i="18"/>
  <c r="AN186" i="18"/>
  <c r="AF186" i="18"/>
  <c r="X186" i="18"/>
  <c r="P186" i="18"/>
  <c r="H186" i="18"/>
  <c r="EY185" i="18"/>
  <c r="EQ185" i="18"/>
  <c r="EI185" i="18"/>
  <c r="EA185" i="18"/>
  <c r="DS185" i="18"/>
  <c r="DK185" i="18"/>
  <c r="DC185" i="18"/>
  <c r="CU185" i="18"/>
  <c r="CM185" i="18"/>
  <c r="CE185" i="18"/>
  <c r="BW185" i="18"/>
  <c r="BO185" i="18"/>
  <c r="BG185" i="18"/>
  <c r="AY185" i="18"/>
  <c r="AQ185" i="18"/>
  <c r="AI185" i="18"/>
  <c r="AA185" i="18"/>
  <c r="S185" i="18"/>
  <c r="K185" i="18"/>
  <c r="C185" i="18"/>
  <c r="ET184" i="18"/>
  <c r="EL184" i="18"/>
  <c r="ED184" i="18"/>
  <c r="DV184" i="18"/>
  <c r="DN184" i="18"/>
  <c r="DF184" i="18"/>
  <c r="CX184" i="18"/>
  <c r="CP184" i="18"/>
  <c r="CH184" i="18"/>
  <c r="BZ184" i="18"/>
  <c r="BR184" i="18"/>
  <c r="BJ184" i="18"/>
  <c r="BB184" i="18"/>
  <c r="AT184" i="18"/>
  <c r="AL184" i="18"/>
  <c r="AD184" i="18"/>
  <c r="V184" i="18"/>
  <c r="N184" i="18"/>
  <c r="F184" i="18"/>
  <c r="EW183" i="18"/>
  <c r="EO183" i="18"/>
  <c r="EG183" i="18"/>
  <c r="DY183" i="18"/>
  <c r="DQ183" i="18"/>
  <c r="DI183" i="18"/>
  <c r="DA183" i="18"/>
  <c r="CS183" i="18"/>
  <c r="CK183" i="18"/>
  <c r="CC183" i="18"/>
  <c r="BU183" i="18"/>
  <c r="BM183" i="18"/>
  <c r="BE183" i="18"/>
  <c r="AW183" i="18"/>
  <c r="AO183" i="18"/>
  <c r="AG183" i="18"/>
  <c r="Y183" i="18"/>
  <c r="Q183" i="18"/>
  <c r="I183" i="18"/>
  <c r="A183" i="18"/>
  <c r="ER182" i="18"/>
  <c r="EJ182" i="18"/>
  <c r="EB182" i="18"/>
  <c r="DT182" i="18"/>
  <c r="DL182" i="18"/>
  <c r="DD182" i="18"/>
  <c r="CV182" i="18"/>
  <c r="CN182" i="18"/>
  <c r="CF182" i="18"/>
  <c r="BX182" i="18"/>
  <c r="BP182" i="18"/>
  <c r="BH182" i="18"/>
  <c r="AZ182" i="18"/>
  <c r="AR182" i="18"/>
  <c r="AJ182" i="18"/>
  <c r="AB182" i="18"/>
  <c r="T182" i="18"/>
  <c r="L182" i="18"/>
  <c r="D182" i="18"/>
  <c r="EU181" i="18"/>
  <c r="EM181" i="18"/>
  <c r="EE181" i="18"/>
  <c r="DW181" i="18"/>
  <c r="DO181" i="18"/>
  <c r="DG181" i="18"/>
  <c r="CY181" i="18"/>
  <c r="CQ181" i="18"/>
  <c r="CI181" i="18"/>
  <c r="CA181" i="18"/>
  <c r="BS181" i="18"/>
  <c r="BK181" i="18"/>
  <c r="BC181" i="18"/>
  <c r="AU181" i="18"/>
  <c r="AM181" i="18"/>
  <c r="AE181" i="18"/>
  <c r="W181" i="18"/>
  <c r="O181" i="18"/>
  <c r="G181" i="18"/>
  <c r="EX180" i="18"/>
  <c r="EP180" i="18"/>
  <c r="EH180" i="18"/>
  <c r="DZ180" i="18"/>
  <c r="DR180" i="18"/>
  <c r="DJ180" i="18"/>
  <c r="DB180" i="18"/>
  <c r="CT180" i="18"/>
  <c r="CL180" i="18"/>
  <c r="CD180" i="18"/>
  <c r="BV180" i="18"/>
  <c r="BN180" i="18"/>
  <c r="BF180" i="18"/>
  <c r="AX180" i="18"/>
  <c r="AP180" i="18"/>
  <c r="AH180" i="18"/>
  <c r="Z180" i="18"/>
  <c r="R180" i="18"/>
  <c r="J180" i="18"/>
  <c r="B180" i="18"/>
  <c r="ES179" i="18"/>
  <c r="EK179" i="18"/>
  <c r="EC179" i="18"/>
  <c r="DU179" i="18"/>
  <c r="DM179" i="18"/>
  <c r="DE179" i="18"/>
  <c r="CW179" i="18"/>
  <c r="CO179" i="18"/>
  <c r="CG179" i="18"/>
  <c r="BY179" i="18"/>
  <c r="BQ179" i="18"/>
  <c r="BI179" i="18"/>
  <c r="BA179" i="18"/>
  <c r="AS179" i="18"/>
  <c r="AK179" i="18"/>
  <c r="AC179" i="18"/>
  <c r="U179" i="18"/>
  <c r="M179" i="18"/>
  <c r="E179" i="18"/>
  <c r="EV178" i="18"/>
  <c r="EN178" i="18"/>
  <c r="EF178" i="18"/>
  <c r="DX178" i="18"/>
  <c r="DP178" i="18"/>
  <c r="DH178" i="18"/>
  <c r="CZ178" i="18"/>
  <c r="CR178" i="18"/>
  <c r="CJ178" i="18"/>
  <c r="CB178" i="18"/>
  <c r="BT178" i="18"/>
  <c r="BL178" i="18"/>
  <c r="BD178" i="18"/>
  <c r="AV178" i="18"/>
  <c r="AN178" i="18"/>
  <c r="AF178" i="18"/>
  <c r="X178" i="18"/>
  <c r="P178" i="18"/>
  <c r="H178" i="18"/>
  <c r="EY177" i="18"/>
  <c r="EQ177" i="18"/>
  <c r="EI177" i="18"/>
  <c r="EA177" i="18"/>
  <c r="DS177" i="18"/>
  <c r="DK177" i="18"/>
  <c r="DC177" i="18"/>
  <c r="CU177" i="18"/>
  <c r="CM177" i="18"/>
  <c r="CE177" i="18"/>
  <c r="BW177" i="18"/>
  <c r="BO177" i="18"/>
  <c r="BG177" i="18"/>
  <c r="AY177" i="18"/>
  <c r="AQ177" i="18"/>
  <c r="AI177" i="18"/>
  <c r="AA177" i="18"/>
  <c r="S177" i="18"/>
  <c r="K177" i="18"/>
  <c r="C177" i="18"/>
  <c r="ET176" i="18"/>
  <c r="EH176" i="18"/>
  <c r="DV176" i="18"/>
  <c r="DF176" i="18"/>
  <c r="CP176" i="18"/>
  <c r="BZ176" i="18"/>
  <c r="BJ176" i="18"/>
  <c r="AT176" i="18"/>
  <c r="AD176" i="18"/>
  <c r="N176" i="18"/>
  <c r="EW175" i="18"/>
  <c r="EG175" i="18"/>
  <c r="DQ175" i="18"/>
  <c r="DA175" i="18"/>
  <c r="CK175" i="18"/>
  <c r="BU175" i="18"/>
  <c r="BE175" i="18"/>
  <c r="AO175" i="18"/>
  <c r="Y175" i="18"/>
  <c r="I175" i="18"/>
  <c r="ER174" i="18"/>
  <c r="EB174" i="18"/>
  <c r="DL174" i="18"/>
  <c r="CV174" i="18"/>
  <c r="CF174" i="18"/>
  <c r="BP174" i="18"/>
  <c r="AZ174" i="18"/>
  <c r="AJ174" i="18"/>
  <c r="T174" i="18"/>
  <c r="D174" i="18"/>
  <c r="EM173" i="18"/>
  <c r="DW173" i="18"/>
  <c r="DG173" i="18"/>
  <c r="CQ173" i="18"/>
  <c r="CA173" i="18"/>
  <c r="BK173" i="18"/>
  <c r="AU173" i="18"/>
  <c r="AE173" i="18"/>
  <c r="O173" i="18"/>
  <c r="EX172" i="18"/>
  <c r="EH172" i="18"/>
  <c r="DR172" i="18"/>
  <c r="DB172" i="18"/>
  <c r="CL172" i="18"/>
  <c r="BV172" i="18"/>
  <c r="BF172" i="18"/>
  <c r="AP172" i="18"/>
  <c r="Z172" i="18"/>
  <c r="J172" i="18"/>
  <c r="ES171" i="18"/>
  <c r="EC171" i="18"/>
  <c r="DM171" i="18"/>
  <c r="CW171" i="18"/>
  <c r="CG171" i="18"/>
  <c r="BQ171" i="18"/>
  <c r="BA171" i="18"/>
  <c r="AK171" i="18"/>
  <c r="U171" i="18"/>
  <c r="E171" i="18"/>
  <c r="EN170" i="18"/>
  <c r="DX170" i="18"/>
  <c r="DH170" i="18"/>
  <c r="CR170" i="18"/>
  <c r="CB170" i="18"/>
  <c r="BL170" i="18"/>
  <c r="AV170" i="18"/>
  <c r="AF170" i="18"/>
  <c r="P170" i="18"/>
  <c r="EY169" i="18"/>
  <c r="EI169" i="18"/>
  <c r="DS169" i="18"/>
  <c r="DC169" i="18"/>
  <c r="CM169" i="18"/>
  <c r="BW169" i="18"/>
  <c r="BF169" i="18"/>
  <c r="AJ169" i="18"/>
  <c r="O169" i="18"/>
  <c r="ES168" i="18"/>
  <c r="DW168" i="18"/>
  <c r="DB168" i="18"/>
  <c r="CG168" i="18"/>
  <c r="BK168" i="18"/>
  <c r="AP168" i="18"/>
  <c r="U168" i="18"/>
  <c r="EX167" i="18"/>
  <c r="EC167" i="18"/>
  <c r="DH167" i="18"/>
  <c r="CL167" i="18"/>
  <c r="BQ167" i="18"/>
  <c r="AV167" i="18"/>
  <c r="Z167" i="18"/>
  <c r="E167" i="18"/>
  <c r="EI166" i="18"/>
  <c r="DM166" i="18"/>
  <c r="CR166" i="18"/>
  <c r="BW166" i="18"/>
  <c r="BA166" i="18"/>
  <c r="AF166" i="18"/>
  <c r="K166" i="18"/>
  <c r="EN165" i="18"/>
  <c r="DS165" i="18"/>
  <c r="CX165" i="18"/>
  <c r="CB165" i="18"/>
  <c r="BG165" i="18"/>
  <c r="AL165" i="18"/>
  <c r="P165" i="18"/>
  <c r="ET164" i="18"/>
  <c r="DY164" i="18"/>
  <c r="DC164" i="18"/>
  <c r="CH164" i="18"/>
  <c r="BM164" i="18"/>
  <c r="AQ164" i="18"/>
  <c r="V164" i="18"/>
  <c r="A164" i="18"/>
  <c r="ED163" i="18"/>
  <c r="DI163" i="18"/>
  <c r="CN163" i="18"/>
  <c r="BR163" i="18"/>
  <c r="AW163" i="18"/>
  <c r="AB163" i="18"/>
  <c r="F163" i="18"/>
  <c r="EJ162" i="18"/>
  <c r="DO162" i="18"/>
  <c r="CS162" i="18"/>
  <c r="BX162" i="18"/>
  <c r="BC162" i="18"/>
  <c r="AG162" i="18"/>
  <c r="L162" i="18"/>
  <c r="EP161" i="18"/>
  <c r="DT161" i="18"/>
  <c r="CY161" i="18"/>
  <c r="CD161" i="18"/>
  <c r="BH161" i="18"/>
  <c r="AM161" i="18"/>
  <c r="R161" i="18"/>
  <c r="EU160" i="18"/>
  <c r="DZ160" i="18"/>
  <c r="DE160" i="18"/>
  <c r="CI160" i="18"/>
  <c r="BN160" i="18"/>
  <c r="AS160" i="18"/>
  <c r="W160" i="18"/>
  <c r="B160" i="18"/>
  <c r="EF159" i="18"/>
  <c r="DJ159" i="18"/>
  <c r="CO159" i="18"/>
  <c r="BT159" i="18"/>
  <c r="AX159" i="18"/>
  <c r="AC159" i="18"/>
  <c r="H159" i="18"/>
  <c r="EK158" i="18"/>
  <c r="DP158" i="18"/>
  <c r="CU158" i="18"/>
  <c r="BY158" i="18"/>
  <c r="BD158" i="18"/>
  <c r="AI158" i="18"/>
  <c r="M158" i="18"/>
  <c r="EQ157" i="18"/>
  <c r="DV157" i="18"/>
  <c r="CZ157" i="18"/>
  <c r="CE157" i="18"/>
  <c r="BJ157" i="18"/>
  <c r="AN157" i="18"/>
  <c r="S157" i="18"/>
  <c r="EW156" i="18"/>
  <c r="DV156" i="18"/>
  <c r="CP156" i="18"/>
  <c r="BJ156" i="18"/>
  <c r="AD156" i="18"/>
  <c r="EW155" i="18"/>
  <c r="DQ155" i="18"/>
  <c r="CK155" i="18"/>
  <c r="BE155" i="18"/>
  <c r="Y155" i="18"/>
  <c r="ER154" i="18"/>
  <c r="DL154" i="18"/>
  <c r="CF154" i="18"/>
  <c r="AZ154" i="18"/>
  <c r="T154" i="18"/>
  <c r="EM153" i="18"/>
  <c r="DG153" i="18"/>
  <c r="CA153" i="18"/>
  <c r="AU153" i="18"/>
  <c r="O153" i="18"/>
  <c r="EH152" i="18"/>
  <c r="DB152" i="18"/>
  <c r="BV152" i="18"/>
  <c r="AP152" i="18"/>
  <c r="J152" i="18"/>
  <c r="EC151" i="18"/>
  <c r="CW151" i="18"/>
  <c r="BQ151" i="18"/>
  <c r="AK151" i="18"/>
  <c r="E151" i="18"/>
  <c r="DX150" i="18"/>
  <c r="CR150" i="18"/>
  <c r="BL150" i="18"/>
  <c r="AF150" i="18"/>
  <c r="EY149" i="18"/>
  <c r="DS149" i="18"/>
  <c r="CM149" i="18"/>
  <c r="BG149" i="18"/>
  <c r="AA149" i="18"/>
  <c r="ET148" i="18"/>
  <c r="DN148" i="18"/>
  <c r="CH148" i="18"/>
  <c r="BB148" i="18"/>
  <c r="V148" i="18"/>
  <c r="EO147" i="18"/>
  <c r="DI147" i="18"/>
  <c r="CC147" i="18"/>
  <c r="AW147" i="18"/>
  <c r="Q147" i="18"/>
  <c r="EJ146" i="18"/>
  <c r="DD146" i="18"/>
  <c r="BX146" i="18"/>
  <c r="AR146" i="18"/>
  <c r="L146" i="18"/>
  <c r="EE145" i="18"/>
  <c r="CY145" i="18"/>
  <c r="BS145" i="18"/>
  <c r="AM145" i="18"/>
  <c r="G145" i="18"/>
  <c r="DZ144" i="18"/>
  <c r="CT144" i="18"/>
  <c r="BN144" i="18"/>
  <c r="AH144" i="18"/>
  <c r="B144" i="18"/>
  <c r="DU143" i="18"/>
  <c r="CO143" i="18"/>
  <c r="BI143" i="18"/>
  <c r="AC143" i="18"/>
  <c r="EV142" i="18"/>
  <c r="DP142" i="18"/>
  <c r="CJ142" i="18"/>
  <c r="BD142" i="18"/>
  <c r="X142" i="18"/>
  <c r="EQ141" i="18"/>
  <c r="DK141" i="18"/>
  <c r="CE141" i="18"/>
  <c r="AY141" i="18"/>
  <c r="S141" i="18"/>
  <c r="EL140" i="18"/>
  <c r="DF140" i="18"/>
  <c r="BZ140" i="18"/>
  <c r="AT140" i="18"/>
  <c r="N140" i="18"/>
  <c r="EG139" i="18"/>
  <c r="DA139" i="18"/>
  <c r="BU139" i="18"/>
  <c r="AO139" i="18"/>
  <c r="I139" i="18"/>
  <c r="EB138" i="18"/>
  <c r="CV138" i="18"/>
  <c r="BP138" i="18"/>
  <c r="AJ138" i="18"/>
  <c r="D138" i="18"/>
  <c r="DW137" i="18"/>
  <c r="CQ137" i="18"/>
  <c r="BK137" i="18"/>
  <c r="AE137" i="18"/>
  <c r="EX136" i="18"/>
  <c r="DR136" i="18"/>
  <c r="CL136" i="18"/>
  <c r="BF136" i="18"/>
  <c r="Z136" i="18"/>
  <c r="ES135" i="18"/>
  <c r="DM135" i="18"/>
  <c r="CG135" i="18"/>
  <c r="BA135" i="18"/>
  <c r="U135" i="18"/>
  <c r="EN134" i="18"/>
  <c r="DH134" i="18"/>
  <c r="CB134" i="18"/>
  <c r="AV134" i="18"/>
  <c r="D134" i="18"/>
  <c r="CQ133" i="18"/>
  <c r="AE133" i="18"/>
  <c r="DR132" i="18"/>
  <c r="BF132" i="18"/>
  <c r="ES131" i="18"/>
  <c r="CG131" i="18"/>
  <c r="U131" i="18"/>
  <c r="DH130" i="18"/>
  <c r="AV130" i="18"/>
  <c r="EI129" i="18"/>
  <c r="BW129" i="18"/>
  <c r="K129" i="18"/>
  <c r="CX128" i="18"/>
  <c r="AL128" i="18"/>
  <c r="DY127" i="18"/>
  <c r="BM127" i="18"/>
  <c r="A127" i="18"/>
  <c r="CN126" i="18"/>
  <c r="AB126" i="18"/>
  <c r="DO125" i="18"/>
  <c r="BC125" i="18"/>
  <c r="EP124" i="18"/>
  <c r="CD124" i="18"/>
  <c r="R124" i="18"/>
  <c r="DE123" i="18"/>
  <c r="AS123" i="18"/>
  <c r="EF122" i="18"/>
  <c r="BT122" i="18"/>
  <c r="H122" i="18"/>
  <c r="CU121" i="18"/>
  <c r="AI121" i="18"/>
  <c r="DV120" i="18"/>
  <c r="BJ120" i="18"/>
  <c r="EW119" i="18"/>
  <c r="CK119" i="18"/>
  <c r="Y119" i="18"/>
  <c r="DL118" i="18"/>
  <c r="AZ118" i="18"/>
  <c r="EM117" i="18"/>
  <c r="CA117" i="18"/>
  <c r="O117" i="18"/>
  <c r="DB116" i="18"/>
  <c r="AP116" i="18"/>
  <c r="EC115" i="18"/>
  <c r="BQ115" i="18"/>
  <c r="E115" i="18"/>
  <c r="CR114" i="18"/>
  <c r="AF114" i="18"/>
  <c r="DS113" i="18"/>
  <c r="BG113" i="18"/>
  <c r="ET112" i="18"/>
  <c r="CH112" i="18"/>
  <c r="V112" i="18"/>
  <c r="DI111" i="18"/>
  <c r="AW111" i="18"/>
  <c r="EJ110" i="18"/>
  <c r="BX110" i="18"/>
  <c r="L110" i="18"/>
  <c r="CY109" i="18"/>
  <c r="AM109" i="18"/>
  <c r="DZ108" i="18"/>
  <c r="BN108" i="18"/>
  <c r="B108" i="18"/>
  <c r="CO107" i="18"/>
  <c r="AC107" i="18"/>
  <c r="DP106" i="18"/>
  <c r="BD106" i="18"/>
  <c r="EQ105" i="18"/>
  <c r="CE105" i="18"/>
  <c r="S105" i="18"/>
  <c r="DF104" i="18"/>
  <c r="AT104" i="18"/>
  <c r="EG103" i="18"/>
  <c r="BU103" i="18"/>
  <c r="I103" i="18"/>
  <c r="CV102" i="18"/>
  <c r="AJ102" i="18"/>
  <c r="DW101" i="18"/>
  <c r="BK101" i="18"/>
  <c r="EX100" i="18"/>
  <c r="CL100" i="18"/>
  <c r="Z100" i="18"/>
  <c r="DM99" i="18"/>
  <c r="BA99" i="18"/>
  <c r="EN98" i="18"/>
  <c r="CB98" i="18"/>
  <c r="P98" i="18"/>
  <c r="DC97" i="18"/>
  <c r="AQ97" i="18"/>
  <c r="ED96" i="18"/>
  <c r="BR96" i="18"/>
  <c r="F96" i="18"/>
  <c r="CS95" i="18"/>
  <c r="AG95" i="18"/>
  <c r="DT94" i="18"/>
  <c r="BH94" i="18"/>
  <c r="EU93" i="18"/>
  <c r="CI93" i="18"/>
  <c r="W93" i="18"/>
  <c r="DJ92" i="18"/>
  <c r="AX92" i="18"/>
  <c r="EK91" i="18"/>
  <c r="BY91" i="18"/>
  <c r="M91" i="18"/>
  <c r="CZ90" i="18"/>
  <c r="AN90" i="18"/>
  <c r="EA89" i="18"/>
  <c r="BO89" i="18"/>
  <c r="C89" i="18"/>
  <c r="CP88" i="18"/>
  <c r="AD88" i="18"/>
  <c r="DQ87" i="18"/>
  <c r="BE87" i="18"/>
  <c r="ER86" i="18"/>
  <c r="CF86" i="18"/>
  <c r="T86" i="18"/>
  <c r="DG85" i="18"/>
  <c r="AU85" i="18"/>
  <c r="EH84" i="18"/>
  <c r="BV84" i="18"/>
  <c r="J84" i="18"/>
  <c r="CW83" i="18"/>
  <c r="AK83" i="18"/>
  <c r="DX82" i="18"/>
  <c r="BL82" i="18"/>
  <c r="EY81" i="18"/>
  <c r="CM81" i="18"/>
  <c r="A81" i="18"/>
  <c r="AB80" i="18"/>
  <c r="BC79" i="18"/>
  <c r="CD78" i="18"/>
  <c r="DE77" i="18"/>
  <c r="EF76" i="18"/>
  <c r="H76" i="18"/>
  <c r="AI75" i="18"/>
  <c r="BJ74" i="18"/>
  <c r="CK73" i="18"/>
  <c r="DL72" i="18"/>
  <c r="EM71" i="18"/>
  <c r="O71" i="18"/>
  <c r="AP70" i="18"/>
  <c r="BQ69" i="18"/>
  <c r="CR68" i="18"/>
  <c r="DS67" i="18"/>
  <c r="ET66" i="18"/>
  <c r="V66" i="18"/>
  <c r="AW65" i="18"/>
  <c r="BX64" i="18"/>
  <c r="BS63" i="18"/>
  <c r="BC62" i="18"/>
  <c r="EC60" i="18"/>
  <c r="AF59" i="18"/>
  <c r="CH57" i="18"/>
  <c r="EJ55" i="18"/>
  <c r="AM54" i="18"/>
  <c r="CO52" i="18"/>
  <c r="EQ50" i="18"/>
  <c r="AT49" i="18"/>
  <c r="CV47" i="18"/>
  <c r="EX45" i="18"/>
  <c r="BA44" i="18"/>
  <c r="DC42" i="18"/>
  <c r="F41" i="18"/>
  <c r="BH39" i="18"/>
  <c r="CI37" i="18"/>
  <c r="AN34" i="18"/>
  <c r="U30" i="18"/>
  <c r="DI25" i="18"/>
  <c r="AX21" i="18"/>
  <c r="CF11" i="18"/>
  <c r="EO176" i="18"/>
  <c r="EK176" i="18"/>
  <c r="EG176" i="18"/>
  <c r="DY176" i="18"/>
  <c r="DU176" i="18"/>
  <c r="DQ176" i="18"/>
  <c r="DM176" i="18"/>
  <c r="DI176" i="18"/>
  <c r="DE176" i="18"/>
  <c r="DA176" i="18"/>
  <c r="CW176" i="18"/>
  <c r="CS176" i="18"/>
  <c r="CO176" i="18"/>
  <c r="CK176" i="18"/>
  <c r="CG176" i="18"/>
  <c r="CC176" i="18"/>
  <c r="BY176" i="18"/>
  <c r="BU176" i="18"/>
  <c r="BQ176" i="18"/>
  <c r="BM176" i="18"/>
  <c r="BI176" i="18"/>
  <c r="BE176" i="18"/>
  <c r="BA176" i="18"/>
  <c r="AW176" i="18"/>
  <c r="AS176" i="18"/>
  <c r="AO176" i="18"/>
  <c r="AK176" i="18"/>
  <c r="AC176" i="18"/>
  <c r="U176" i="18"/>
  <c r="M176" i="18"/>
  <c r="E176" i="18"/>
  <c r="ER175" i="18"/>
  <c r="EJ175" i="18"/>
  <c r="EB175" i="18"/>
  <c r="DT175" i="18"/>
  <c r="DL175" i="18"/>
  <c r="DD175" i="18"/>
  <c r="CV175" i="18"/>
  <c r="CN175" i="18"/>
  <c r="CF175" i="18"/>
  <c r="BX175" i="18"/>
  <c r="BP175" i="18"/>
  <c r="BH175" i="18"/>
  <c r="AZ175" i="18"/>
  <c r="AR175" i="18"/>
  <c r="AJ175" i="18"/>
  <c r="AB175" i="18"/>
  <c r="T175" i="18"/>
  <c r="L175" i="18"/>
  <c r="D175" i="18"/>
  <c r="EU174" i="18"/>
  <c r="EM174" i="18"/>
  <c r="EE174" i="18"/>
  <c r="DW174" i="18"/>
  <c r="DO174" i="18"/>
  <c r="DG174" i="18"/>
  <c r="CY174" i="18"/>
  <c r="CQ174" i="18"/>
  <c r="CI174" i="18"/>
  <c r="CA174" i="18"/>
  <c r="BS174" i="18"/>
  <c r="BK174" i="18"/>
  <c r="BC174" i="18"/>
  <c r="AU174" i="18"/>
  <c r="AM174" i="18"/>
  <c r="AE174" i="18"/>
  <c r="W174" i="18"/>
  <c r="O174" i="18"/>
  <c r="G174" i="18"/>
  <c r="EX173" i="18"/>
  <c r="EP173" i="18"/>
  <c r="EH173" i="18"/>
  <c r="DZ173" i="18"/>
  <c r="DR173" i="18"/>
  <c r="DJ173" i="18"/>
  <c r="DB173" i="18"/>
  <c r="CT173" i="18"/>
  <c r="CL173" i="18"/>
  <c r="CD173" i="18"/>
  <c r="BV173" i="18"/>
  <c r="BN173" i="18"/>
  <c r="BF173" i="18"/>
  <c r="AX173" i="18"/>
  <c r="AP173" i="18"/>
  <c r="AH173" i="18"/>
  <c r="Z173" i="18"/>
  <c r="R173" i="18"/>
  <c r="N173" i="18"/>
  <c r="F173" i="18"/>
  <c r="B173" i="18"/>
  <c r="EW172" i="18"/>
  <c r="ES172" i="18"/>
  <c r="EO172" i="18"/>
  <c r="EK172" i="18"/>
  <c r="EG172" i="18"/>
  <c r="DY172" i="18"/>
  <c r="DU172" i="18"/>
  <c r="DQ172" i="18"/>
  <c r="DM172" i="18"/>
  <c r="DI172" i="18"/>
  <c r="DE172" i="18"/>
  <c r="DA172" i="18"/>
  <c r="CW172" i="18"/>
  <c r="CS172" i="18"/>
  <c r="CO172" i="18"/>
  <c r="CK172" i="18"/>
  <c r="CG172" i="18"/>
  <c r="CC172" i="18"/>
  <c r="BY172" i="18"/>
  <c r="BU172" i="18"/>
  <c r="BQ172" i="18"/>
  <c r="BM172" i="18"/>
  <c r="BI172" i="18"/>
  <c r="BE172" i="18"/>
  <c r="BA172" i="18"/>
  <c r="AW172" i="18"/>
  <c r="AS172" i="18"/>
  <c r="AO172" i="18"/>
  <c r="AK172" i="18"/>
  <c r="AG172" i="18"/>
  <c r="AC172" i="18"/>
  <c r="Y172" i="18"/>
  <c r="U172" i="18"/>
  <c r="Q172" i="18"/>
  <c r="M172" i="18"/>
  <c r="I172" i="18"/>
  <c r="A172" i="18"/>
  <c r="ER171" i="18"/>
  <c r="EJ171" i="18"/>
  <c r="EB171" i="18"/>
  <c r="DT171" i="18"/>
  <c r="DL171" i="18"/>
  <c r="DD171" i="18"/>
  <c r="CV171" i="18"/>
  <c r="CN171" i="18"/>
  <c r="CF171" i="18"/>
  <c r="BX171" i="18"/>
  <c r="BP171" i="18"/>
  <c r="BH171" i="18"/>
  <c r="AZ171" i="18"/>
  <c r="AR171" i="18"/>
  <c r="AJ171" i="18"/>
  <c r="AB171" i="18"/>
  <c r="T171" i="18"/>
  <c r="L171" i="18"/>
  <c r="D171" i="18"/>
  <c r="EU170" i="18"/>
  <c r="EM170" i="18"/>
  <c r="EE170" i="18"/>
  <c r="DW170" i="18"/>
  <c r="DO170" i="18"/>
  <c r="DG170" i="18"/>
  <c r="CY170" i="18"/>
  <c r="CQ170" i="18"/>
  <c r="CI170" i="18"/>
  <c r="CA170" i="18"/>
  <c r="BS170" i="18"/>
  <c r="BK170" i="18"/>
  <c r="BC170" i="18"/>
  <c r="AU170" i="18"/>
  <c r="AM170" i="18"/>
  <c r="AE170" i="18"/>
  <c r="W170" i="18"/>
  <c r="O170" i="18"/>
  <c r="G170" i="18"/>
  <c r="EX169" i="18"/>
  <c r="EP169" i="18"/>
  <c r="EH169" i="18"/>
  <c r="DZ169" i="18"/>
  <c r="DR169" i="18"/>
  <c r="DJ169" i="18"/>
  <c r="DB169" i="18"/>
  <c r="CT169" i="18"/>
  <c r="CL169" i="18"/>
  <c r="CD169" i="18"/>
  <c r="BV169" i="18"/>
  <c r="BN169" i="18"/>
  <c r="BD169" i="18"/>
  <c r="AT169" i="18"/>
  <c r="AI169" i="18"/>
  <c r="X169" i="18"/>
  <c r="N169" i="18"/>
  <c r="C169" i="18"/>
  <c r="EQ168" i="18"/>
  <c r="EG168" i="18"/>
  <c r="DV168" i="18"/>
  <c r="DK168" i="18"/>
  <c r="DA168" i="18"/>
  <c r="CP168" i="18"/>
  <c r="CE168" i="18"/>
  <c r="BU168" i="18"/>
  <c r="BJ168" i="18"/>
  <c r="AY168" i="18"/>
  <c r="AO168" i="18"/>
  <c r="AD168" i="18"/>
  <c r="S168" i="18"/>
  <c r="I168" i="18"/>
  <c r="EW167" i="18"/>
  <c r="EL167" i="18"/>
  <c r="DV167" i="18"/>
  <c r="DL167" i="18"/>
  <c r="DA167" i="18"/>
  <c r="CP167" i="18"/>
  <c r="CF167" i="18"/>
  <c r="BU167" i="18"/>
  <c r="BJ167" i="18"/>
  <c r="AZ167" i="18"/>
  <c r="AO167" i="18"/>
  <c r="AD167" i="18"/>
  <c r="N167" i="18"/>
  <c r="D167" i="18"/>
  <c r="ER166" i="18"/>
  <c r="EG166" i="18"/>
  <c r="DW166" i="18"/>
  <c r="DL166" i="18"/>
  <c r="DA166" i="18"/>
  <c r="CQ166" i="18"/>
  <c r="CF166" i="18"/>
  <c r="BU166" i="18"/>
  <c r="BK166" i="18"/>
  <c r="AZ166" i="18"/>
  <c r="AO166" i="18"/>
  <c r="AE166" i="18"/>
  <c r="T166" i="18"/>
  <c r="I166" i="18"/>
  <c r="EX165" i="18"/>
  <c r="EM165" i="18"/>
  <c r="EB165" i="18"/>
  <c r="DR165" i="18"/>
  <c r="DG165" i="18"/>
  <c r="CV165" i="18"/>
  <c r="CL165" i="18"/>
  <c r="CA165" i="18"/>
  <c r="BP165" i="18"/>
  <c r="BF165" i="18"/>
  <c r="AU165" i="18"/>
  <c r="AJ165" i="18"/>
  <c r="Z165" i="18"/>
  <c r="O165" i="18"/>
  <c r="D165" i="18"/>
  <c r="ES164" i="18"/>
  <c r="EH164" i="18"/>
  <c r="DW164" i="18"/>
  <c r="DM164" i="18"/>
  <c r="DB164" i="18"/>
  <c r="CQ164" i="18"/>
  <c r="CG164" i="18"/>
  <c r="BV164" i="18"/>
  <c r="BK164" i="18"/>
  <c r="BF164" i="18"/>
  <c r="AU164" i="18"/>
  <c r="AK164" i="18"/>
  <c r="Z164" i="18"/>
  <c r="O164" i="18"/>
  <c r="E164" i="18"/>
  <c r="ES163" i="18"/>
  <c r="EH163" i="18"/>
  <c r="DX163" i="18"/>
  <c r="DM163" i="18"/>
  <c r="DB163" i="18"/>
  <c r="CR163" i="18"/>
  <c r="CG163" i="18"/>
  <c r="BV163" i="18"/>
  <c r="BL163" i="18"/>
  <c r="BA163" i="18"/>
  <c r="AK163" i="18"/>
  <c r="Z163" i="18"/>
  <c r="P163" i="18"/>
  <c r="E163" i="18"/>
  <c r="ES162" i="18"/>
  <c r="EI162" i="18"/>
  <c r="DX162" i="18"/>
  <c r="DH162" i="18"/>
  <c r="CR162" i="18"/>
  <c r="CG162" i="18"/>
  <c r="BW162" i="18"/>
  <c r="BL162" i="18"/>
  <c r="BA162" i="18"/>
  <c r="AQ162" i="18"/>
  <c r="AA162" i="18"/>
  <c r="P162" i="18"/>
  <c r="E162" i="18"/>
  <c r="ET161" i="18"/>
  <c r="EI161" i="18"/>
  <c r="DX161" i="18"/>
  <c r="DN161" i="18"/>
  <c r="DC161" i="18"/>
  <c r="CR161" i="18"/>
  <c r="CH161" i="18"/>
  <c r="BW161" i="18"/>
  <c r="BL161" i="18"/>
  <c r="BB161" i="18"/>
  <c r="AQ161" i="18"/>
  <c r="AF161" i="18"/>
  <c r="V161" i="18"/>
  <c r="K161" i="18"/>
  <c r="EY160" i="18"/>
  <c r="EO160" i="18"/>
  <c r="ED160" i="18"/>
  <c r="DS160" i="18"/>
  <c r="DI160" i="18"/>
  <c r="CX160" i="18"/>
  <c r="CM160" i="18"/>
  <c r="CC160" i="18"/>
  <c r="BR160" i="18"/>
  <c r="BG160" i="18"/>
  <c r="AW160" i="18"/>
  <c r="AL160" i="18"/>
  <c r="AA160" i="18"/>
  <c r="Q160" i="18"/>
  <c r="F160" i="18"/>
  <c r="EO159" i="18"/>
  <c r="ED159" i="18"/>
  <c r="DT159" i="18"/>
  <c r="DI159" i="18"/>
  <c r="CX159" i="18"/>
  <c r="CN159" i="18"/>
  <c r="CC159" i="18"/>
  <c r="BR159" i="18"/>
  <c r="BH159" i="18"/>
  <c r="AW159" i="18"/>
  <c r="AL159" i="18"/>
  <c r="AB159" i="18"/>
  <c r="Q159" i="18"/>
  <c r="F159" i="18"/>
  <c r="EU158" i="18"/>
  <c r="EJ158" i="18"/>
  <c r="DY158" i="18"/>
  <c r="DI158" i="18"/>
  <c r="CY158" i="18"/>
  <c r="CN158" i="18"/>
  <c r="CC158" i="18"/>
  <c r="BS158" i="18"/>
  <c r="BH158" i="18"/>
  <c r="AW158" i="18"/>
  <c r="AM158" i="18"/>
  <c r="W158" i="18"/>
  <c r="A158" i="18"/>
  <c r="DO157" i="18"/>
  <c r="AH157" i="18"/>
  <c r="E156" i="18"/>
  <c r="EN155" i="18"/>
  <c r="DX155" i="18"/>
  <c r="DH155" i="18"/>
  <c r="CJ155" i="18"/>
  <c r="BT155" i="18"/>
  <c r="BD155" i="18"/>
  <c r="AV155" i="18"/>
  <c r="AN155" i="18"/>
  <c r="AF155" i="18"/>
  <c r="P155" i="18"/>
  <c r="H155" i="18"/>
  <c r="EY154" i="18"/>
  <c r="EQ154" i="18"/>
  <c r="EI154" i="18"/>
  <c r="EA154" i="18"/>
  <c r="DK154" i="18"/>
  <c r="DC154" i="18"/>
  <c r="CU154" i="18"/>
  <c r="CM154" i="18"/>
  <c r="CE154" i="18"/>
  <c r="BW154" i="18"/>
  <c r="BO154" i="18"/>
  <c r="BG154" i="18"/>
  <c r="AY154" i="18"/>
  <c r="AQ154" i="18"/>
  <c r="AA154" i="18"/>
  <c r="S154" i="18"/>
  <c r="K154" i="18"/>
  <c r="C154" i="18"/>
  <c r="ET153" i="18"/>
  <c r="EL153" i="18"/>
  <c r="ED153" i="18"/>
  <c r="DV153" i="18"/>
  <c r="DN153" i="18"/>
  <c r="DF153" i="18"/>
  <c r="CX153" i="18"/>
  <c r="CP153" i="18"/>
  <c r="CH153" i="18"/>
  <c r="BZ153" i="18"/>
  <c r="BR153" i="18"/>
  <c r="BJ153" i="18"/>
  <c r="BB153" i="18"/>
  <c r="AT153" i="18"/>
  <c r="AD153" i="18"/>
  <c r="V153" i="18"/>
  <c r="N153" i="18"/>
  <c r="F153" i="18"/>
  <c r="EW152" i="18"/>
  <c r="EO152" i="18"/>
  <c r="EG152" i="18"/>
  <c r="DY152" i="18"/>
  <c r="DQ152" i="18"/>
  <c r="DI152" i="18"/>
  <c r="DA152" i="18"/>
  <c r="CS152" i="18"/>
  <c r="CK152" i="18"/>
  <c r="CC152" i="18"/>
  <c r="BU152" i="18"/>
  <c r="BM152" i="18"/>
  <c r="BE152" i="18"/>
  <c r="AW152" i="18"/>
  <c r="AO152" i="18"/>
  <c r="AG152" i="18"/>
  <c r="Y152" i="18"/>
  <c r="Q152" i="18"/>
  <c r="DT151" i="18"/>
  <c r="L151" i="18"/>
  <c r="DZ149" i="18"/>
  <c r="DJ149" i="18"/>
  <c r="CT149" i="18"/>
  <c r="CD149" i="18"/>
  <c r="BN149" i="18"/>
  <c r="AX149" i="18"/>
  <c r="AH149" i="18"/>
  <c r="R149" i="18"/>
  <c r="J149" i="18"/>
  <c r="ES148" i="18"/>
  <c r="EC148" i="18"/>
  <c r="DM148" i="18"/>
  <c r="CW148" i="18"/>
  <c r="CG148" i="18"/>
  <c r="BQ148" i="18"/>
  <c r="BA148" i="18"/>
  <c r="AK148" i="18"/>
  <c r="U148" i="18"/>
  <c r="E148" i="18"/>
  <c r="EN147" i="18"/>
  <c r="DX147" i="18"/>
  <c r="DH147" i="18"/>
  <c r="CR147" i="18"/>
  <c r="CB147" i="18"/>
  <c r="BL147" i="18"/>
  <c r="AV147" i="18"/>
  <c r="AF147" i="18"/>
  <c r="P147" i="18"/>
  <c r="EY146" i="18"/>
  <c r="EI146" i="18"/>
  <c r="DS146" i="18"/>
  <c r="DC146" i="18"/>
  <c r="CM146" i="18"/>
  <c r="BW146" i="18"/>
  <c r="BG146" i="18"/>
  <c r="AQ146" i="18"/>
  <c r="AA146" i="18"/>
  <c r="K146" i="18"/>
  <c r="ET145" i="18"/>
  <c r="ED145" i="18"/>
  <c r="DN145" i="18"/>
  <c r="CP145" i="18"/>
  <c r="BZ145" i="18"/>
  <c r="BJ145" i="18"/>
  <c r="AT145" i="18"/>
  <c r="V145" i="18"/>
  <c r="F145" i="18"/>
  <c r="EO144" i="18"/>
  <c r="DQ144" i="18"/>
  <c r="DA144" i="18"/>
  <c r="CK144" i="18"/>
  <c r="BU144" i="18"/>
  <c r="BE144" i="18"/>
  <c r="AO144" i="18"/>
  <c r="Y144" i="18"/>
  <c r="I144" i="18"/>
  <c r="ER143" i="18"/>
  <c r="EB143" i="18"/>
  <c r="DL143" i="18"/>
  <c r="CV143" i="18"/>
  <c r="CF143" i="18"/>
  <c r="BP143" i="18"/>
  <c r="AZ143" i="18"/>
  <c r="AJ143" i="18"/>
  <c r="T143" i="18"/>
  <c r="D143" i="18"/>
  <c r="EM142" i="18"/>
  <c r="DW142" i="18"/>
  <c r="DG142" i="18"/>
  <c r="CQ142" i="18"/>
  <c r="CA142" i="18"/>
  <c r="BK142" i="18"/>
  <c r="AU142" i="18"/>
  <c r="AE142" i="18"/>
  <c r="O142" i="18"/>
  <c r="EP141" i="18"/>
  <c r="DZ141" i="18"/>
  <c r="DJ141" i="18"/>
  <c r="CT141" i="18"/>
  <c r="CD141" i="18"/>
  <c r="BN141" i="18"/>
  <c r="AX141" i="18"/>
  <c r="AH141" i="18"/>
  <c r="R141" i="18"/>
  <c r="B141" i="18"/>
  <c r="EK140" i="18"/>
  <c r="DU140" i="18"/>
  <c r="DE140" i="18"/>
  <c r="CO140" i="18"/>
  <c r="BY140" i="18"/>
  <c r="BI140" i="18"/>
  <c r="AS140" i="18"/>
  <c r="AC140" i="18"/>
  <c r="M140" i="18"/>
  <c r="EV139" i="18"/>
  <c r="EF139" i="18"/>
  <c r="DP139" i="18"/>
  <c r="CZ139" i="18"/>
  <c r="CJ139" i="18"/>
  <c r="BT139" i="18"/>
  <c r="BD139" i="18"/>
  <c r="AN139" i="18"/>
  <c r="X139" i="18"/>
  <c r="H139" i="18"/>
  <c r="EQ138" i="18"/>
  <c r="EA138" i="18"/>
  <c r="DK138" i="18"/>
  <c r="CU138" i="18"/>
  <c r="BW138" i="18"/>
  <c r="BG138" i="18"/>
  <c r="AQ138" i="18"/>
  <c r="AA138" i="18"/>
  <c r="K138" i="18"/>
  <c r="ET137" i="18"/>
  <c r="ED137" i="18"/>
  <c r="DN137" i="18"/>
  <c r="CX137" i="18"/>
  <c r="CH137" i="18"/>
  <c r="BR137" i="18"/>
  <c r="BB137" i="18"/>
  <c r="AL137" i="18"/>
  <c r="N137" i="18"/>
  <c r="EO136" i="18"/>
  <c r="DY136" i="18"/>
  <c r="DI136" i="18"/>
  <c r="CS136" i="18"/>
  <c r="CC136" i="18"/>
  <c r="BM136" i="18"/>
  <c r="AW136" i="18"/>
  <c r="AG136" i="18"/>
  <c r="Q136" i="18"/>
  <c r="ER135" i="18"/>
  <c r="EB135" i="18"/>
  <c r="DL135" i="18"/>
  <c r="CV135" i="18"/>
  <c r="CF135" i="18"/>
  <c r="BP135" i="18"/>
  <c r="AZ135" i="18"/>
  <c r="AJ135" i="18"/>
  <c r="T135" i="18"/>
  <c r="D135" i="18"/>
  <c r="EE134" i="18"/>
  <c r="DO134" i="18"/>
  <c r="CY134" i="18"/>
  <c r="CI134" i="18"/>
  <c r="BS134" i="18"/>
  <c r="BC134" i="18"/>
  <c r="AM134" i="18"/>
  <c r="S134" i="18"/>
  <c r="EL133" i="18"/>
  <c r="DF133" i="18"/>
  <c r="BZ133" i="18"/>
  <c r="AT133" i="18"/>
  <c r="N133" i="18"/>
  <c r="EG132" i="18"/>
  <c r="DA132" i="18"/>
  <c r="BU132" i="18"/>
  <c r="AO132" i="18"/>
  <c r="I132" i="18"/>
  <c r="EB131" i="18"/>
  <c r="CF131" i="18"/>
  <c r="AZ131" i="18"/>
  <c r="T131" i="18"/>
  <c r="EM130" i="18"/>
  <c r="DG130" i="18"/>
  <c r="CA130" i="18"/>
  <c r="AU130" i="18"/>
  <c r="O130" i="18"/>
  <c r="EH129" i="18"/>
  <c r="DB129" i="18"/>
  <c r="BV129" i="18"/>
  <c r="AP129" i="18"/>
  <c r="J129" i="18"/>
  <c r="EC128" i="18"/>
  <c r="CW128" i="18"/>
  <c r="BQ128" i="18"/>
  <c r="AK128" i="18"/>
  <c r="E128" i="18"/>
  <c r="DX127" i="18"/>
  <c r="CR127" i="18"/>
  <c r="AV127" i="18"/>
  <c r="EY126" i="18"/>
  <c r="DS126" i="18"/>
  <c r="CM126" i="18"/>
  <c r="BG126" i="18"/>
  <c r="K126" i="18"/>
  <c r="ED125" i="18"/>
  <c r="CX125" i="18"/>
  <c r="BB125" i="18"/>
  <c r="V125" i="18"/>
  <c r="EO124" i="18"/>
  <c r="DI124" i="18"/>
  <c r="CC124" i="18"/>
  <c r="AW124" i="18"/>
  <c r="Q124" i="18"/>
  <c r="EJ123" i="18"/>
  <c r="DD123" i="18"/>
  <c r="BX123" i="18"/>
  <c r="AR123" i="18"/>
  <c r="L123" i="18"/>
  <c r="EE122" i="18"/>
  <c r="CY122" i="18"/>
  <c r="BS122" i="18"/>
  <c r="AM122" i="18"/>
  <c r="G122" i="18"/>
  <c r="DZ121" i="18"/>
  <c r="CD121" i="18"/>
  <c r="AX121" i="18"/>
  <c r="R121" i="18"/>
  <c r="EK120" i="18"/>
  <c r="DE120" i="18"/>
  <c r="BY120" i="18"/>
  <c r="AS120" i="18"/>
  <c r="EV119" i="18"/>
  <c r="DP119" i="18"/>
  <c r="CJ119" i="18"/>
  <c r="BD119" i="18"/>
  <c r="X119" i="18"/>
  <c r="EA118" i="18"/>
  <c r="CU118" i="18"/>
  <c r="BO118" i="18"/>
  <c r="AI118" i="18"/>
  <c r="C118" i="18"/>
  <c r="DV117" i="18"/>
  <c r="CP117" i="18"/>
  <c r="BJ117" i="18"/>
  <c r="AD117" i="18"/>
  <c r="EW116" i="18"/>
  <c r="DQ116" i="18"/>
  <c r="CK116" i="18"/>
  <c r="BE116" i="18"/>
  <c r="Y116" i="18"/>
  <c r="ER115" i="18"/>
  <c r="DL115" i="18"/>
  <c r="CF115" i="18"/>
  <c r="AZ115" i="18"/>
  <c r="T115" i="18"/>
  <c r="EM114" i="18"/>
  <c r="DG114" i="18"/>
  <c r="CA114" i="18"/>
  <c r="AU114" i="18"/>
  <c r="O114" i="18"/>
  <c r="EH113" i="18"/>
  <c r="DB113" i="18"/>
  <c r="BV113" i="18"/>
  <c r="AP113" i="18"/>
  <c r="J113" i="18"/>
  <c r="EC112" i="18"/>
  <c r="CW112" i="18"/>
  <c r="BQ112" i="18"/>
  <c r="AK112" i="18"/>
  <c r="E112" i="18"/>
  <c r="DX111" i="18"/>
  <c r="CB111" i="18"/>
  <c r="AF111" i="18"/>
  <c r="EI110" i="18"/>
  <c r="DC110" i="18"/>
  <c r="BW110" i="18"/>
  <c r="AQ110" i="18"/>
  <c r="K110" i="18"/>
  <c r="ED109" i="18"/>
  <c r="CX109" i="18"/>
  <c r="BR109" i="18"/>
  <c r="AL109" i="18"/>
  <c r="F109" i="18"/>
  <c r="DY108" i="18"/>
  <c r="CS108" i="18"/>
  <c r="BM108" i="18"/>
  <c r="AG108" i="18"/>
  <c r="A108" i="18"/>
  <c r="DT107" i="18"/>
  <c r="CN107" i="18"/>
  <c r="BH107" i="18"/>
  <c r="L107" i="18"/>
  <c r="DO106" i="18"/>
  <c r="CY106" i="18"/>
  <c r="BS106" i="18"/>
  <c r="BC106" i="18"/>
  <c r="AM106" i="18"/>
  <c r="W106" i="18"/>
  <c r="G106" i="18"/>
  <c r="EP105" i="18"/>
  <c r="DZ105" i="18"/>
  <c r="DJ105" i="18"/>
  <c r="CT105" i="18"/>
  <c r="CD105" i="18"/>
  <c r="BN105" i="18"/>
  <c r="AX105" i="18"/>
  <c r="AH105" i="18"/>
  <c r="R105" i="18"/>
  <c r="B105" i="18"/>
  <c r="EK104" i="18"/>
  <c r="DU104" i="18"/>
  <c r="DE104" i="18"/>
  <c r="CO104" i="18"/>
  <c r="BY104" i="18"/>
  <c r="BI104" i="18"/>
  <c r="AS104" i="18"/>
  <c r="AC104" i="18"/>
  <c r="M104" i="18"/>
  <c r="EV103" i="18"/>
  <c r="EF103" i="18"/>
  <c r="DP103" i="18"/>
  <c r="CZ103" i="18"/>
  <c r="CJ103" i="18"/>
  <c r="BT103" i="18"/>
  <c r="BD103" i="18"/>
  <c r="X103" i="18"/>
  <c r="H103" i="18"/>
  <c r="EQ102" i="18"/>
  <c r="EA102" i="18"/>
  <c r="DK102" i="18"/>
  <c r="CU102" i="18"/>
  <c r="CE102" i="18"/>
  <c r="BO102" i="18"/>
  <c r="AY102" i="18"/>
  <c r="AI102" i="18"/>
  <c r="S102" i="18"/>
  <c r="C102" i="18"/>
  <c r="EL101" i="18"/>
  <c r="DV101" i="18"/>
  <c r="DF101" i="18"/>
  <c r="CP101" i="18"/>
  <c r="BZ101" i="18"/>
  <c r="BJ101" i="18"/>
  <c r="AT101" i="18"/>
  <c r="AD101" i="18"/>
  <c r="N101" i="18"/>
  <c r="EW100" i="18"/>
  <c r="EG100" i="18"/>
  <c r="DQ100" i="18"/>
  <c r="DA100" i="18"/>
  <c r="CK100" i="18"/>
  <c r="BU100" i="18"/>
  <c r="BE100" i="18"/>
  <c r="AO100" i="18"/>
  <c r="Y100" i="18"/>
  <c r="I100" i="18"/>
  <c r="ER99" i="18"/>
  <c r="EB99" i="18"/>
  <c r="DL99" i="18"/>
  <c r="CV99" i="18"/>
  <c r="CF99" i="18"/>
  <c r="BP99" i="18"/>
  <c r="AZ99" i="18"/>
  <c r="AJ99" i="18"/>
  <c r="T99" i="18"/>
  <c r="D99" i="18"/>
  <c r="DW98" i="18"/>
  <c r="DG98" i="18"/>
  <c r="CQ98" i="18"/>
  <c r="CA98" i="18"/>
  <c r="BK98" i="18"/>
  <c r="AU98" i="18"/>
  <c r="AE98" i="18"/>
  <c r="O98" i="18"/>
  <c r="EX97" i="18"/>
  <c r="EH97" i="18"/>
  <c r="DR97" i="18"/>
  <c r="DB97" i="18"/>
  <c r="CL97" i="18"/>
  <c r="BV97" i="18"/>
  <c r="BF97" i="18"/>
  <c r="AP97" i="18"/>
  <c r="Z97" i="18"/>
  <c r="J97" i="18"/>
  <c r="ES96" i="18"/>
  <c r="EC96" i="18"/>
  <c r="DM96" i="18"/>
  <c r="CW96" i="18"/>
  <c r="CG96" i="18"/>
  <c r="BQ96" i="18"/>
  <c r="BA96" i="18"/>
  <c r="AK96" i="18"/>
  <c r="U96" i="18"/>
  <c r="E96" i="18"/>
  <c r="EN95" i="18"/>
  <c r="DX95" i="18"/>
  <c r="DH95" i="18"/>
  <c r="CR95" i="18"/>
  <c r="CB95" i="18"/>
  <c r="BL95" i="18"/>
  <c r="AV95" i="18"/>
  <c r="AF95" i="18"/>
  <c r="P95" i="18"/>
  <c r="EY94" i="18"/>
  <c r="EI94" i="18"/>
  <c r="DS94" i="18"/>
  <c r="DC94" i="18"/>
  <c r="CM94" i="18"/>
  <c r="BW94" i="18"/>
  <c r="BG94" i="18"/>
  <c r="AQ94" i="18"/>
  <c r="AA94" i="18"/>
  <c r="K94" i="18"/>
  <c r="ET93" i="18"/>
  <c r="ED93" i="18"/>
  <c r="DN93" i="18"/>
  <c r="CX93" i="18"/>
  <c r="CH93" i="18"/>
  <c r="BR93" i="18"/>
  <c r="BB93" i="18"/>
  <c r="V93" i="18"/>
  <c r="F93" i="18"/>
  <c r="EO92" i="18"/>
  <c r="DY92" i="18"/>
  <c r="DI92" i="18"/>
  <c r="CS92" i="18"/>
  <c r="CC92" i="18"/>
  <c r="BM92" i="18"/>
  <c r="AW92" i="18"/>
  <c r="AG92" i="18"/>
  <c r="Q92" i="18"/>
  <c r="A92" i="18"/>
  <c r="EJ91" i="18"/>
  <c r="DT91" i="18"/>
  <c r="DD91" i="18"/>
  <c r="CN91" i="18"/>
  <c r="BX91" i="18"/>
  <c r="BH91" i="18"/>
  <c r="AR91" i="18"/>
  <c r="AB91" i="18"/>
  <c r="L91" i="18"/>
  <c r="EU90" i="18"/>
  <c r="EE90" i="18"/>
  <c r="DO90" i="18"/>
  <c r="CY90" i="18"/>
  <c r="CI90" i="18"/>
  <c r="BS90" i="18"/>
  <c r="BC90" i="18"/>
  <c r="AM90" i="18"/>
  <c r="W90" i="18"/>
  <c r="G90" i="18"/>
  <c r="EP89" i="18"/>
  <c r="DZ89" i="18"/>
  <c r="DJ89" i="18"/>
  <c r="CT89" i="18"/>
  <c r="CD89" i="18"/>
  <c r="BN89" i="18"/>
  <c r="AX89" i="18"/>
  <c r="AH89" i="18"/>
  <c r="R89" i="18"/>
  <c r="B89" i="18"/>
  <c r="EK88" i="18"/>
  <c r="DU88" i="18"/>
  <c r="DE88" i="18"/>
  <c r="CO88" i="18"/>
  <c r="BY88" i="18"/>
  <c r="BI88" i="18"/>
  <c r="AS88" i="18"/>
  <c r="AC88" i="18"/>
  <c r="M88" i="18"/>
  <c r="EV87" i="18"/>
  <c r="EF87" i="18"/>
  <c r="DP87" i="18"/>
  <c r="CZ87" i="18"/>
  <c r="CJ87" i="18"/>
  <c r="BT87" i="18"/>
  <c r="BD87" i="18"/>
  <c r="AN87" i="18"/>
  <c r="X87" i="18"/>
  <c r="H87" i="18"/>
  <c r="EQ86" i="18"/>
  <c r="EA86" i="18"/>
  <c r="DK86" i="18"/>
  <c r="CU86" i="18"/>
  <c r="CE86" i="18"/>
  <c r="BO86" i="18"/>
  <c r="AY86" i="18"/>
  <c r="AI86" i="18"/>
  <c r="S86" i="18"/>
  <c r="C86" i="18"/>
  <c r="EL85" i="18"/>
  <c r="DV85" i="18"/>
  <c r="DF85" i="18"/>
  <c r="CP85" i="18"/>
  <c r="BZ85" i="18"/>
  <c r="BJ85" i="18"/>
  <c r="AT85" i="18"/>
  <c r="AD85" i="18"/>
  <c r="EW84" i="18"/>
  <c r="EG84" i="18"/>
  <c r="DQ84" i="18"/>
  <c r="DA84" i="18"/>
  <c r="CK84" i="18"/>
  <c r="BU84" i="18"/>
  <c r="BE84" i="18"/>
  <c r="AO84" i="18"/>
  <c r="Y84" i="18"/>
  <c r="I84" i="18"/>
  <c r="ER83" i="18"/>
  <c r="EB83" i="18"/>
  <c r="DL83" i="18"/>
  <c r="CV83" i="18"/>
  <c r="CF83" i="18"/>
  <c r="BP83" i="18"/>
  <c r="AZ83" i="18"/>
  <c r="AJ83" i="18"/>
  <c r="T83" i="18"/>
  <c r="D83" i="18"/>
  <c r="EM82" i="18"/>
  <c r="DW82" i="18"/>
  <c r="DG82" i="18"/>
  <c r="CQ82" i="18"/>
  <c r="CA82" i="18"/>
  <c r="BK82" i="18"/>
  <c r="AU82" i="18"/>
  <c r="AE82" i="18"/>
  <c r="O82" i="18"/>
  <c r="EX81" i="18"/>
  <c r="EH81" i="18"/>
  <c r="DR81" i="18"/>
  <c r="DB81" i="18"/>
  <c r="CL81" i="18"/>
  <c r="BV81" i="18"/>
  <c r="BF81" i="18"/>
  <c r="AF81" i="18"/>
  <c r="EY80" i="18"/>
  <c r="DS80" i="18"/>
  <c r="CM80" i="18"/>
  <c r="BG80" i="18"/>
  <c r="AA80" i="18"/>
  <c r="ET79" i="18"/>
  <c r="DN79" i="18"/>
  <c r="CH79" i="18"/>
  <c r="BB79" i="18"/>
  <c r="V79" i="18"/>
  <c r="EO78" i="18"/>
  <c r="DI78" i="18"/>
  <c r="CC78" i="18"/>
  <c r="AW78" i="18"/>
  <c r="Q78" i="18"/>
  <c r="EJ77" i="18"/>
  <c r="DD77" i="18"/>
  <c r="BX77" i="18"/>
  <c r="AR77" i="18"/>
  <c r="L77" i="18"/>
  <c r="EE76" i="18"/>
  <c r="CY76" i="18"/>
  <c r="BS76" i="18"/>
  <c r="AM76" i="18"/>
  <c r="G76" i="18"/>
  <c r="DZ75" i="18"/>
  <c r="CT75" i="18"/>
  <c r="BN75" i="18"/>
  <c r="AH75" i="18"/>
  <c r="B75" i="18"/>
  <c r="DU74" i="18"/>
  <c r="CO74" i="18"/>
  <c r="BI74" i="18"/>
  <c r="AC74" i="18"/>
  <c r="EV73" i="18"/>
  <c r="DP73" i="18"/>
  <c r="CJ73" i="18"/>
  <c r="BD73" i="18"/>
  <c r="X73" i="18"/>
  <c r="EQ72" i="18"/>
  <c r="DK72" i="18"/>
  <c r="CE72" i="18"/>
  <c r="AY72" i="18"/>
  <c r="S72" i="18"/>
  <c r="EL71" i="18"/>
  <c r="DF71" i="18"/>
  <c r="BZ71" i="18"/>
  <c r="AT71" i="18"/>
  <c r="N71" i="18"/>
  <c r="EG70" i="18"/>
  <c r="DA70" i="18"/>
  <c r="BU70" i="18"/>
  <c r="AO70" i="18"/>
  <c r="I70" i="18"/>
  <c r="EB69" i="18"/>
  <c r="CV69" i="18"/>
  <c r="BP69" i="18"/>
  <c r="AJ69" i="18"/>
  <c r="D69" i="18"/>
  <c r="DW68" i="18"/>
  <c r="CQ68" i="18"/>
  <c r="BK68" i="18"/>
  <c r="AE68" i="18"/>
  <c r="EX67" i="18"/>
  <c r="DR67" i="18"/>
  <c r="CL67" i="18"/>
  <c r="BF67" i="18"/>
  <c r="Z67" i="18"/>
  <c r="ES66" i="18"/>
  <c r="DM66" i="18"/>
  <c r="CG66" i="18"/>
  <c r="BA66" i="18"/>
  <c r="U66" i="18"/>
  <c r="EN65" i="18"/>
  <c r="DH65" i="18"/>
  <c r="CB65" i="18"/>
  <c r="AV65" i="18"/>
  <c r="P65" i="18"/>
  <c r="EI64" i="18"/>
  <c r="DC64" i="18"/>
  <c r="BW64" i="18"/>
  <c r="AP64" i="18"/>
  <c r="EY63" i="18"/>
  <c r="DH63" i="18"/>
  <c r="BQ63" i="18"/>
  <c r="AA63" i="18"/>
  <c r="EI62" i="18"/>
  <c r="CR62" i="18"/>
  <c r="BB62" i="18"/>
  <c r="K62" i="18"/>
  <c r="DA61" i="18"/>
  <c r="AO61" i="18"/>
  <c r="EB60" i="18"/>
  <c r="BP60" i="18"/>
  <c r="D60" i="18"/>
  <c r="CQ59" i="18"/>
  <c r="AE59" i="18"/>
  <c r="DR58" i="18"/>
  <c r="AL54" i="18"/>
  <c r="BM53" i="18"/>
  <c r="CN52" i="18"/>
  <c r="DO51" i="18"/>
  <c r="EP50" i="18"/>
  <c r="R50" i="18"/>
  <c r="AS49" i="18"/>
  <c r="BT48" i="18"/>
  <c r="CU47" i="18"/>
  <c r="DV46" i="18"/>
  <c r="EW45" i="18"/>
  <c r="Y45" i="18"/>
  <c r="AZ44" i="18"/>
  <c r="CA43" i="18"/>
  <c r="DB42" i="18"/>
  <c r="EC41" i="18"/>
  <c r="E41" i="18"/>
  <c r="AF40" i="18"/>
  <c r="BG39" i="18"/>
  <c r="CH38" i="18"/>
  <c r="CH37" i="18"/>
  <c r="EJ35" i="18"/>
  <c r="AM34" i="18"/>
  <c r="AY32" i="18"/>
  <c r="S30" i="18"/>
  <c r="EM27" i="18"/>
  <c r="DH25" i="18"/>
  <c r="CB23" i="18"/>
  <c r="AW21" i="18"/>
  <c r="Q18" i="18"/>
  <c r="BX11" i="18"/>
  <c r="EY199" i="18"/>
  <c r="EU199" i="18"/>
  <c r="EQ199" i="18"/>
  <c r="EM199" i="18"/>
  <c r="EI199" i="18"/>
  <c r="EE199" i="18"/>
  <c r="EA199" i="18"/>
  <c r="DW199" i="18"/>
  <c r="DS199" i="18"/>
  <c r="DO199" i="18"/>
  <c r="DK199" i="18"/>
  <c r="DG199" i="18"/>
  <c r="DC199" i="18"/>
  <c r="CY199" i="18"/>
  <c r="CU199" i="18"/>
  <c r="CQ199" i="18"/>
  <c r="CM199" i="18"/>
  <c r="CI199" i="18"/>
  <c r="CE199" i="18"/>
  <c r="CA199" i="18"/>
  <c r="BW199" i="18"/>
  <c r="BS199" i="18"/>
  <c r="BO199" i="18"/>
  <c r="BK199" i="18"/>
  <c r="BG199" i="18"/>
  <c r="BC199" i="18"/>
  <c r="AY199" i="18"/>
  <c r="AU199" i="18"/>
  <c r="AQ199" i="18"/>
  <c r="AM199" i="18"/>
  <c r="AI199" i="18"/>
  <c r="AE199" i="18"/>
  <c r="AA199" i="18"/>
  <c r="W199" i="18"/>
  <c r="S199" i="18"/>
  <c r="O199" i="18"/>
  <c r="K199" i="18"/>
  <c r="G199" i="18"/>
  <c r="C199" i="18"/>
  <c r="EX198" i="18"/>
  <c r="ET198" i="18"/>
  <c r="EP198" i="18"/>
  <c r="EL198" i="18"/>
  <c r="EH198" i="18"/>
  <c r="ED198" i="18"/>
  <c r="DZ198" i="18"/>
  <c r="DV198" i="18"/>
  <c r="DR198" i="18"/>
  <c r="DN198" i="18"/>
  <c r="DJ198" i="18"/>
  <c r="DF198" i="18"/>
  <c r="DB198" i="18"/>
  <c r="CX198" i="18"/>
  <c r="CT198" i="18"/>
  <c r="CP198" i="18"/>
  <c r="CL198" i="18"/>
  <c r="CH198" i="18"/>
  <c r="CD198" i="18"/>
  <c r="BZ198" i="18"/>
  <c r="BV198" i="18"/>
  <c r="BR198" i="18"/>
  <c r="BN198" i="18"/>
  <c r="BJ198" i="18"/>
  <c r="BF198" i="18"/>
  <c r="BB198" i="18"/>
  <c r="AX198" i="18"/>
  <c r="AT198" i="18"/>
  <c r="AP198" i="18"/>
  <c r="AL198" i="18"/>
  <c r="AH198" i="18"/>
  <c r="AD198" i="18"/>
  <c r="Z198" i="18"/>
  <c r="V198" i="18"/>
  <c r="R198" i="18"/>
  <c r="N198" i="18"/>
  <c r="J198" i="18"/>
  <c r="F198" i="18"/>
  <c r="B198" i="18"/>
  <c r="EW197" i="18"/>
  <c r="ES197" i="18"/>
  <c r="EO197" i="18"/>
  <c r="EK197" i="18"/>
  <c r="EG197" i="18"/>
  <c r="EC197" i="18"/>
  <c r="DY197" i="18"/>
  <c r="DU197" i="18"/>
  <c r="DQ197" i="18"/>
  <c r="DM197" i="18"/>
  <c r="DI197" i="18"/>
  <c r="DE197" i="18"/>
  <c r="DA197" i="18"/>
  <c r="CW197" i="18"/>
  <c r="CS197" i="18"/>
  <c r="CO197" i="18"/>
  <c r="CK197" i="18"/>
  <c r="CG197" i="18"/>
  <c r="CC197" i="18"/>
  <c r="BY197" i="18"/>
  <c r="BU197" i="18"/>
  <c r="BQ197" i="18"/>
  <c r="BM197" i="18"/>
  <c r="BI197" i="18"/>
  <c r="BE197" i="18"/>
  <c r="BA197" i="18"/>
  <c r="AW197" i="18"/>
  <c r="AS197" i="18"/>
  <c r="AO197" i="18"/>
  <c r="AK197" i="18"/>
  <c r="AG197" i="18"/>
  <c r="AC197" i="18"/>
  <c r="Y197" i="18"/>
  <c r="U197" i="18"/>
  <c r="Q197" i="18"/>
  <c r="M197" i="18"/>
  <c r="I197" i="18"/>
  <c r="E197" i="18"/>
  <c r="A197" i="18"/>
  <c r="EV196" i="18"/>
  <c r="ER196" i="18"/>
  <c r="EN196" i="18"/>
  <c r="EJ196" i="18"/>
  <c r="EF196" i="18"/>
  <c r="EB196" i="18"/>
  <c r="DX196" i="18"/>
  <c r="DT196" i="18"/>
  <c r="DP196" i="18"/>
  <c r="DL196" i="18"/>
  <c r="DH196" i="18"/>
  <c r="DD196" i="18"/>
  <c r="CZ196" i="18"/>
  <c r="CV196" i="18"/>
  <c r="CR196" i="18"/>
  <c r="CN196" i="18"/>
  <c r="CJ196" i="18"/>
  <c r="CF196" i="18"/>
  <c r="CB196" i="18"/>
  <c r="BX196" i="18"/>
  <c r="BT196" i="18"/>
  <c r="BP196" i="18"/>
  <c r="BL196" i="18"/>
  <c r="BH196" i="18"/>
  <c r="BD196" i="18"/>
  <c r="AZ196" i="18"/>
  <c r="AV196" i="18"/>
  <c r="AR196" i="18"/>
  <c r="AN196" i="18"/>
  <c r="AJ196" i="18"/>
  <c r="AF196" i="18"/>
  <c r="AB196" i="18"/>
  <c r="X196" i="18"/>
  <c r="T196" i="18"/>
  <c r="P196" i="18"/>
  <c r="L196" i="18"/>
  <c r="H196" i="18"/>
  <c r="D196" i="18"/>
  <c r="EY195" i="18"/>
  <c r="EU195" i="18"/>
  <c r="EQ195" i="18"/>
  <c r="EM195" i="18"/>
  <c r="EI195" i="18"/>
  <c r="EE195" i="18"/>
  <c r="EA195" i="18"/>
  <c r="DW195" i="18"/>
  <c r="DS195" i="18"/>
  <c r="DO195" i="18"/>
  <c r="DK195" i="18"/>
  <c r="DG195" i="18"/>
  <c r="DC195" i="18"/>
  <c r="CY195" i="18"/>
  <c r="CU195" i="18"/>
  <c r="CQ195" i="18"/>
  <c r="CM195" i="18"/>
  <c r="CI195" i="18"/>
  <c r="CE195" i="18"/>
  <c r="CA195" i="18"/>
  <c r="BW195" i="18"/>
  <c r="BS195" i="18"/>
  <c r="BO195" i="18"/>
  <c r="BK195" i="18"/>
  <c r="BG195" i="18"/>
  <c r="BC195" i="18"/>
  <c r="AY195" i="18"/>
  <c r="AU195" i="18"/>
  <c r="AQ195" i="18"/>
  <c r="AM195" i="18"/>
  <c r="AI195" i="18"/>
  <c r="AE195" i="18"/>
  <c r="AA195" i="18"/>
  <c r="W195" i="18"/>
  <c r="S195" i="18"/>
  <c r="O195" i="18"/>
  <c r="K195" i="18"/>
  <c r="G195" i="18"/>
  <c r="C195" i="18"/>
  <c r="EX194" i="18"/>
  <c r="ET194" i="18"/>
  <c r="EP194" i="18"/>
  <c r="EL194" i="18"/>
  <c r="EH194" i="18"/>
  <c r="ED194" i="18"/>
  <c r="DZ194" i="18"/>
  <c r="DV194" i="18"/>
  <c r="DR194" i="18"/>
  <c r="DN194" i="18"/>
  <c r="DJ194" i="18"/>
  <c r="DF194" i="18"/>
  <c r="DB194" i="18"/>
  <c r="CX194" i="18"/>
  <c r="CT194" i="18"/>
  <c r="CP194" i="18"/>
  <c r="CL194" i="18"/>
  <c r="CH194" i="18"/>
  <c r="CD194" i="18"/>
  <c r="BZ194" i="18"/>
  <c r="BV194" i="18"/>
  <c r="BR194" i="18"/>
  <c r="BN194" i="18"/>
  <c r="BJ194" i="18"/>
  <c r="BF194" i="18"/>
  <c r="BB194" i="18"/>
  <c r="AX194" i="18"/>
  <c r="AT194" i="18"/>
  <c r="AP194" i="18"/>
  <c r="AL194" i="18"/>
  <c r="AH194" i="18"/>
  <c r="AD194" i="18"/>
  <c r="Z194" i="18"/>
  <c r="V194" i="18"/>
  <c r="R194" i="18"/>
  <c r="N194" i="18"/>
  <c r="J194" i="18"/>
  <c r="F194" i="18"/>
  <c r="B194" i="18"/>
  <c r="EW193" i="18"/>
  <c r="ES193" i="18"/>
  <c r="EO193" i="18"/>
  <c r="EK193" i="18"/>
  <c r="EG193" i="18"/>
  <c r="EC193" i="18"/>
  <c r="DY193" i="18"/>
  <c r="DU193" i="18"/>
  <c r="DQ193" i="18"/>
  <c r="DM193" i="18"/>
  <c r="DI193" i="18"/>
  <c r="DE193" i="18"/>
  <c r="DA193" i="18"/>
  <c r="CW193" i="18"/>
  <c r="CS193" i="18"/>
  <c r="CO193" i="18"/>
  <c r="CK193" i="18"/>
  <c r="CG193" i="18"/>
  <c r="CC193" i="18"/>
  <c r="BY193" i="18"/>
  <c r="BU193" i="18"/>
  <c r="BQ193" i="18"/>
  <c r="BM193" i="18"/>
  <c r="BI193" i="18"/>
  <c r="BE193" i="18"/>
  <c r="BA193" i="18"/>
  <c r="AW193" i="18"/>
  <c r="AS193" i="18"/>
  <c r="AO193" i="18"/>
  <c r="AK193" i="18"/>
  <c r="AG193" i="18"/>
  <c r="AC193" i="18"/>
  <c r="Y193" i="18"/>
  <c r="U193" i="18"/>
  <c r="Q193" i="18"/>
  <c r="M193" i="18"/>
  <c r="I193" i="18"/>
  <c r="E193" i="18"/>
  <c r="A193" i="18"/>
  <c r="EV192" i="18"/>
  <c r="ER192" i="18"/>
  <c r="EN192" i="18"/>
  <c r="EJ192" i="18"/>
  <c r="EF192" i="18"/>
  <c r="EB192" i="18"/>
  <c r="DX192" i="18"/>
  <c r="DT192" i="18"/>
  <c r="DP192" i="18"/>
  <c r="DL192" i="18"/>
  <c r="DH192" i="18"/>
  <c r="DD192" i="18"/>
  <c r="CZ192" i="18"/>
  <c r="CV192" i="18"/>
  <c r="CR192" i="18"/>
  <c r="CN192" i="18"/>
  <c r="CJ192" i="18"/>
  <c r="CF192" i="18"/>
  <c r="CB192" i="18"/>
  <c r="BX192" i="18"/>
  <c r="BT192" i="18"/>
  <c r="BP192" i="18"/>
  <c r="BL192" i="18"/>
  <c r="BH192" i="18"/>
  <c r="BD192" i="18"/>
  <c r="AZ192" i="18"/>
  <c r="AV192" i="18"/>
  <c r="AR192" i="18"/>
  <c r="AN192" i="18"/>
  <c r="AJ192" i="18"/>
  <c r="AF192" i="18"/>
  <c r="AB192" i="18"/>
  <c r="X192" i="18"/>
  <c r="T192" i="18"/>
  <c r="P192" i="18"/>
  <c r="L192" i="18"/>
  <c r="H192" i="18"/>
  <c r="D192" i="18"/>
  <c r="EY191" i="18"/>
  <c r="EU191" i="18"/>
  <c r="EQ191" i="18"/>
  <c r="EM191" i="18"/>
  <c r="EI191" i="18"/>
  <c r="EE191" i="18"/>
  <c r="EA191" i="18"/>
  <c r="DW191" i="18"/>
  <c r="DS191" i="18"/>
  <c r="DO191" i="18"/>
  <c r="DK191" i="18"/>
  <c r="DG191" i="18"/>
  <c r="DC191" i="18"/>
  <c r="CY191" i="18"/>
  <c r="CU191" i="18"/>
  <c r="CQ191" i="18"/>
  <c r="CM191" i="18"/>
  <c r="CI191" i="18"/>
  <c r="CE191" i="18"/>
  <c r="CA191" i="18"/>
  <c r="BW191" i="18"/>
  <c r="BS191" i="18"/>
  <c r="BO191" i="18"/>
  <c r="BK191" i="18"/>
  <c r="BG191" i="18"/>
  <c r="BC191" i="18"/>
  <c r="AY191" i="18"/>
  <c r="AU191" i="18"/>
  <c r="AQ191" i="18"/>
  <c r="AM191" i="18"/>
  <c r="AI191" i="18"/>
  <c r="AE191" i="18"/>
  <c r="AA191" i="18"/>
  <c r="W191" i="18"/>
  <c r="S191" i="18"/>
  <c r="O191" i="18"/>
  <c r="K191" i="18"/>
  <c r="G191" i="18"/>
  <c r="C191" i="18"/>
  <c r="EX190" i="18"/>
  <c r="ET190" i="18"/>
  <c r="EP190" i="18"/>
  <c r="EL190" i="18"/>
  <c r="EH190" i="18"/>
  <c r="ED190" i="18"/>
  <c r="DZ190" i="18"/>
  <c r="DV190" i="18"/>
  <c r="DR190" i="18"/>
  <c r="DN190" i="18"/>
  <c r="DJ190" i="18"/>
  <c r="DF190" i="18"/>
  <c r="DB190" i="18"/>
  <c r="CX190" i="18"/>
  <c r="CT190" i="18"/>
  <c r="CP190" i="18"/>
  <c r="CL190" i="18"/>
  <c r="CH190" i="18"/>
  <c r="CD190" i="18"/>
  <c r="BZ190" i="18"/>
  <c r="BV190" i="18"/>
  <c r="BR190" i="18"/>
  <c r="BN190" i="18"/>
  <c r="BJ190" i="18"/>
  <c r="BF190" i="18"/>
  <c r="BB190" i="18"/>
  <c r="AX190" i="18"/>
  <c r="AT190" i="18"/>
  <c r="AP190" i="18"/>
  <c r="AL190" i="18"/>
  <c r="AH190" i="18"/>
  <c r="AD190" i="18"/>
  <c r="Z190" i="18"/>
  <c r="V190" i="18"/>
  <c r="R190" i="18"/>
  <c r="N190" i="18"/>
  <c r="J190" i="18"/>
  <c r="F190" i="18"/>
  <c r="B190" i="18"/>
  <c r="EW189" i="18"/>
  <c r="ES189" i="18"/>
  <c r="EO189" i="18"/>
  <c r="EK189" i="18"/>
  <c r="EG189" i="18"/>
  <c r="EC189" i="18"/>
  <c r="DY189" i="18"/>
  <c r="DU189" i="18"/>
  <c r="DQ189" i="18"/>
  <c r="DM189" i="18"/>
  <c r="DI189" i="18"/>
  <c r="DE189" i="18"/>
  <c r="DA189" i="18"/>
  <c r="CW189" i="18"/>
  <c r="CS189" i="18"/>
  <c r="CO189" i="18"/>
  <c r="CK189" i="18"/>
  <c r="CG189" i="18"/>
  <c r="CC189" i="18"/>
  <c r="BY189" i="18"/>
  <c r="BU189" i="18"/>
  <c r="BQ189" i="18"/>
  <c r="BM189" i="18"/>
  <c r="BI189" i="18"/>
  <c r="BE189" i="18"/>
  <c r="BA189" i="18"/>
  <c r="AW189" i="18"/>
  <c r="AS189" i="18"/>
  <c r="AO189" i="18"/>
  <c r="AK189" i="18"/>
  <c r="AG189" i="18"/>
  <c r="AC189" i="18"/>
  <c r="Y189" i="18"/>
  <c r="U189" i="18"/>
  <c r="Q189" i="18"/>
  <c r="M189" i="18"/>
  <c r="I189" i="18"/>
  <c r="E189" i="18"/>
  <c r="A189" i="18"/>
  <c r="EV188" i="18"/>
  <c r="ER188" i="18"/>
  <c r="EN188" i="18"/>
  <c r="EJ188" i="18"/>
  <c r="EF188" i="18"/>
  <c r="EB188" i="18"/>
  <c r="DX188" i="18"/>
  <c r="DT188" i="18"/>
  <c r="DP188" i="18"/>
  <c r="DL188" i="18"/>
  <c r="DH188" i="18"/>
  <c r="DD188" i="18"/>
  <c r="CZ188" i="18"/>
  <c r="CV188" i="18"/>
  <c r="CR188" i="18"/>
  <c r="CN188" i="18"/>
  <c r="CJ188" i="18"/>
  <c r="CF188" i="18"/>
  <c r="CB188" i="18"/>
  <c r="BX188" i="18"/>
  <c r="BT188" i="18"/>
  <c r="BP188" i="18"/>
  <c r="BL188" i="18"/>
  <c r="BH188" i="18"/>
  <c r="BD188" i="18"/>
  <c r="AZ188" i="18"/>
  <c r="AV188" i="18"/>
  <c r="AR188" i="18"/>
  <c r="AN188" i="18"/>
  <c r="AJ188" i="18"/>
  <c r="AF188" i="18"/>
  <c r="AB188" i="18"/>
  <c r="X188" i="18"/>
  <c r="T188" i="18"/>
  <c r="P188" i="18"/>
  <c r="L188" i="18"/>
  <c r="H188" i="18"/>
  <c r="D188" i="18"/>
  <c r="EY187" i="18"/>
  <c r="EU187" i="18"/>
  <c r="EQ187" i="18"/>
  <c r="EM187" i="18"/>
  <c r="EI187" i="18"/>
  <c r="EE187" i="18"/>
  <c r="EA187" i="18"/>
  <c r="DW187" i="18"/>
  <c r="DS187" i="18"/>
  <c r="DO187" i="18"/>
  <c r="DK187" i="18"/>
  <c r="DG187" i="18"/>
  <c r="DC187" i="18"/>
  <c r="CY187" i="18"/>
  <c r="CU187" i="18"/>
  <c r="CQ187" i="18"/>
  <c r="CM187" i="18"/>
  <c r="CI187" i="18"/>
  <c r="CE187" i="18"/>
  <c r="CA187" i="18"/>
  <c r="BW187" i="18"/>
  <c r="BS187" i="18"/>
  <c r="BO187" i="18"/>
  <c r="BK187" i="18"/>
  <c r="BG187" i="18"/>
  <c r="BC187" i="18"/>
  <c r="AY187" i="18"/>
  <c r="AU187" i="18"/>
  <c r="AQ187" i="18"/>
  <c r="AM187" i="18"/>
  <c r="AI187" i="18"/>
  <c r="AE187" i="18"/>
  <c r="AA187" i="18"/>
  <c r="W187" i="18"/>
  <c r="S187" i="18"/>
  <c r="O187" i="18"/>
  <c r="K187" i="18"/>
  <c r="G187" i="18"/>
  <c r="C187" i="18"/>
  <c r="EX186" i="18"/>
  <c r="ET186" i="18"/>
  <c r="EP186" i="18"/>
  <c r="EL186" i="18"/>
  <c r="EH186" i="18"/>
  <c r="ED186" i="18"/>
  <c r="DZ186" i="18"/>
  <c r="DV186" i="18"/>
  <c r="DR186" i="18"/>
  <c r="DN186" i="18"/>
  <c r="DJ186" i="18"/>
  <c r="DF186" i="18"/>
  <c r="DB186" i="18"/>
  <c r="CX186" i="18"/>
  <c r="CT186" i="18"/>
  <c r="CP186" i="18"/>
  <c r="CL186" i="18"/>
  <c r="CH186" i="18"/>
  <c r="CD186" i="18"/>
  <c r="BZ186" i="18"/>
  <c r="BV186" i="18"/>
  <c r="BR186" i="18"/>
  <c r="BN186" i="18"/>
  <c r="BJ186" i="18"/>
  <c r="BF186" i="18"/>
  <c r="BB186" i="18"/>
  <c r="AX186" i="18"/>
  <c r="AT186" i="18"/>
  <c r="AP186" i="18"/>
  <c r="AL186" i="18"/>
  <c r="AH186" i="18"/>
  <c r="AD186" i="18"/>
  <c r="Z186" i="18"/>
  <c r="V186" i="18"/>
  <c r="R186" i="18"/>
  <c r="N186" i="18"/>
  <c r="J186" i="18"/>
  <c r="F186" i="18"/>
  <c r="B186" i="18"/>
  <c r="EW185" i="18"/>
  <c r="ES185" i="18"/>
  <c r="EO185" i="18"/>
  <c r="EK185" i="18"/>
  <c r="EG185" i="18"/>
  <c r="EC185" i="18"/>
  <c r="DY185" i="18"/>
  <c r="DU185" i="18"/>
  <c r="DQ185" i="18"/>
  <c r="DM185" i="18"/>
  <c r="DI185" i="18"/>
  <c r="DE185" i="18"/>
  <c r="DA185" i="18"/>
  <c r="CW185" i="18"/>
  <c r="CS185" i="18"/>
  <c r="CO185" i="18"/>
  <c r="CK185" i="18"/>
  <c r="CG185" i="18"/>
  <c r="CC185" i="18"/>
  <c r="BY185" i="18"/>
  <c r="BU185" i="18"/>
  <c r="BQ185" i="18"/>
  <c r="BM185" i="18"/>
  <c r="BI185" i="18"/>
  <c r="BE185" i="18"/>
  <c r="BA185" i="18"/>
  <c r="AW185" i="18"/>
  <c r="AS185" i="18"/>
  <c r="AO185" i="18"/>
  <c r="AK185" i="18"/>
  <c r="AG185" i="18"/>
  <c r="AC185" i="18"/>
  <c r="Y185" i="18"/>
  <c r="U185" i="18"/>
  <c r="Q185" i="18"/>
  <c r="M185" i="18"/>
  <c r="I185" i="18"/>
  <c r="E185" i="18"/>
  <c r="A185" i="18"/>
  <c r="EV184" i="18"/>
  <c r="ER184" i="18"/>
  <c r="EN184" i="18"/>
  <c r="EJ184" i="18"/>
  <c r="EF184" i="18"/>
  <c r="EB184" i="18"/>
  <c r="DX184" i="18"/>
  <c r="DT184" i="18"/>
  <c r="DP184" i="18"/>
  <c r="DL184" i="18"/>
  <c r="DH184" i="18"/>
  <c r="DD184" i="18"/>
  <c r="CZ184" i="18"/>
  <c r="CV184" i="18"/>
  <c r="CR184" i="18"/>
  <c r="CN184" i="18"/>
  <c r="CJ184" i="18"/>
  <c r="CF184" i="18"/>
  <c r="CB184" i="18"/>
  <c r="BX184" i="18"/>
  <c r="BT184" i="18"/>
  <c r="BP184" i="18"/>
  <c r="BL184" i="18"/>
  <c r="BH184" i="18"/>
  <c r="BD184" i="18"/>
  <c r="AZ184" i="18"/>
  <c r="AV184" i="18"/>
  <c r="AR184" i="18"/>
  <c r="AN184" i="18"/>
  <c r="AJ184" i="18"/>
  <c r="AF184" i="18"/>
  <c r="AB184" i="18"/>
  <c r="X184" i="18"/>
  <c r="T184" i="18"/>
  <c r="P184" i="18"/>
  <c r="L184" i="18"/>
  <c r="H184" i="18"/>
  <c r="D184" i="18"/>
  <c r="EY183" i="18"/>
  <c r="EU183" i="18"/>
  <c r="EQ183" i="18"/>
  <c r="EM183" i="18"/>
  <c r="EI183" i="18"/>
  <c r="EE183" i="18"/>
  <c r="EA183" i="18"/>
  <c r="DW183" i="18"/>
  <c r="DS183" i="18"/>
  <c r="DO183" i="18"/>
  <c r="DK183" i="18"/>
  <c r="DG183" i="18"/>
  <c r="DC183" i="18"/>
  <c r="CY183" i="18"/>
  <c r="CU183" i="18"/>
  <c r="CQ183" i="18"/>
  <c r="CM183" i="18"/>
  <c r="CI183" i="18"/>
  <c r="CE183" i="18"/>
  <c r="CA183" i="18"/>
  <c r="BW183" i="18"/>
  <c r="BS183" i="18"/>
  <c r="BO183" i="18"/>
  <c r="BK183" i="18"/>
  <c r="BG183" i="18"/>
  <c r="BC183" i="18"/>
  <c r="AY183" i="18"/>
  <c r="AU183" i="18"/>
  <c r="AQ183" i="18"/>
  <c r="AM183" i="18"/>
  <c r="AI183" i="18"/>
  <c r="AE183" i="18"/>
  <c r="AA183" i="18"/>
  <c r="W183" i="18"/>
  <c r="S183" i="18"/>
  <c r="O183" i="18"/>
  <c r="K183" i="18"/>
  <c r="G183" i="18"/>
  <c r="C183" i="18"/>
  <c r="EX182" i="18"/>
  <c r="ET182" i="18"/>
  <c r="EP182" i="18"/>
  <c r="EL182" i="18"/>
  <c r="EH182" i="18"/>
  <c r="ED182" i="18"/>
  <c r="DZ182" i="18"/>
  <c r="DV182" i="18"/>
  <c r="DR182" i="18"/>
  <c r="DN182" i="18"/>
  <c r="DJ182" i="18"/>
  <c r="DF182" i="18"/>
  <c r="DB182" i="18"/>
  <c r="CX182" i="18"/>
  <c r="CT182" i="18"/>
  <c r="CP182" i="18"/>
  <c r="CL182" i="18"/>
  <c r="CH182" i="18"/>
  <c r="CD182" i="18"/>
  <c r="BZ182" i="18"/>
  <c r="BV182" i="18"/>
  <c r="BR182" i="18"/>
  <c r="BN182" i="18"/>
  <c r="BJ182" i="18"/>
  <c r="BF182" i="18"/>
  <c r="BB182" i="18"/>
  <c r="AX182" i="18"/>
  <c r="AT182" i="18"/>
  <c r="AP182" i="18"/>
  <c r="AL182" i="18"/>
  <c r="AH182" i="18"/>
  <c r="AD182" i="18"/>
  <c r="Z182" i="18"/>
  <c r="V182" i="18"/>
  <c r="R182" i="18"/>
  <c r="N182" i="18"/>
  <c r="J182" i="18"/>
  <c r="F182" i="18"/>
  <c r="B182" i="18"/>
  <c r="EW181" i="18"/>
  <c r="ES181" i="18"/>
  <c r="EO181" i="18"/>
  <c r="EK181" i="18"/>
  <c r="EG181" i="18"/>
  <c r="EC181" i="18"/>
  <c r="DY181" i="18"/>
  <c r="DU181" i="18"/>
  <c r="DQ181" i="18"/>
  <c r="DM181" i="18"/>
  <c r="DI181" i="18"/>
  <c r="DE181" i="18"/>
  <c r="DA181" i="18"/>
  <c r="CW181" i="18"/>
  <c r="CS181" i="18"/>
  <c r="CO181" i="18"/>
  <c r="CK181" i="18"/>
  <c r="CG181" i="18"/>
  <c r="CC181" i="18"/>
  <c r="BY181" i="18"/>
  <c r="BU181" i="18"/>
  <c r="BQ181" i="18"/>
  <c r="BM181" i="18"/>
  <c r="BI181" i="18"/>
  <c r="BE181" i="18"/>
  <c r="BA181" i="18"/>
  <c r="AW181" i="18"/>
  <c r="AS181" i="18"/>
  <c r="AO181" i="18"/>
  <c r="AK181" i="18"/>
  <c r="AG181" i="18"/>
  <c r="AC181" i="18"/>
  <c r="Y181" i="18"/>
  <c r="U181" i="18"/>
  <c r="Q181" i="18"/>
  <c r="M181" i="18"/>
  <c r="I181" i="18"/>
  <c r="E181" i="18"/>
  <c r="A181" i="18"/>
  <c r="EV180" i="18"/>
  <c r="ER180" i="18"/>
  <c r="EN180" i="18"/>
  <c r="EJ180" i="18"/>
  <c r="EF180" i="18"/>
  <c r="EB180" i="18"/>
  <c r="DX180" i="18"/>
  <c r="DT180" i="18"/>
  <c r="DP180" i="18"/>
  <c r="DL180" i="18"/>
  <c r="DH180" i="18"/>
  <c r="DD180" i="18"/>
  <c r="CZ180" i="18"/>
  <c r="CV180" i="18"/>
  <c r="CR180" i="18"/>
  <c r="CN180" i="18"/>
  <c r="CJ180" i="18"/>
  <c r="CF180" i="18"/>
  <c r="CB180" i="18"/>
  <c r="BX180" i="18"/>
  <c r="BT180" i="18"/>
  <c r="BP180" i="18"/>
  <c r="BL180" i="18"/>
  <c r="BH180" i="18"/>
  <c r="BD180" i="18"/>
  <c r="AZ180" i="18"/>
  <c r="AV180" i="18"/>
  <c r="AR180" i="18"/>
  <c r="AN180" i="18"/>
  <c r="AJ180" i="18"/>
  <c r="AF180" i="18"/>
  <c r="AB180" i="18"/>
  <c r="X180" i="18"/>
  <c r="T180" i="18"/>
  <c r="P180" i="18"/>
  <c r="L180" i="18"/>
  <c r="H180" i="18"/>
  <c r="D180" i="18"/>
  <c r="EY179" i="18"/>
  <c r="EU179" i="18"/>
  <c r="EQ179" i="18"/>
  <c r="EM179" i="18"/>
  <c r="EI179" i="18"/>
  <c r="EE179" i="18"/>
  <c r="EA179" i="18"/>
  <c r="DW179" i="18"/>
  <c r="DS179" i="18"/>
  <c r="DO179" i="18"/>
  <c r="DK179" i="18"/>
  <c r="DG179" i="18"/>
  <c r="DC179" i="18"/>
  <c r="CY179" i="18"/>
  <c r="CU179" i="18"/>
  <c r="CQ179" i="18"/>
  <c r="CM179" i="18"/>
  <c r="CI179" i="18"/>
  <c r="CE179" i="18"/>
  <c r="CA179" i="18"/>
  <c r="BW179" i="18"/>
  <c r="BS179" i="18"/>
  <c r="BO179" i="18"/>
  <c r="BK179" i="18"/>
  <c r="BG179" i="18"/>
  <c r="BC179" i="18"/>
  <c r="AY179" i="18"/>
  <c r="AU179" i="18"/>
  <c r="AQ179" i="18"/>
  <c r="AM179" i="18"/>
  <c r="AI179" i="18"/>
  <c r="AE179" i="18"/>
  <c r="AA179" i="18"/>
  <c r="W179" i="18"/>
  <c r="S179" i="18"/>
  <c r="O179" i="18"/>
  <c r="K179" i="18"/>
  <c r="G179" i="18"/>
  <c r="C179" i="18"/>
  <c r="EX178" i="18"/>
  <c r="ET178" i="18"/>
  <c r="EP178" i="18"/>
  <c r="EL178" i="18"/>
  <c r="EH178" i="18"/>
  <c r="ED178" i="18"/>
  <c r="DZ178" i="18"/>
  <c r="DV178" i="18"/>
  <c r="DR178" i="18"/>
  <c r="DN178" i="18"/>
  <c r="DJ178" i="18"/>
  <c r="DF178" i="18"/>
  <c r="DB178" i="18"/>
  <c r="CX178" i="18"/>
  <c r="CT178" i="18"/>
  <c r="CP178" i="18"/>
  <c r="CL178" i="18"/>
  <c r="CH178" i="18"/>
  <c r="CD178" i="18"/>
  <c r="BZ178" i="18"/>
  <c r="BV178" i="18"/>
  <c r="BR178" i="18"/>
  <c r="BN178" i="18"/>
  <c r="BJ178" i="18"/>
  <c r="BF178" i="18"/>
  <c r="BB178" i="18"/>
  <c r="AX178" i="18"/>
  <c r="AT178" i="18"/>
  <c r="AP178" i="18"/>
  <c r="AL178" i="18"/>
  <c r="AH178" i="18"/>
  <c r="AD178" i="18"/>
  <c r="Z178" i="18"/>
  <c r="V178" i="18"/>
  <c r="R178" i="18"/>
  <c r="N178" i="18"/>
  <c r="J178" i="18"/>
  <c r="F178" i="18"/>
  <c r="B178" i="18"/>
  <c r="EW177" i="18"/>
  <c r="ES177" i="18"/>
  <c r="EO177" i="18"/>
  <c r="EK177" i="18"/>
  <c r="EG177" i="18"/>
  <c r="EC177" i="18"/>
  <c r="DY177" i="18"/>
  <c r="DU177" i="18"/>
  <c r="DQ177" i="18"/>
  <c r="DM177" i="18"/>
  <c r="DI177" i="18"/>
  <c r="DE177" i="18"/>
  <c r="DA177" i="18"/>
  <c r="CW177" i="18"/>
  <c r="CS177" i="18"/>
  <c r="CO177" i="18"/>
  <c r="CK177" i="18"/>
  <c r="CG177" i="18"/>
  <c r="CC177" i="18"/>
  <c r="BY177" i="18"/>
  <c r="BU177" i="18"/>
  <c r="BQ177" i="18"/>
  <c r="BM177" i="18"/>
  <c r="BI177" i="18"/>
  <c r="BE177" i="18"/>
  <c r="BA177" i="18"/>
  <c r="AW177" i="18"/>
  <c r="AS177" i="18"/>
  <c r="AO177" i="18"/>
  <c r="AK177" i="18"/>
  <c r="AG177" i="18"/>
  <c r="AC177" i="18"/>
  <c r="Y177" i="18"/>
  <c r="U177" i="18"/>
  <c r="Q177" i="18"/>
  <c r="M177" i="18"/>
  <c r="I177" i="18"/>
  <c r="E177" i="18"/>
  <c r="A177" i="18"/>
  <c r="EV176" i="18"/>
  <c r="ER176" i="18"/>
  <c r="EN176" i="18"/>
  <c r="EJ176" i="18"/>
  <c r="EF176" i="18"/>
  <c r="EB176" i="18"/>
  <c r="DX176" i="18"/>
  <c r="DT176" i="18"/>
  <c r="DP176" i="18"/>
  <c r="DL176" i="18"/>
  <c r="DH176" i="18"/>
  <c r="DD176" i="18"/>
  <c r="CZ176" i="18"/>
  <c r="CV176" i="18"/>
  <c r="CR176" i="18"/>
  <c r="CN176" i="18"/>
  <c r="CJ176" i="18"/>
  <c r="CF176" i="18"/>
  <c r="CB176" i="18"/>
  <c r="BX176" i="18"/>
  <c r="BT176" i="18"/>
  <c r="BP176" i="18"/>
  <c r="BL176" i="18"/>
  <c r="BH176" i="18"/>
  <c r="BD176" i="18"/>
  <c r="AZ176" i="18"/>
  <c r="AV176" i="18"/>
  <c r="AR176" i="18"/>
  <c r="AN176" i="18"/>
  <c r="AJ176" i="18"/>
  <c r="AF176" i="18"/>
  <c r="AB176" i="18"/>
  <c r="X176" i="18"/>
  <c r="T176" i="18"/>
  <c r="P176" i="18"/>
  <c r="L176" i="18"/>
  <c r="H176" i="18"/>
  <c r="D176" i="18"/>
  <c r="EY175" i="18"/>
  <c r="EU175" i="18"/>
  <c r="EQ175" i="18"/>
  <c r="EM175" i="18"/>
  <c r="EI175" i="18"/>
  <c r="EE175" i="18"/>
  <c r="EA175" i="18"/>
  <c r="DW175" i="18"/>
  <c r="DS175" i="18"/>
  <c r="DO175" i="18"/>
  <c r="DK175" i="18"/>
  <c r="DG175" i="18"/>
  <c r="DC175" i="18"/>
  <c r="CY175" i="18"/>
  <c r="CU175" i="18"/>
  <c r="CQ175" i="18"/>
  <c r="CM175" i="18"/>
  <c r="CI175" i="18"/>
  <c r="CE175" i="18"/>
  <c r="CA175" i="18"/>
  <c r="BW175" i="18"/>
  <c r="BS175" i="18"/>
  <c r="BO175" i="18"/>
  <c r="BK175" i="18"/>
  <c r="BG175" i="18"/>
  <c r="BC175" i="18"/>
  <c r="AY175" i="18"/>
  <c r="AU175" i="18"/>
  <c r="AQ175" i="18"/>
  <c r="AM175" i="18"/>
  <c r="AI175" i="18"/>
  <c r="AE175" i="18"/>
  <c r="AA175" i="18"/>
  <c r="W175" i="18"/>
  <c r="S175" i="18"/>
  <c r="O175" i="18"/>
  <c r="K175" i="18"/>
  <c r="G175" i="18"/>
  <c r="C175" i="18"/>
  <c r="EX174" i="18"/>
  <c r="ET174" i="18"/>
  <c r="EP174" i="18"/>
  <c r="EL174" i="18"/>
  <c r="EH174" i="18"/>
  <c r="ED174" i="18"/>
  <c r="DZ174" i="18"/>
  <c r="DV174" i="18"/>
  <c r="DR174" i="18"/>
  <c r="DN174" i="18"/>
  <c r="DJ174" i="18"/>
  <c r="DF174" i="18"/>
  <c r="DB174" i="18"/>
  <c r="CX174" i="18"/>
  <c r="CT174" i="18"/>
  <c r="CP174" i="18"/>
  <c r="CL174" i="18"/>
  <c r="CH174" i="18"/>
  <c r="CD174" i="18"/>
  <c r="BZ174" i="18"/>
  <c r="BV174" i="18"/>
  <c r="BR174" i="18"/>
  <c r="BN174" i="18"/>
  <c r="BJ174" i="18"/>
  <c r="BF174" i="18"/>
  <c r="BB174" i="18"/>
  <c r="AX174" i="18"/>
  <c r="AT174" i="18"/>
  <c r="AP174" i="18"/>
  <c r="AL174" i="18"/>
  <c r="AH174" i="18"/>
  <c r="AD174" i="18"/>
  <c r="Z174" i="18"/>
  <c r="V174" i="18"/>
  <c r="R174" i="18"/>
  <c r="N174" i="18"/>
  <c r="J174" i="18"/>
  <c r="F174" i="18"/>
  <c r="B174" i="18"/>
  <c r="EW173" i="18"/>
  <c r="ES173" i="18"/>
  <c r="EO173" i="18"/>
  <c r="EK173" i="18"/>
  <c r="EG173" i="18"/>
  <c r="EC173" i="18"/>
  <c r="DY173" i="18"/>
  <c r="DU173" i="18"/>
  <c r="DQ173" i="18"/>
  <c r="DM173" i="18"/>
  <c r="DI173" i="18"/>
  <c r="DE173" i="18"/>
  <c r="DA173" i="18"/>
  <c r="CW173" i="18"/>
  <c r="CS173" i="18"/>
  <c r="CO173" i="18"/>
  <c r="CK173" i="18"/>
  <c r="CG173" i="18"/>
  <c r="CC173" i="18"/>
  <c r="BY173" i="18"/>
  <c r="BU173" i="18"/>
  <c r="BQ173" i="18"/>
  <c r="BM173" i="18"/>
  <c r="BI173" i="18"/>
  <c r="BE173" i="18"/>
  <c r="BA173" i="18"/>
  <c r="AW173" i="18"/>
  <c r="AS173" i="18"/>
  <c r="AO173" i="18"/>
  <c r="AK173" i="18"/>
  <c r="AG173" i="18"/>
  <c r="AC173" i="18"/>
  <c r="Y173" i="18"/>
  <c r="U173" i="18"/>
  <c r="Q173" i="18"/>
  <c r="M173" i="18"/>
  <c r="I173" i="18"/>
  <c r="E173" i="18"/>
  <c r="A173" i="18"/>
  <c r="EV172" i="18"/>
  <c r="ER172" i="18"/>
  <c r="EN172" i="18"/>
  <c r="EJ172" i="18"/>
  <c r="EF172" i="18"/>
  <c r="EB172" i="18"/>
  <c r="DX172" i="18"/>
  <c r="DT172" i="18"/>
  <c r="DP172" i="18"/>
  <c r="DL172" i="18"/>
  <c r="DH172" i="18"/>
  <c r="DD172" i="18"/>
  <c r="CZ172" i="18"/>
  <c r="CV172" i="18"/>
  <c r="CR172" i="18"/>
  <c r="CN172" i="18"/>
  <c r="CJ172" i="18"/>
  <c r="CF172" i="18"/>
  <c r="CB172" i="18"/>
  <c r="BX172" i="18"/>
  <c r="BT172" i="18"/>
  <c r="BP172" i="18"/>
  <c r="BL172" i="18"/>
  <c r="BH172" i="18"/>
  <c r="BD172" i="18"/>
  <c r="AZ172" i="18"/>
  <c r="AV172" i="18"/>
  <c r="AR172" i="18"/>
  <c r="AN172" i="18"/>
  <c r="AJ172" i="18"/>
  <c r="AF172" i="18"/>
  <c r="AB172" i="18"/>
  <c r="X172" i="18"/>
  <c r="T172" i="18"/>
  <c r="P172" i="18"/>
  <c r="L172" i="18"/>
  <c r="H172" i="18"/>
  <c r="D172" i="18"/>
  <c r="EY171" i="18"/>
  <c r="EU171" i="18"/>
  <c r="EQ171" i="18"/>
  <c r="EM171" i="18"/>
  <c r="EI171" i="18"/>
  <c r="EE171" i="18"/>
  <c r="EA171" i="18"/>
  <c r="DW171" i="18"/>
  <c r="DS171" i="18"/>
  <c r="DO171" i="18"/>
  <c r="DK171" i="18"/>
  <c r="DG171" i="18"/>
  <c r="DC171" i="18"/>
  <c r="CY171" i="18"/>
  <c r="CU171" i="18"/>
  <c r="CQ171" i="18"/>
  <c r="CM171" i="18"/>
  <c r="CI171" i="18"/>
  <c r="CE171" i="18"/>
  <c r="CA171" i="18"/>
  <c r="BW171" i="18"/>
  <c r="BS171" i="18"/>
  <c r="BO171" i="18"/>
  <c r="BK171" i="18"/>
  <c r="BG171" i="18"/>
  <c r="BC171" i="18"/>
  <c r="AY171" i="18"/>
  <c r="AU171" i="18"/>
  <c r="AQ171" i="18"/>
  <c r="AM171" i="18"/>
  <c r="AI171" i="18"/>
  <c r="AE171" i="18"/>
  <c r="AA171" i="18"/>
  <c r="W171" i="18"/>
  <c r="S171" i="18"/>
  <c r="O171" i="18"/>
  <c r="K171" i="18"/>
  <c r="G171" i="18"/>
  <c r="C171" i="18"/>
  <c r="EX170" i="18"/>
  <c r="ET170" i="18"/>
  <c r="EP170" i="18"/>
  <c r="EL170" i="18"/>
  <c r="EH170" i="18"/>
  <c r="ED170" i="18"/>
  <c r="DZ170" i="18"/>
  <c r="DV170" i="18"/>
  <c r="DR170" i="18"/>
  <c r="DN170" i="18"/>
  <c r="DJ170" i="18"/>
  <c r="DF170" i="18"/>
  <c r="DB170" i="18"/>
  <c r="CX170" i="18"/>
  <c r="CT170" i="18"/>
  <c r="CP170" i="18"/>
  <c r="CL170" i="18"/>
  <c r="CH170" i="18"/>
  <c r="CD170" i="18"/>
  <c r="BZ170" i="18"/>
  <c r="BV170" i="18"/>
  <c r="BR170" i="18"/>
  <c r="BN170" i="18"/>
  <c r="BJ170" i="18"/>
  <c r="BF170" i="18"/>
  <c r="BB170" i="18"/>
  <c r="AX170" i="18"/>
  <c r="AT170" i="18"/>
  <c r="AP170" i="18"/>
  <c r="AL170" i="18"/>
  <c r="AH170" i="18"/>
  <c r="AD170" i="18"/>
  <c r="Z170" i="18"/>
  <c r="V170" i="18"/>
  <c r="R170" i="18"/>
  <c r="N170" i="18"/>
  <c r="J170" i="18"/>
  <c r="F170" i="18"/>
  <c r="B170" i="18"/>
  <c r="EW169" i="18"/>
  <c r="ES169" i="18"/>
  <c r="EO169" i="18"/>
  <c r="EK169" i="18"/>
  <c r="EG169" i="18"/>
  <c r="EC169" i="18"/>
  <c r="DY169" i="18"/>
  <c r="DU169" i="18"/>
  <c r="DQ169" i="18"/>
  <c r="DM169" i="18"/>
  <c r="DI169" i="18"/>
  <c r="DE169" i="18"/>
  <c r="DA169" i="18"/>
  <c r="CW169" i="18"/>
  <c r="CS169" i="18"/>
  <c r="CO169" i="18"/>
  <c r="CK169" i="18"/>
  <c r="CG169" i="18"/>
  <c r="CC169" i="18"/>
  <c r="BY169" i="18"/>
  <c r="BU169" i="18"/>
  <c r="BQ169" i="18"/>
  <c r="BM169" i="18"/>
  <c r="BH169" i="18"/>
  <c r="BC169" i="18"/>
  <c r="AX169" i="18"/>
  <c r="AR169" i="18"/>
  <c r="AM169" i="18"/>
  <c r="AH169" i="18"/>
  <c r="AB169" i="18"/>
  <c r="W169" i="18"/>
  <c r="R169" i="18"/>
  <c r="L169" i="18"/>
  <c r="G169" i="18"/>
  <c r="B169" i="18"/>
  <c r="EU168" i="18"/>
  <c r="EP168" i="18"/>
  <c r="EK168" i="18"/>
  <c r="EE168" i="18"/>
  <c r="DZ168" i="18"/>
  <c r="DU168" i="18"/>
  <c r="DO168" i="18"/>
  <c r="DJ168" i="18"/>
  <c r="DE168" i="18"/>
  <c r="CY168" i="18"/>
  <c r="CT168" i="18"/>
  <c r="CO168" i="18"/>
  <c r="CI168" i="18"/>
  <c r="CD168" i="18"/>
  <c r="BY168" i="18"/>
  <c r="BS168" i="18"/>
  <c r="BN168" i="18"/>
  <c r="BI168" i="18"/>
  <c r="BC168" i="18"/>
  <c r="AX168" i="18"/>
  <c r="AS168" i="18"/>
  <c r="AM168" i="18"/>
  <c r="AH168" i="18"/>
  <c r="AC168" i="18"/>
  <c r="W168" i="18"/>
  <c r="R168" i="18"/>
  <c r="M168" i="18"/>
  <c r="G168" i="18"/>
  <c r="B168" i="18"/>
  <c r="EV167" i="18"/>
  <c r="EP167" i="18"/>
  <c r="EK167" i="18"/>
  <c r="EF167" i="18"/>
  <c r="DZ167" i="18"/>
  <c r="DU167" i="18"/>
  <c r="DP167" i="18"/>
  <c r="DJ167" i="18"/>
  <c r="DE167" i="18"/>
  <c r="CZ167" i="18"/>
  <c r="CT167" i="18"/>
  <c r="CO167" i="18"/>
  <c r="CJ167" i="18"/>
  <c r="CD167" i="18"/>
  <c r="BY167" i="18"/>
  <c r="BT167" i="18"/>
  <c r="BN167" i="18"/>
  <c r="BI167" i="18"/>
  <c r="BD167" i="18"/>
  <c r="AX167" i="18"/>
  <c r="AS167" i="18"/>
  <c r="AN167" i="18"/>
  <c r="AH167" i="18"/>
  <c r="AC167" i="18"/>
  <c r="X167" i="18"/>
  <c r="R167" i="18"/>
  <c r="M167" i="18"/>
  <c r="H167" i="18"/>
  <c r="B167" i="18"/>
  <c r="EV166" i="18"/>
  <c r="EQ166" i="18"/>
  <c r="EK166" i="18"/>
  <c r="EF166" i="18"/>
  <c r="EA166" i="18"/>
  <c r="DU166" i="18"/>
  <c r="DP166" i="18"/>
  <c r="DK166" i="18"/>
  <c r="DE166" i="18"/>
  <c r="CZ166" i="18"/>
  <c r="CU166" i="18"/>
  <c r="CO166" i="18"/>
  <c r="CJ166" i="18"/>
  <c r="CE166" i="18"/>
  <c r="BY166" i="18"/>
  <c r="BT166" i="18"/>
  <c r="BO166" i="18"/>
  <c r="BI166" i="18"/>
  <c r="BD166" i="18"/>
  <c r="AY166" i="18"/>
  <c r="AS166" i="18"/>
  <c r="AN166" i="18"/>
  <c r="AI166" i="18"/>
  <c r="AC166" i="18"/>
  <c r="X166" i="18"/>
  <c r="S166" i="18"/>
  <c r="M166" i="18"/>
  <c r="H166" i="18"/>
  <c r="C166" i="18"/>
  <c r="EV165" i="18"/>
  <c r="EQ165" i="18"/>
  <c r="EL165" i="18"/>
  <c r="EF165" i="18"/>
  <c r="EA165" i="18"/>
  <c r="DV165" i="18"/>
  <c r="DP165" i="18"/>
  <c r="DK165" i="18"/>
  <c r="DF165" i="18"/>
  <c r="CZ165" i="18"/>
  <c r="CU165" i="18"/>
  <c r="CP165" i="18"/>
  <c r="CJ165" i="18"/>
  <c r="CE165" i="18"/>
  <c r="BZ165" i="18"/>
  <c r="BT165" i="18"/>
  <c r="BO165" i="18"/>
  <c r="BJ165" i="18"/>
  <c r="BD165" i="18"/>
  <c r="AY165" i="18"/>
  <c r="AT165" i="18"/>
  <c r="AN165" i="18"/>
  <c r="AI165" i="18"/>
  <c r="AD165" i="18"/>
  <c r="X165" i="18"/>
  <c r="S165" i="18"/>
  <c r="N165" i="18"/>
  <c r="H165" i="18"/>
  <c r="C165" i="18"/>
  <c r="EW164" i="18"/>
  <c r="EQ164" i="18"/>
  <c r="EL164" i="18"/>
  <c r="EG164" i="18"/>
  <c r="EA164" i="18"/>
  <c r="DV164" i="18"/>
  <c r="DQ164" i="18"/>
  <c r="DK164" i="18"/>
  <c r="DF164" i="18"/>
  <c r="DA164" i="18"/>
  <c r="CU164" i="18"/>
  <c r="CP164" i="18"/>
  <c r="CK164" i="18"/>
  <c r="CE164" i="18"/>
  <c r="BZ164" i="18"/>
  <c r="BU164" i="18"/>
  <c r="BO164" i="18"/>
  <c r="BJ164" i="18"/>
  <c r="BE164" i="18"/>
  <c r="AY164" i="18"/>
  <c r="AT164" i="18"/>
  <c r="AO164" i="18"/>
  <c r="AI164" i="18"/>
  <c r="AD164" i="18"/>
  <c r="Y164" i="18"/>
  <c r="S164" i="18"/>
  <c r="N164" i="18"/>
  <c r="I164" i="18"/>
  <c r="C164" i="18"/>
  <c r="EW163" i="18"/>
  <c r="ER163" i="18"/>
  <c r="EL163" i="18"/>
  <c r="EG163" i="18"/>
  <c r="EB163" i="18"/>
  <c r="DV163" i="18"/>
  <c r="DQ163" i="18"/>
  <c r="DL163" i="18"/>
  <c r="DF163" i="18"/>
  <c r="DA163" i="18"/>
  <c r="CV163" i="18"/>
  <c r="CP163" i="18"/>
  <c r="CK163" i="18"/>
  <c r="CF163" i="18"/>
  <c r="BZ163" i="18"/>
  <c r="BU163" i="18"/>
  <c r="BP163" i="18"/>
  <c r="BJ163" i="18"/>
  <c r="BE163" i="18"/>
  <c r="AZ163" i="18"/>
  <c r="AT163" i="18"/>
  <c r="AO163" i="18"/>
  <c r="AJ163" i="18"/>
  <c r="AD163" i="18"/>
  <c r="Y163" i="18"/>
  <c r="T163" i="18"/>
  <c r="N163" i="18"/>
  <c r="I163" i="18"/>
  <c r="D163" i="18"/>
  <c r="EW162" i="18"/>
  <c r="ER162" i="18"/>
  <c r="EM162" i="18"/>
  <c r="EG162" i="18"/>
  <c r="EB162" i="18"/>
  <c r="DW162" i="18"/>
  <c r="DQ162" i="18"/>
  <c r="DL162" i="18"/>
  <c r="DG162" i="18"/>
  <c r="DA162" i="18"/>
  <c r="CV162" i="18"/>
  <c r="CQ162" i="18"/>
  <c r="CK162" i="18"/>
  <c r="CF162" i="18"/>
  <c r="CA162" i="18"/>
  <c r="BU162" i="18"/>
  <c r="BP162" i="18"/>
  <c r="BK162" i="18"/>
  <c r="BE162" i="18"/>
  <c r="AZ162" i="18"/>
  <c r="AU162" i="18"/>
  <c r="AO162" i="18"/>
  <c r="AJ162" i="18"/>
  <c r="AE162" i="18"/>
  <c r="Y162" i="18"/>
  <c r="T162" i="18"/>
  <c r="O162" i="18"/>
  <c r="I162" i="18"/>
  <c r="D162" i="18"/>
  <c r="EX161" i="18"/>
  <c r="ER161" i="18"/>
  <c r="EM161" i="18"/>
  <c r="EH161" i="18"/>
  <c r="EB161" i="18"/>
  <c r="DW161" i="18"/>
  <c r="DR161" i="18"/>
  <c r="DL161" i="18"/>
  <c r="DG161" i="18"/>
  <c r="DB161" i="18"/>
  <c r="CV161" i="18"/>
  <c r="CQ161" i="18"/>
  <c r="CL161" i="18"/>
  <c r="CF161" i="18"/>
  <c r="CA161" i="18"/>
  <c r="BV161" i="18"/>
  <c r="BP161" i="18"/>
  <c r="BK161" i="18"/>
  <c r="BF161" i="18"/>
  <c r="AZ161" i="18"/>
  <c r="AU161" i="18"/>
  <c r="AP161" i="18"/>
  <c r="AJ161" i="18"/>
  <c r="AE161" i="18"/>
  <c r="Z161" i="18"/>
  <c r="T161" i="18"/>
  <c r="O161" i="18"/>
  <c r="J161" i="18"/>
  <c r="D161" i="18"/>
  <c r="EX160" i="18"/>
  <c r="ES160" i="18"/>
  <c r="EM160" i="18"/>
  <c r="EH160" i="18"/>
  <c r="EC160" i="18"/>
  <c r="DW160" i="18"/>
  <c r="DR160" i="18"/>
  <c r="DM160" i="18"/>
  <c r="DG160" i="18"/>
  <c r="DB160" i="18"/>
  <c r="CW160" i="18"/>
  <c r="CQ160" i="18"/>
  <c r="CL160" i="18"/>
  <c r="CG160" i="18"/>
  <c r="CA160" i="18"/>
  <c r="BV160" i="18"/>
  <c r="BQ160" i="18"/>
  <c r="BK160" i="18"/>
  <c r="BF160" i="18"/>
  <c r="BA160" i="18"/>
  <c r="AU160" i="18"/>
  <c r="AP160" i="18"/>
  <c r="AK160" i="18"/>
  <c r="AE160" i="18"/>
  <c r="Z160" i="18"/>
  <c r="U160" i="18"/>
  <c r="O160" i="18"/>
  <c r="J160" i="18"/>
  <c r="E160" i="18"/>
  <c r="EX159" i="18"/>
  <c r="ES159" i="18"/>
  <c r="EN159" i="18"/>
  <c r="EH159" i="18"/>
  <c r="EC159" i="18"/>
  <c r="DX159" i="18"/>
  <c r="DR159" i="18"/>
  <c r="DM159" i="18"/>
  <c r="DH159" i="18"/>
  <c r="DB159" i="18"/>
  <c r="CW159" i="18"/>
  <c r="CR159" i="18"/>
  <c r="CL159" i="18"/>
  <c r="CG159" i="18"/>
  <c r="CB159" i="18"/>
  <c r="BV159" i="18"/>
  <c r="BQ159" i="18"/>
  <c r="BL159" i="18"/>
  <c r="BF159" i="18"/>
  <c r="BA159" i="18"/>
  <c r="AV159" i="18"/>
  <c r="AP159" i="18"/>
  <c r="AK159" i="18"/>
  <c r="AF159" i="18"/>
  <c r="Z159" i="18"/>
  <c r="U159" i="18"/>
  <c r="P159" i="18"/>
  <c r="J159" i="18"/>
  <c r="E159" i="18"/>
  <c r="EY158" i="18"/>
  <c r="ES158" i="18"/>
  <c r="EN158" i="18"/>
  <c r="EI158" i="18"/>
  <c r="EC158" i="18"/>
  <c r="DX158" i="18"/>
  <c r="DS158" i="18"/>
  <c r="DM158" i="18"/>
  <c r="DH158" i="18"/>
  <c r="DC158" i="18"/>
  <c r="CW158" i="18"/>
  <c r="CR158" i="18"/>
  <c r="CM158" i="18"/>
  <c r="CG158" i="18"/>
  <c r="CB158" i="18"/>
  <c r="BW158" i="18"/>
  <c r="BQ158" i="18"/>
  <c r="BL158" i="18"/>
  <c r="BG158" i="18"/>
  <c r="BA158" i="18"/>
  <c r="AV158" i="18"/>
  <c r="AQ158" i="18"/>
  <c r="AK158" i="18"/>
  <c r="AF158" i="18"/>
  <c r="AA158" i="18"/>
  <c r="U158" i="18"/>
  <c r="P158" i="18"/>
  <c r="K158" i="18"/>
  <c r="E158" i="18"/>
  <c r="EY157" i="18"/>
  <c r="ET157" i="18"/>
  <c r="EN157" i="18"/>
  <c r="EI157" i="18"/>
  <c r="ED157" i="18"/>
  <c r="DX157" i="18"/>
  <c r="DS157" i="18"/>
  <c r="DN157" i="18"/>
  <c r="DH157" i="18"/>
  <c r="DC157" i="18"/>
  <c r="CX157" i="18"/>
  <c r="CR157" i="18"/>
  <c r="CM157" i="18"/>
  <c r="CH157" i="18"/>
  <c r="CB157" i="18"/>
  <c r="BW157" i="18"/>
  <c r="BR157" i="18"/>
  <c r="BL157" i="18"/>
  <c r="BG157" i="18"/>
  <c r="BB157" i="18"/>
  <c r="AV157" i="18"/>
  <c r="AQ157" i="18"/>
  <c r="AL157" i="18"/>
  <c r="AF157" i="18"/>
  <c r="AA157" i="18"/>
  <c r="V157" i="18"/>
  <c r="P157" i="18"/>
  <c r="K157" i="18"/>
  <c r="F157" i="18"/>
  <c r="EY156" i="18"/>
  <c r="ET156" i="18"/>
  <c r="EO156" i="18"/>
  <c r="EH156" i="18"/>
  <c r="DZ156" i="18"/>
  <c r="DR156" i="18"/>
  <c r="DJ156" i="18"/>
  <c r="DB156" i="18"/>
  <c r="CT156" i="18"/>
  <c r="CL156" i="18"/>
  <c r="CD156" i="18"/>
  <c r="BV156" i="18"/>
  <c r="BN156" i="18"/>
  <c r="BF156" i="18"/>
  <c r="AX156" i="18"/>
  <c r="AP156" i="18"/>
  <c r="AH156" i="18"/>
  <c r="Z156" i="18"/>
  <c r="R156" i="18"/>
  <c r="J156" i="18"/>
  <c r="B156" i="18"/>
  <c r="ES155" i="18"/>
  <c r="EK155" i="18"/>
  <c r="EC155" i="18"/>
  <c r="DU155" i="18"/>
  <c r="DM155" i="18"/>
  <c r="DE155" i="18"/>
  <c r="CW155" i="18"/>
  <c r="CO155" i="18"/>
  <c r="CG155" i="18"/>
  <c r="BY155" i="18"/>
  <c r="BQ155" i="18"/>
  <c r="BI155" i="18"/>
  <c r="BA155" i="18"/>
  <c r="AS155" i="18"/>
  <c r="AK155" i="18"/>
  <c r="AC155" i="18"/>
  <c r="U155" i="18"/>
  <c r="M155" i="18"/>
  <c r="E155" i="18"/>
  <c r="EV154" i="18"/>
  <c r="EN154" i="18"/>
  <c r="EF154" i="18"/>
  <c r="DX154" i="18"/>
  <c r="DP154" i="18"/>
  <c r="DH154" i="18"/>
  <c r="CZ154" i="18"/>
  <c r="CR154" i="18"/>
  <c r="CJ154" i="18"/>
  <c r="CB154" i="18"/>
  <c r="BT154" i="18"/>
  <c r="BL154" i="18"/>
  <c r="BD154" i="18"/>
  <c r="AV154" i="18"/>
  <c r="AN154" i="18"/>
  <c r="AF154" i="18"/>
  <c r="X154" i="18"/>
  <c r="P154" i="18"/>
  <c r="H154" i="18"/>
  <c r="EY153" i="18"/>
  <c r="EQ153" i="18"/>
  <c r="EI153" i="18"/>
  <c r="EA153" i="18"/>
  <c r="DS153" i="18"/>
  <c r="DK153" i="18"/>
  <c r="DC153" i="18"/>
  <c r="CU153" i="18"/>
  <c r="CM153" i="18"/>
  <c r="CE153" i="18"/>
  <c r="BW153" i="18"/>
  <c r="BO153" i="18"/>
  <c r="BG153" i="18"/>
  <c r="AY153" i="18"/>
  <c r="AQ153" i="18"/>
  <c r="AI153" i="18"/>
  <c r="AA153" i="18"/>
  <c r="S153" i="18"/>
  <c r="K153" i="18"/>
  <c r="C153" i="18"/>
  <c r="ET152" i="18"/>
  <c r="EL152" i="18"/>
  <c r="ED152" i="18"/>
  <c r="DV152" i="18"/>
  <c r="DN152" i="18"/>
  <c r="DF152" i="18"/>
  <c r="CX152" i="18"/>
  <c r="CP152" i="18"/>
  <c r="CH152" i="18"/>
  <c r="BZ152" i="18"/>
  <c r="BR152" i="18"/>
  <c r="BJ152" i="18"/>
  <c r="BB152" i="18"/>
  <c r="AT152" i="18"/>
  <c r="AL152" i="18"/>
  <c r="AD152" i="18"/>
  <c r="V152" i="18"/>
  <c r="N152" i="18"/>
  <c r="F152" i="18"/>
  <c r="EW151" i="18"/>
  <c r="EO151" i="18"/>
  <c r="EG151" i="18"/>
  <c r="DY151" i="18"/>
  <c r="DQ151" i="18"/>
  <c r="DI151" i="18"/>
  <c r="DA151" i="18"/>
  <c r="CS151" i="18"/>
  <c r="CK151" i="18"/>
  <c r="CC151" i="18"/>
  <c r="BU151" i="18"/>
  <c r="BM151" i="18"/>
  <c r="BE151" i="18"/>
  <c r="AW151" i="18"/>
  <c r="AO151" i="18"/>
  <c r="AG151" i="18"/>
  <c r="Y151" i="18"/>
  <c r="Q151" i="18"/>
  <c r="I151" i="18"/>
  <c r="A151" i="18"/>
  <c r="ER150" i="18"/>
  <c r="EJ150" i="18"/>
  <c r="EB150" i="18"/>
  <c r="DT150" i="18"/>
  <c r="DL150" i="18"/>
  <c r="DD150" i="18"/>
  <c r="CV150" i="18"/>
  <c r="CN150" i="18"/>
  <c r="CF150" i="18"/>
  <c r="BX150" i="18"/>
  <c r="BP150" i="18"/>
  <c r="BH150" i="18"/>
  <c r="AZ150" i="18"/>
  <c r="AR150" i="18"/>
  <c r="AJ150" i="18"/>
  <c r="AB150" i="18"/>
  <c r="T150" i="18"/>
  <c r="L150" i="18"/>
  <c r="D150" i="18"/>
  <c r="EU149" i="18"/>
  <c r="EM149" i="18"/>
  <c r="EE149" i="18"/>
  <c r="DW149" i="18"/>
  <c r="DO149" i="18"/>
  <c r="DG149" i="18"/>
  <c r="CY149" i="18"/>
  <c r="CQ149" i="18"/>
  <c r="CI149" i="18"/>
  <c r="CA149" i="18"/>
  <c r="BS149" i="18"/>
  <c r="BK149" i="18"/>
  <c r="BC149" i="18"/>
  <c r="AU149" i="18"/>
  <c r="AM149" i="18"/>
  <c r="AE149" i="18"/>
  <c r="W149" i="18"/>
  <c r="O149" i="18"/>
  <c r="G149" i="18"/>
  <c r="EX148" i="18"/>
  <c r="EP148" i="18"/>
  <c r="EH148" i="18"/>
  <c r="DZ148" i="18"/>
  <c r="DR148" i="18"/>
  <c r="DJ148" i="18"/>
  <c r="DB148" i="18"/>
  <c r="CT148" i="18"/>
  <c r="CL148" i="18"/>
  <c r="CD148" i="18"/>
  <c r="BV148" i="18"/>
  <c r="BN148" i="18"/>
  <c r="BF148" i="18"/>
  <c r="AX148" i="18"/>
  <c r="AP148" i="18"/>
  <c r="AH148" i="18"/>
  <c r="Z148" i="18"/>
  <c r="R148" i="18"/>
  <c r="J148" i="18"/>
  <c r="B148" i="18"/>
  <c r="ES147" i="18"/>
  <c r="EK147" i="18"/>
  <c r="EC147" i="18"/>
  <c r="DU147" i="18"/>
  <c r="DM147" i="18"/>
  <c r="DE147" i="18"/>
  <c r="CW147" i="18"/>
  <c r="CO147" i="18"/>
  <c r="CG147" i="18"/>
  <c r="BY147" i="18"/>
  <c r="BQ147" i="18"/>
  <c r="BI147" i="18"/>
  <c r="BA147" i="18"/>
  <c r="AS147" i="18"/>
  <c r="AK147" i="18"/>
  <c r="AC147" i="18"/>
  <c r="U147" i="18"/>
  <c r="M147" i="18"/>
  <c r="E147" i="18"/>
  <c r="EV146" i="18"/>
  <c r="EN146" i="18"/>
  <c r="EF146" i="18"/>
  <c r="DX146" i="18"/>
  <c r="DP146" i="18"/>
  <c r="DH146" i="18"/>
  <c r="CZ146" i="18"/>
  <c r="CR146" i="18"/>
  <c r="CJ146" i="18"/>
  <c r="CB146" i="18"/>
  <c r="BT146" i="18"/>
  <c r="BL146" i="18"/>
  <c r="BD146" i="18"/>
  <c r="AV146" i="18"/>
  <c r="AN146" i="18"/>
  <c r="AF146" i="18"/>
  <c r="X146" i="18"/>
  <c r="P146" i="18"/>
  <c r="H146" i="18"/>
  <c r="EY145" i="18"/>
  <c r="EQ145" i="18"/>
  <c r="EI145" i="18"/>
  <c r="EA145" i="18"/>
  <c r="DS145" i="18"/>
  <c r="DK145" i="18"/>
  <c r="DC145" i="18"/>
  <c r="CU145" i="18"/>
  <c r="CM145" i="18"/>
  <c r="CE145" i="18"/>
  <c r="BW145" i="18"/>
  <c r="BO145" i="18"/>
  <c r="BG145" i="18"/>
  <c r="AY145" i="18"/>
  <c r="AQ145" i="18"/>
  <c r="AI145" i="18"/>
  <c r="AA145" i="18"/>
  <c r="S145" i="18"/>
  <c r="K145" i="18"/>
  <c r="C145" i="18"/>
  <c r="ET144" i="18"/>
  <c r="EL144" i="18"/>
  <c r="ED144" i="18"/>
  <c r="DV144" i="18"/>
  <c r="DN144" i="18"/>
  <c r="DF144" i="18"/>
  <c r="CX144" i="18"/>
  <c r="CP144" i="18"/>
  <c r="CH144" i="18"/>
  <c r="BZ144" i="18"/>
  <c r="BR144" i="18"/>
  <c r="BJ144" i="18"/>
  <c r="BB144" i="18"/>
  <c r="AT144" i="18"/>
  <c r="AL144" i="18"/>
  <c r="AD144" i="18"/>
  <c r="V144" i="18"/>
  <c r="N144" i="18"/>
  <c r="F144" i="18"/>
  <c r="EW143" i="18"/>
  <c r="EO143" i="18"/>
  <c r="EG143" i="18"/>
  <c r="DY143" i="18"/>
  <c r="DQ143" i="18"/>
  <c r="DI143" i="18"/>
  <c r="DA143" i="18"/>
  <c r="CS143" i="18"/>
  <c r="CK143" i="18"/>
  <c r="CC143" i="18"/>
  <c r="BU143" i="18"/>
  <c r="BM143" i="18"/>
  <c r="BE143" i="18"/>
  <c r="AW143" i="18"/>
  <c r="AO143" i="18"/>
  <c r="AG143" i="18"/>
  <c r="Y143" i="18"/>
  <c r="Q143" i="18"/>
  <c r="I143" i="18"/>
  <c r="A143" i="18"/>
  <c r="ER142" i="18"/>
  <c r="EJ142" i="18"/>
  <c r="EB142" i="18"/>
  <c r="DT142" i="18"/>
  <c r="DL142" i="18"/>
  <c r="DD142" i="18"/>
  <c r="CV142" i="18"/>
  <c r="CN142" i="18"/>
  <c r="CF142" i="18"/>
  <c r="BX142" i="18"/>
  <c r="BP142" i="18"/>
  <c r="BH142" i="18"/>
  <c r="AZ142" i="18"/>
  <c r="AR142" i="18"/>
  <c r="AJ142" i="18"/>
  <c r="AB142" i="18"/>
  <c r="T142" i="18"/>
  <c r="L142" i="18"/>
  <c r="D142" i="18"/>
  <c r="EU141" i="18"/>
  <c r="EM141" i="18"/>
  <c r="EE141" i="18"/>
  <c r="DW141" i="18"/>
  <c r="DO141" i="18"/>
  <c r="DG141" i="18"/>
  <c r="CY141" i="18"/>
  <c r="CQ141" i="18"/>
  <c r="CI141" i="18"/>
  <c r="CA141" i="18"/>
  <c r="BS141" i="18"/>
  <c r="BK141" i="18"/>
  <c r="BC141" i="18"/>
  <c r="AU141" i="18"/>
  <c r="AM141" i="18"/>
  <c r="AE141" i="18"/>
  <c r="W141" i="18"/>
  <c r="O141" i="18"/>
  <c r="G141" i="18"/>
  <c r="EX140" i="18"/>
  <c r="EP140" i="18"/>
  <c r="EH140" i="18"/>
  <c r="DZ140" i="18"/>
  <c r="DR140" i="18"/>
  <c r="DJ140" i="18"/>
  <c r="DB140" i="18"/>
  <c r="CT140" i="18"/>
  <c r="CL140" i="18"/>
  <c r="CD140" i="18"/>
  <c r="BV140" i="18"/>
  <c r="BN140" i="18"/>
  <c r="BF140" i="18"/>
  <c r="AX140" i="18"/>
  <c r="AP140" i="18"/>
  <c r="AH140" i="18"/>
  <c r="Z140" i="18"/>
  <c r="R140" i="18"/>
  <c r="J140" i="18"/>
  <c r="B140" i="18"/>
  <c r="ES139" i="18"/>
  <c r="EK139" i="18"/>
  <c r="EC139" i="18"/>
  <c r="DU139" i="18"/>
  <c r="DM139" i="18"/>
  <c r="DE139" i="18"/>
  <c r="CW139" i="18"/>
  <c r="CO139" i="18"/>
  <c r="CG139" i="18"/>
  <c r="BY139" i="18"/>
  <c r="BQ139" i="18"/>
  <c r="BI139" i="18"/>
  <c r="BA139" i="18"/>
  <c r="AS139" i="18"/>
  <c r="AK139" i="18"/>
  <c r="AC139" i="18"/>
  <c r="U139" i="18"/>
  <c r="M139" i="18"/>
  <c r="E139" i="18"/>
  <c r="EV138" i="18"/>
  <c r="EN138" i="18"/>
  <c r="EF138" i="18"/>
  <c r="DX138" i="18"/>
  <c r="DP138" i="18"/>
  <c r="DH138" i="18"/>
  <c r="CZ138" i="18"/>
  <c r="CR138" i="18"/>
  <c r="CJ138" i="18"/>
  <c r="CB138" i="18"/>
  <c r="BT138" i="18"/>
  <c r="BL138" i="18"/>
  <c r="BD138" i="18"/>
  <c r="AV138" i="18"/>
  <c r="AN138" i="18"/>
  <c r="AF138" i="18"/>
  <c r="X138" i="18"/>
  <c r="P138" i="18"/>
  <c r="H138" i="18"/>
  <c r="EY137" i="18"/>
  <c r="EQ137" i="18"/>
  <c r="EI137" i="18"/>
  <c r="EA137" i="18"/>
  <c r="DS137" i="18"/>
  <c r="DK137" i="18"/>
  <c r="DC137" i="18"/>
  <c r="CU137" i="18"/>
  <c r="CM137" i="18"/>
  <c r="CE137" i="18"/>
  <c r="BW137" i="18"/>
  <c r="BO137" i="18"/>
  <c r="BG137" i="18"/>
  <c r="AY137" i="18"/>
  <c r="AQ137" i="18"/>
  <c r="AI137" i="18"/>
  <c r="AA137" i="18"/>
  <c r="S137" i="18"/>
  <c r="K137" i="18"/>
  <c r="C137" i="18"/>
  <c r="ET136" i="18"/>
  <c r="EL136" i="18"/>
  <c r="ED136" i="18"/>
  <c r="DV136" i="18"/>
  <c r="DN136" i="18"/>
  <c r="DF136" i="18"/>
  <c r="CX136" i="18"/>
  <c r="CP136" i="18"/>
  <c r="CH136" i="18"/>
  <c r="BZ136" i="18"/>
  <c r="BR136" i="18"/>
  <c r="BJ136" i="18"/>
  <c r="BB136" i="18"/>
  <c r="AT136" i="18"/>
  <c r="AL136" i="18"/>
  <c r="AD136" i="18"/>
  <c r="V136" i="18"/>
  <c r="N136" i="18"/>
  <c r="F136" i="18"/>
  <c r="EW135" i="18"/>
  <c r="EO135" i="18"/>
  <c r="EG135" i="18"/>
  <c r="DY135" i="18"/>
  <c r="DQ135" i="18"/>
  <c r="DI135" i="18"/>
  <c r="DA135" i="18"/>
  <c r="CS135" i="18"/>
  <c r="CK135" i="18"/>
  <c r="CC135" i="18"/>
  <c r="BU135" i="18"/>
  <c r="BM135" i="18"/>
  <c r="BE135" i="18"/>
  <c r="AW135" i="18"/>
  <c r="AO135" i="18"/>
  <c r="AG135" i="18"/>
  <c r="Y135" i="18"/>
  <c r="Q135" i="18"/>
  <c r="I135" i="18"/>
  <c r="A135" i="18"/>
  <c r="ER134" i="18"/>
  <c r="EJ134" i="18"/>
  <c r="EB134" i="18"/>
  <c r="DT134" i="18"/>
  <c r="DL134" i="18"/>
  <c r="DD134" i="18"/>
  <c r="CV134" i="18"/>
  <c r="CN134" i="18"/>
  <c r="CF134" i="18"/>
  <c r="BX134" i="18"/>
  <c r="BP134" i="18"/>
  <c r="BH134" i="18"/>
  <c r="AZ134" i="18"/>
  <c r="AR134" i="18"/>
  <c r="AJ134" i="18"/>
  <c r="AB134" i="18"/>
  <c r="L134" i="18"/>
  <c r="EU133" i="18"/>
  <c r="EE133" i="18"/>
  <c r="DO133" i="18"/>
  <c r="CY133" i="18"/>
  <c r="CI133" i="18"/>
  <c r="BS133" i="18"/>
  <c r="BC133" i="18"/>
  <c r="AM133" i="18"/>
  <c r="W133" i="18"/>
  <c r="G133" i="18"/>
  <c r="EP132" i="18"/>
  <c r="DZ132" i="18"/>
  <c r="DJ132" i="18"/>
  <c r="CT132" i="18"/>
  <c r="CD132" i="18"/>
  <c r="BN132" i="18"/>
  <c r="AX132" i="18"/>
  <c r="AH132" i="18"/>
  <c r="R132" i="18"/>
  <c r="B132" i="18"/>
  <c r="EK131" i="18"/>
  <c r="DU131" i="18"/>
  <c r="DE131" i="18"/>
  <c r="CO131" i="18"/>
  <c r="BY131" i="18"/>
  <c r="BI131" i="18"/>
  <c r="AS131" i="18"/>
  <c r="AC131" i="18"/>
  <c r="M131" i="18"/>
  <c r="EV130" i="18"/>
  <c r="EF130" i="18"/>
  <c r="DP130" i="18"/>
  <c r="CZ130" i="18"/>
  <c r="CJ130" i="18"/>
  <c r="BT130" i="18"/>
  <c r="BD130" i="18"/>
  <c r="AN130" i="18"/>
  <c r="X130" i="18"/>
  <c r="H130" i="18"/>
  <c r="EQ129" i="18"/>
  <c r="EA129" i="18"/>
  <c r="DK129" i="18"/>
  <c r="CU129" i="18"/>
  <c r="CE129" i="18"/>
  <c r="BO129" i="18"/>
  <c r="AY129" i="18"/>
  <c r="AI129" i="18"/>
  <c r="S129" i="18"/>
  <c r="C129" i="18"/>
  <c r="EL128" i="18"/>
  <c r="DV128" i="18"/>
  <c r="DF128" i="18"/>
  <c r="CP128" i="18"/>
  <c r="BZ128" i="18"/>
  <c r="BJ128" i="18"/>
  <c r="AT128" i="18"/>
  <c r="AD128" i="18"/>
  <c r="N128" i="18"/>
  <c r="EW127" i="18"/>
  <c r="EG127" i="18"/>
  <c r="DQ127" i="18"/>
  <c r="DA127" i="18"/>
  <c r="CK127" i="18"/>
  <c r="BU127" i="18"/>
  <c r="BE127" i="18"/>
  <c r="AO127" i="18"/>
  <c r="Y127" i="18"/>
  <c r="I127" i="18"/>
  <c r="ER126" i="18"/>
  <c r="EB126" i="18"/>
  <c r="DL126" i="18"/>
  <c r="CV126" i="18"/>
  <c r="CF126" i="18"/>
  <c r="BP126" i="18"/>
  <c r="AZ126" i="18"/>
  <c r="AJ126" i="18"/>
  <c r="T126" i="18"/>
  <c r="D126" i="18"/>
  <c r="EM125" i="18"/>
  <c r="DW125" i="18"/>
  <c r="DG125" i="18"/>
  <c r="CQ125" i="18"/>
  <c r="CA125" i="18"/>
  <c r="BK125" i="18"/>
  <c r="AU125" i="18"/>
  <c r="AE125" i="18"/>
  <c r="O125" i="18"/>
  <c r="EX124" i="18"/>
  <c r="EH124" i="18"/>
  <c r="DR124" i="18"/>
  <c r="DB124" i="18"/>
  <c r="CL124" i="18"/>
  <c r="BV124" i="18"/>
  <c r="BF124" i="18"/>
  <c r="AP124" i="18"/>
  <c r="Z124" i="18"/>
  <c r="J124" i="18"/>
  <c r="ES123" i="18"/>
  <c r="EC123" i="18"/>
  <c r="DM123" i="18"/>
  <c r="CW123" i="18"/>
  <c r="CG123" i="18"/>
  <c r="BQ123" i="18"/>
  <c r="BA123" i="18"/>
  <c r="AK123" i="18"/>
  <c r="U123" i="18"/>
  <c r="E123" i="18"/>
  <c r="EN122" i="18"/>
  <c r="DX122" i="18"/>
  <c r="DH122" i="18"/>
  <c r="CR122" i="18"/>
  <c r="CB122" i="18"/>
  <c r="BL122" i="18"/>
  <c r="AV122" i="18"/>
  <c r="AF122" i="18"/>
  <c r="P122" i="18"/>
  <c r="EY121" i="18"/>
  <c r="EI121" i="18"/>
  <c r="DS121" i="18"/>
  <c r="DC121" i="18"/>
  <c r="CM121" i="18"/>
  <c r="BW121" i="18"/>
  <c r="BG121" i="18"/>
  <c r="AQ121" i="18"/>
  <c r="AA121" i="18"/>
  <c r="K121" i="18"/>
  <c r="ET120" i="18"/>
  <c r="ED120" i="18"/>
  <c r="DN120" i="18"/>
  <c r="CX120" i="18"/>
  <c r="CH120" i="18"/>
  <c r="BR120" i="18"/>
  <c r="BB120" i="18"/>
  <c r="AL120" i="18"/>
  <c r="V120" i="18"/>
  <c r="F120" i="18"/>
  <c r="EO119" i="18"/>
  <c r="DY119" i="18"/>
  <c r="DI119" i="18"/>
  <c r="CS119" i="18"/>
  <c r="CC119" i="18"/>
  <c r="BM119" i="18"/>
  <c r="AW119" i="18"/>
  <c r="AG119" i="18"/>
  <c r="Q119" i="18"/>
  <c r="A119" i="18"/>
  <c r="EJ118" i="18"/>
  <c r="DT118" i="18"/>
  <c r="DD118" i="18"/>
  <c r="CN118" i="18"/>
  <c r="BX118" i="18"/>
  <c r="BH118" i="18"/>
  <c r="AR118" i="18"/>
  <c r="AB118" i="18"/>
  <c r="L118" i="18"/>
  <c r="EU117" i="18"/>
  <c r="EE117" i="18"/>
  <c r="DO117" i="18"/>
  <c r="CY117" i="18"/>
  <c r="CI117" i="18"/>
  <c r="BS117" i="18"/>
  <c r="BC117" i="18"/>
  <c r="AM117" i="18"/>
  <c r="W117" i="18"/>
  <c r="G117" i="18"/>
  <c r="EP116" i="18"/>
  <c r="DZ116" i="18"/>
  <c r="DJ116" i="18"/>
  <c r="CT116" i="18"/>
  <c r="CD116" i="18"/>
  <c r="BN116" i="18"/>
  <c r="AX116" i="18"/>
  <c r="AH116" i="18"/>
  <c r="R116" i="18"/>
  <c r="B116" i="18"/>
  <c r="EK115" i="18"/>
  <c r="DU115" i="18"/>
  <c r="DE115" i="18"/>
  <c r="CO115" i="18"/>
  <c r="BY115" i="18"/>
  <c r="BI115" i="18"/>
  <c r="AS115" i="18"/>
  <c r="AC115" i="18"/>
  <c r="M115" i="18"/>
  <c r="EV114" i="18"/>
  <c r="EF114" i="18"/>
  <c r="DP114" i="18"/>
  <c r="CZ114" i="18"/>
  <c r="CJ114" i="18"/>
  <c r="BT114" i="18"/>
  <c r="BD114" i="18"/>
  <c r="AN114" i="18"/>
  <c r="X114" i="18"/>
  <c r="H114" i="18"/>
  <c r="EQ113" i="18"/>
  <c r="EA113" i="18"/>
  <c r="DK113" i="18"/>
  <c r="CU113" i="18"/>
  <c r="CE113" i="18"/>
  <c r="BO113" i="18"/>
  <c r="AY113" i="18"/>
  <c r="AI113" i="18"/>
  <c r="S113" i="18"/>
  <c r="C113" i="18"/>
  <c r="EL112" i="18"/>
  <c r="DV112" i="18"/>
  <c r="DF112" i="18"/>
  <c r="CP112" i="18"/>
  <c r="BZ112" i="18"/>
  <c r="BJ112" i="18"/>
  <c r="AT112" i="18"/>
  <c r="AD112" i="18"/>
  <c r="N112" i="18"/>
  <c r="EW111" i="18"/>
  <c r="EG111" i="18"/>
  <c r="DQ111" i="18"/>
  <c r="DA111" i="18"/>
  <c r="CK111" i="18"/>
  <c r="BU111" i="18"/>
  <c r="BE111" i="18"/>
  <c r="AO111" i="18"/>
  <c r="Y111" i="18"/>
  <c r="I111" i="18"/>
  <c r="ER110" i="18"/>
  <c r="EB110" i="18"/>
  <c r="DL110" i="18"/>
  <c r="CV110" i="18"/>
  <c r="CF110" i="18"/>
  <c r="BP110" i="18"/>
  <c r="AZ110" i="18"/>
  <c r="AJ110" i="18"/>
  <c r="T110" i="18"/>
  <c r="D110" i="18"/>
  <c r="EM109" i="18"/>
  <c r="DW109" i="18"/>
  <c r="DG109" i="18"/>
  <c r="CQ109" i="18"/>
  <c r="CA109" i="18"/>
  <c r="BK109" i="18"/>
  <c r="AU109" i="18"/>
  <c r="AE109" i="18"/>
  <c r="O109" i="18"/>
  <c r="EX108" i="18"/>
  <c r="EH108" i="18"/>
  <c r="DR108" i="18"/>
  <c r="DB108" i="18"/>
  <c r="CL108" i="18"/>
  <c r="BV108" i="18"/>
  <c r="BF108" i="18"/>
  <c r="AP108" i="18"/>
  <c r="Z108" i="18"/>
  <c r="J108" i="18"/>
  <c r="ES107" i="18"/>
  <c r="EC107" i="18"/>
  <c r="DM107" i="18"/>
  <c r="CW107" i="18"/>
  <c r="CG107" i="18"/>
  <c r="BQ107" i="18"/>
  <c r="BA107" i="18"/>
  <c r="AK107" i="18"/>
  <c r="U107" i="18"/>
  <c r="E107" i="18"/>
  <c r="EN106" i="18"/>
  <c r="DX106" i="18"/>
  <c r="DH106" i="18"/>
  <c r="CR106" i="18"/>
  <c r="CB106" i="18"/>
  <c r="BL106" i="18"/>
  <c r="AV106" i="18"/>
  <c r="AF106" i="18"/>
  <c r="P106" i="18"/>
  <c r="EY105" i="18"/>
  <c r="EI105" i="18"/>
  <c r="DS105" i="18"/>
  <c r="DC105" i="18"/>
  <c r="CM105" i="18"/>
  <c r="BW105" i="18"/>
  <c r="BG105" i="18"/>
  <c r="AQ105" i="18"/>
  <c r="AA105" i="18"/>
  <c r="K105" i="18"/>
  <c r="ET104" i="18"/>
  <c r="ED104" i="18"/>
  <c r="DN104" i="18"/>
  <c r="CX104" i="18"/>
  <c r="CH104" i="18"/>
  <c r="BR104" i="18"/>
  <c r="BB104" i="18"/>
  <c r="AL104" i="18"/>
  <c r="V104" i="18"/>
  <c r="F104" i="18"/>
  <c r="EO103" i="18"/>
  <c r="DY103" i="18"/>
  <c r="DI103" i="18"/>
  <c r="CS103" i="18"/>
  <c r="CC103" i="18"/>
  <c r="BM103" i="18"/>
  <c r="AW103" i="18"/>
  <c r="AG103" i="18"/>
  <c r="Q103" i="18"/>
  <c r="A103" i="18"/>
  <c r="EJ102" i="18"/>
  <c r="DT102" i="18"/>
  <c r="DD102" i="18"/>
  <c r="CN102" i="18"/>
  <c r="BX102" i="18"/>
  <c r="BH102" i="18"/>
  <c r="AR102" i="18"/>
  <c r="AB102" i="18"/>
  <c r="L102" i="18"/>
  <c r="EU101" i="18"/>
  <c r="EE101" i="18"/>
  <c r="DO101" i="18"/>
  <c r="CY101" i="18"/>
  <c r="CI101" i="18"/>
  <c r="BS101" i="18"/>
  <c r="BC101" i="18"/>
  <c r="AM101" i="18"/>
  <c r="W101" i="18"/>
  <c r="G101" i="18"/>
  <c r="EP100" i="18"/>
  <c r="DZ100" i="18"/>
  <c r="DJ100" i="18"/>
  <c r="CT100" i="18"/>
  <c r="CD100" i="18"/>
  <c r="BN100" i="18"/>
  <c r="AX100" i="18"/>
  <c r="AH100" i="18"/>
  <c r="R100" i="18"/>
  <c r="B100" i="18"/>
  <c r="EK99" i="18"/>
  <c r="DU99" i="18"/>
  <c r="DE99" i="18"/>
  <c r="CO99" i="18"/>
  <c r="BY99" i="18"/>
  <c r="BI99" i="18"/>
  <c r="AS99" i="18"/>
  <c r="AC99" i="18"/>
  <c r="M99" i="18"/>
  <c r="EV98" i="18"/>
  <c r="EF98" i="18"/>
  <c r="DP98" i="18"/>
  <c r="CZ98" i="18"/>
  <c r="CJ98" i="18"/>
  <c r="BT98" i="18"/>
  <c r="BD98" i="18"/>
  <c r="AN98" i="18"/>
  <c r="X98" i="18"/>
  <c r="H98" i="18"/>
  <c r="EQ97" i="18"/>
  <c r="EA97" i="18"/>
  <c r="DK97" i="18"/>
  <c r="CU97" i="18"/>
  <c r="CE97" i="18"/>
  <c r="BO97" i="18"/>
  <c r="AY97" i="18"/>
  <c r="AI97" i="18"/>
  <c r="S97" i="18"/>
  <c r="C97" i="18"/>
  <c r="EL96" i="18"/>
  <c r="DV96" i="18"/>
  <c r="DF96" i="18"/>
  <c r="CP96" i="18"/>
  <c r="BZ96" i="18"/>
  <c r="BJ96" i="18"/>
  <c r="AT96" i="18"/>
  <c r="AD96" i="18"/>
  <c r="N96" i="18"/>
  <c r="EW95" i="18"/>
  <c r="EG95" i="18"/>
  <c r="DQ95" i="18"/>
  <c r="DA95" i="18"/>
  <c r="CK95" i="18"/>
  <c r="BU95" i="18"/>
  <c r="BE95" i="18"/>
  <c r="AO95" i="18"/>
  <c r="Y95" i="18"/>
  <c r="I95" i="18"/>
  <c r="ER94" i="18"/>
  <c r="EB94" i="18"/>
  <c r="DL94" i="18"/>
  <c r="CV94" i="18"/>
  <c r="CF94" i="18"/>
  <c r="BP94" i="18"/>
  <c r="AZ94" i="18"/>
  <c r="AJ94" i="18"/>
  <c r="T94" i="18"/>
  <c r="D94" i="18"/>
  <c r="EM93" i="18"/>
  <c r="DW93" i="18"/>
  <c r="DG93" i="18"/>
  <c r="CQ93" i="18"/>
  <c r="CA93" i="18"/>
  <c r="BK93" i="18"/>
  <c r="AU93" i="18"/>
  <c r="AE93" i="18"/>
  <c r="O93" i="18"/>
  <c r="EX92" i="18"/>
  <c r="EH92" i="18"/>
  <c r="DR92" i="18"/>
  <c r="DB92" i="18"/>
  <c r="CL92" i="18"/>
  <c r="BV92" i="18"/>
  <c r="BF92" i="18"/>
  <c r="AP92" i="18"/>
  <c r="Z92" i="18"/>
  <c r="J92" i="18"/>
  <c r="ES91" i="18"/>
  <c r="EC91" i="18"/>
  <c r="DM91" i="18"/>
  <c r="CW91" i="18"/>
  <c r="CG91" i="18"/>
  <c r="BQ91" i="18"/>
  <c r="BA91" i="18"/>
  <c r="AK91" i="18"/>
  <c r="U91" i="18"/>
  <c r="E91" i="18"/>
  <c r="EN90" i="18"/>
  <c r="DX90" i="18"/>
  <c r="DH90" i="18"/>
  <c r="CR90" i="18"/>
  <c r="CB90" i="18"/>
  <c r="BL90" i="18"/>
  <c r="AV90" i="18"/>
  <c r="AF90" i="18"/>
  <c r="P90" i="18"/>
  <c r="EY89" i="18"/>
  <c r="EI89" i="18"/>
  <c r="DS89" i="18"/>
  <c r="DC89" i="18"/>
  <c r="CM89" i="18"/>
  <c r="BW89" i="18"/>
  <c r="BG89" i="18"/>
  <c r="AQ89" i="18"/>
  <c r="AA89" i="18"/>
  <c r="K89" i="18"/>
  <c r="ET88" i="18"/>
  <c r="ED88" i="18"/>
  <c r="DN88" i="18"/>
  <c r="CX88" i="18"/>
  <c r="CH88" i="18"/>
  <c r="BR88" i="18"/>
  <c r="BB88" i="18"/>
  <c r="AL88" i="18"/>
  <c r="V88" i="18"/>
  <c r="F88" i="18"/>
  <c r="EO87" i="18"/>
  <c r="DY87" i="18"/>
  <c r="DI87" i="18"/>
  <c r="CS87" i="18"/>
  <c r="CC87" i="18"/>
  <c r="BM87" i="18"/>
  <c r="AW87" i="18"/>
  <c r="AG87" i="18"/>
  <c r="Q87" i="18"/>
  <c r="A87" i="18"/>
  <c r="EJ86" i="18"/>
  <c r="DT86" i="18"/>
  <c r="DD86" i="18"/>
  <c r="CN86" i="18"/>
  <c r="BX86" i="18"/>
  <c r="BH86" i="18"/>
  <c r="AR86" i="18"/>
  <c r="AB86" i="18"/>
  <c r="L86" i="18"/>
  <c r="EU85" i="18"/>
  <c r="EE85" i="18"/>
  <c r="DO85" i="18"/>
  <c r="CY85" i="18"/>
  <c r="CI85" i="18"/>
  <c r="BS85" i="18"/>
  <c r="BC85" i="18"/>
  <c r="AM85" i="18"/>
  <c r="W85" i="18"/>
  <c r="G85" i="18"/>
  <c r="EP84" i="18"/>
  <c r="DZ84" i="18"/>
  <c r="DJ84" i="18"/>
  <c r="CT84" i="18"/>
  <c r="CD84" i="18"/>
  <c r="BN84" i="18"/>
  <c r="AX84" i="18"/>
  <c r="AH84" i="18"/>
  <c r="R84" i="18"/>
  <c r="B84" i="18"/>
  <c r="EK83" i="18"/>
  <c r="DU83" i="18"/>
  <c r="DE83" i="18"/>
  <c r="CO83" i="18"/>
  <c r="BY83" i="18"/>
  <c r="BI83" i="18"/>
  <c r="AS83" i="18"/>
  <c r="AC83" i="18"/>
  <c r="M83" i="18"/>
  <c r="EV82" i="18"/>
  <c r="EF82" i="18"/>
  <c r="DP82" i="18"/>
  <c r="CZ82" i="18"/>
  <c r="CJ82" i="18"/>
  <c r="BT82" i="18"/>
  <c r="BD82" i="18"/>
  <c r="AN82" i="18"/>
  <c r="X82" i="18"/>
  <c r="H82" i="18"/>
  <c r="EQ81" i="18"/>
  <c r="EA81" i="18"/>
  <c r="DK81" i="18"/>
  <c r="CU81" i="18"/>
  <c r="CE81" i="18"/>
  <c r="BO81" i="18"/>
  <c r="AW81" i="18"/>
  <c r="Q81" i="18"/>
  <c r="EJ80" i="18"/>
  <c r="DD80" i="18"/>
  <c r="BX80" i="18"/>
  <c r="AR80" i="18"/>
  <c r="L80" i="18"/>
  <c r="EE79" i="18"/>
  <c r="CY79" i="18"/>
  <c r="BS79" i="18"/>
  <c r="AM79" i="18"/>
  <c r="G79" i="18"/>
  <c r="DZ78" i="18"/>
  <c r="CT78" i="18"/>
  <c r="BN78" i="18"/>
  <c r="AH78" i="18"/>
  <c r="B78" i="18"/>
  <c r="DU77" i="18"/>
  <c r="CO77" i="18"/>
  <c r="BI77" i="18"/>
  <c r="AC77" i="18"/>
  <c r="EV76" i="18"/>
  <c r="DP76" i="18"/>
  <c r="CJ76" i="18"/>
  <c r="BD76" i="18"/>
  <c r="X76" i="18"/>
  <c r="EQ75" i="18"/>
  <c r="DK75" i="18"/>
  <c r="CE75" i="18"/>
  <c r="AY75" i="18"/>
  <c r="S75" i="18"/>
  <c r="EL74" i="18"/>
  <c r="DF74" i="18"/>
  <c r="BZ74" i="18"/>
  <c r="AT74" i="18"/>
  <c r="N74" i="18"/>
  <c r="EG73" i="18"/>
  <c r="DA73" i="18"/>
  <c r="BU73" i="18"/>
  <c r="AO73" i="18"/>
  <c r="I73" i="18"/>
  <c r="EB72" i="18"/>
  <c r="CV72" i="18"/>
  <c r="BP72" i="18"/>
  <c r="AJ72" i="18"/>
  <c r="D72" i="18"/>
  <c r="DW71" i="18"/>
  <c r="CQ71" i="18"/>
  <c r="BK71" i="18"/>
  <c r="AE71" i="18"/>
  <c r="EX70" i="18"/>
  <c r="DR70" i="18"/>
  <c r="CL70" i="18"/>
  <c r="BF70" i="18"/>
  <c r="Z70" i="18"/>
  <c r="ES69" i="18"/>
  <c r="DM69" i="18"/>
  <c r="CG69" i="18"/>
  <c r="BA69" i="18"/>
  <c r="U69" i="18"/>
  <c r="EN68" i="18"/>
  <c r="DH68" i="18"/>
  <c r="CB68" i="18"/>
  <c r="AV68" i="18"/>
  <c r="P68" i="18"/>
  <c r="EI67" i="18"/>
  <c r="DC67" i="18"/>
  <c r="BW67" i="18"/>
  <c r="AQ67" i="18"/>
  <c r="K67" i="18"/>
  <c r="ED66" i="18"/>
  <c r="CX66" i="18"/>
  <c r="BR66" i="18"/>
  <c r="AL66" i="18"/>
  <c r="F66" i="18"/>
  <c r="DY65" i="18"/>
  <c r="CS65" i="18"/>
  <c r="BM65" i="18"/>
  <c r="AG65" i="18"/>
  <c r="A65" i="18"/>
  <c r="DT64" i="18"/>
  <c r="CN64" i="18"/>
  <c r="BH64" i="18"/>
  <c r="V64" i="18"/>
  <c r="EE63" i="18"/>
  <c r="CN63" i="18"/>
  <c r="AW63" i="18"/>
  <c r="G63" i="18"/>
  <c r="DO62" i="18"/>
  <c r="BX62" i="18"/>
  <c r="AH62" i="18"/>
  <c r="EH61" i="18"/>
  <c r="BV61" i="18"/>
  <c r="J61" i="18"/>
  <c r="CW60" i="18"/>
  <c r="AK60" i="18"/>
  <c r="DX59" i="18"/>
  <c r="BL59" i="18"/>
  <c r="EY58" i="18"/>
  <c r="CM58" i="18"/>
  <c r="AA58" i="18"/>
  <c r="DN57" i="18"/>
  <c r="BB57" i="18"/>
  <c r="EO56" i="18"/>
  <c r="CC56" i="18"/>
  <c r="Q56" i="18"/>
  <c r="DD55" i="18"/>
  <c r="AR55" i="18"/>
  <c r="EE54" i="18"/>
  <c r="BS54" i="18"/>
  <c r="G54" i="18"/>
  <c r="CT53" i="18"/>
  <c r="AH53" i="18"/>
  <c r="DU52" i="18"/>
  <c r="BI52" i="18"/>
  <c r="EV51" i="18"/>
  <c r="CJ51" i="18"/>
  <c r="X51" i="18"/>
  <c r="DK50" i="18"/>
  <c r="AY50" i="18"/>
  <c r="EL49" i="18"/>
  <c r="BZ49" i="18"/>
  <c r="N49" i="18"/>
  <c r="DA48" i="18"/>
  <c r="AO48" i="18"/>
  <c r="EB47" i="18"/>
  <c r="BP47" i="18"/>
  <c r="D47" i="18"/>
  <c r="CQ46" i="18"/>
  <c r="AE46" i="18"/>
  <c r="DR45" i="18"/>
  <c r="BF45" i="18"/>
  <c r="ES44" i="18"/>
  <c r="CG44" i="18"/>
  <c r="U44" i="18"/>
  <c r="DH43" i="18"/>
  <c r="AV43" i="18"/>
  <c r="EI42" i="18"/>
  <c r="BW42" i="18"/>
  <c r="K42" i="18"/>
  <c r="CX41" i="18"/>
  <c r="AL41" i="18"/>
  <c r="DY40" i="18"/>
  <c r="BM40" i="18"/>
  <c r="A40" i="18"/>
  <c r="CN39" i="18"/>
  <c r="AB39" i="18"/>
  <c r="DO38" i="18"/>
  <c r="BC38" i="18"/>
  <c r="EM37" i="18"/>
  <c r="W37" i="18"/>
  <c r="AX36" i="18"/>
  <c r="BY35" i="18"/>
  <c r="CZ34" i="18"/>
  <c r="EA33" i="18"/>
  <c r="EG32" i="18"/>
  <c r="DR31" i="18"/>
  <c r="DB30" i="18"/>
  <c r="CL29" i="18"/>
  <c r="BW28" i="18"/>
  <c r="BG27" i="18"/>
  <c r="AQ26" i="18"/>
  <c r="AB25" i="18"/>
  <c r="L24" i="18"/>
  <c r="EU22" i="18"/>
  <c r="EF21" i="18"/>
  <c r="DP20" i="18"/>
  <c r="AH19" i="18"/>
  <c r="D17" i="18"/>
  <c r="DG13" i="18"/>
  <c r="AM9" i="18"/>
  <c r="AG176" i="18"/>
  <c r="Y176" i="18"/>
  <c r="Q176" i="18"/>
  <c r="I176" i="18"/>
  <c r="A176" i="18"/>
  <c r="EV175" i="18"/>
  <c r="EN175" i="18"/>
  <c r="EF175" i="18"/>
  <c r="DX175" i="18"/>
  <c r="DP175" i="18"/>
  <c r="DH175" i="18"/>
  <c r="CZ175" i="18"/>
  <c r="CR175" i="18"/>
  <c r="CJ175" i="18"/>
  <c r="CB175" i="18"/>
  <c r="BT175" i="18"/>
  <c r="BL175" i="18"/>
  <c r="BD175" i="18"/>
  <c r="AV175" i="18"/>
  <c r="AN175" i="18"/>
  <c r="AF175" i="18"/>
  <c r="X175" i="18"/>
  <c r="P175" i="18"/>
  <c r="H175" i="18"/>
  <c r="EY174" i="18"/>
  <c r="EQ174" i="18"/>
  <c r="EI174" i="18"/>
  <c r="EA174" i="18"/>
  <c r="DS174" i="18"/>
  <c r="DK174" i="18"/>
  <c r="DC174" i="18"/>
  <c r="CU174" i="18"/>
  <c r="CM174" i="18"/>
  <c r="CE174" i="18"/>
  <c r="BW174" i="18"/>
  <c r="BO174" i="18"/>
  <c r="BG174" i="18"/>
  <c r="AY174" i="18"/>
  <c r="AQ174" i="18"/>
  <c r="AI174" i="18"/>
  <c r="AA174" i="18"/>
  <c r="S174" i="18"/>
  <c r="K174" i="18"/>
  <c r="C174" i="18"/>
  <c r="ET173" i="18"/>
  <c r="EL173" i="18"/>
  <c r="ED173" i="18"/>
  <c r="DV173" i="18"/>
  <c r="DN173" i="18"/>
  <c r="DF173" i="18"/>
  <c r="CX173" i="18"/>
  <c r="CP173" i="18"/>
  <c r="CH173" i="18"/>
  <c r="BZ173" i="18"/>
  <c r="BR173" i="18"/>
  <c r="BJ173" i="18"/>
  <c r="BB173" i="18"/>
  <c r="AT173" i="18"/>
  <c r="AL173" i="18"/>
  <c r="AD173" i="18"/>
  <c r="V173" i="18"/>
  <c r="J173" i="18"/>
  <c r="EC172" i="18"/>
  <c r="E172" i="18"/>
  <c r="EV171" i="18"/>
  <c r="EN171" i="18"/>
  <c r="EF171" i="18"/>
  <c r="DX171" i="18"/>
  <c r="DP171" i="18"/>
  <c r="DH171" i="18"/>
  <c r="CZ171" i="18"/>
  <c r="CR171" i="18"/>
  <c r="CJ171" i="18"/>
  <c r="CB171" i="18"/>
  <c r="BT171" i="18"/>
  <c r="BL171" i="18"/>
  <c r="BD171" i="18"/>
  <c r="AV171" i="18"/>
  <c r="AN171" i="18"/>
  <c r="AF171" i="18"/>
  <c r="X171" i="18"/>
  <c r="P171" i="18"/>
  <c r="H171" i="18"/>
  <c r="EY170" i="18"/>
  <c r="EQ170" i="18"/>
  <c r="EI170" i="18"/>
  <c r="EA170" i="18"/>
  <c r="DS170" i="18"/>
  <c r="DK170" i="18"/>
  <c r="DC170" i="18"/>
  <c r="CU170" i="18"/>
  <c r="CM170" i="18"/>
  <c r="CE170" i="18"/>
  <c r="BW170" i="18"/>
  <c r="BO170" i="18"/>
  <c r="BG170" i="18"/>
  <c r="AY170" i="18"/>
  <c r="AQ170" i="18"/>
  <c r="AI170" i="18"/>
  <c r="AA170" i="18"/>
  <c r="S170" i="18"/>
  <c r="K170" i="18"/>
  <c r="C170" i="18"/>
  <c r="ET169" i="18"/>
  <c r="EL169" i="18"/>
  <c r="ED169" i="18"/>
  <c r="DV169" i="18"/>
  <c r="DN169" i="18"/>
  <c r="DF169" i="18"/>
  <c r="CX169" i="18"/>
  <c r="CP169" i="18"/>
  <c r="CH169" i="18"/>
  <c r="BZ169" i="18"/>
  <c r="BR169" i="18"/>
  <c r="BJ169" i="18"/>
  <c r="AY169" i="18"/>
  <c r="AN169" i="18"/>
  <c r="AD169" i="18"/>
  <c r="S169" i="18"/>
  <c r="H169" i="18"/>
  <c r="EW168" i="18"/>
  <c r="EL168" i="18"/>
  <c r="EA168" i="18"/>
  <c r="DQ168" i="18"/>
  <c r="DF168" i="18"/>
  <c r="CU168" i="18"/>
  <c r="CK168" i="18"/>
  <c r="BZ168" i="18"/>
  <c r="BO168" i="18"/>
  <c r="BE168" i="18"/>
  <c r="AT168" i="18"/>
  <c r="AI168" i="18"/>
  <c r="Y168" i="18"/>
  <c r="N168" i="18"/>
  <c r="C168" i="18"/>
  <c r="ER167" i="18"/>
  <c r="EG167" i="18"/>
  <c r="EB167" i="18"/>
  <c r="DQ167" i="18"/>
  <c r="DF167" i="18"/>
  <c r="CV167" i="18"/>
  <c r="CK167" i="18"/>
  <c r="BZ167" i="18"/>
  <c r="BP167" i="18"/>
  <c r="BE167" i="18"/>
  <c r="AT167" i="18"/>
  <c r="AJ167" i="18"/>
  <c r="Y167" i="18"/>
  <c r="T167" i="18"/>
  <c r="I167" i="18"/>
  <c r="EW166" i="18"/>
  <c r="EM166" i="18"/>
  <c r="EB166" i="18"/>
  <c r="DQ166" i="18"/>
  <c r="DG166" i="18"/>
  <c r="CV166" i="18"/>
  <c r="CK166" i="18"/>
  <c r="CA166" i="18"/>
  <c r="BP166" i="18"/>
  <c r="BE166" i="18"/>
  <c r="AU166" i="18"/>
  <c r="AJ166" i="18"/>
  <c r="Y166" i="18"/>
  <c r="O166" i="18"/>
  <c r="D166" i="18"/>
  <c r="ER165" i="18"/>
  <c r="EH165" i="18"/>
  <c r="DW165" i="18"/>
  <c r="DL165" i="18"/>
  <c r="DB165" i="18"/>
  <c r="CQ165" i="18"/>
  <c r="CF165" i="18"/>
  <c r="BV165" i="18"/>
  <c r="BK165" i="18"/>
  <c r="AZ165" i="18"/>
  <c r="AP165" i="18"/>
  <c r="AE165" i="18"/>
  <c r="T165" i="18"/>
  <c r="J165" i="18"/>
  <c r="EX164" i="18"/>
  <c r="EM164" i="18"/>
  <c r="EC164" i="18"/>
  <c r="DR164" i="18"/>
  <c r="DG164" i="18"/>
  <c r="CW164" i="18"/>
  <c r="CL164" i="18"/>
  <c r="CA164" i="18"/>
  <c r="BQ164" i="18"/>
  <c r="BA164" i="18"/>
  <c r="AP164" i="18"/>
  <c r="AE164" i="18"/>
  <c r="U164" i="18"/>
  <c r="J164" i="18"/>
  <c r="EX163" i="18"/>
  <c r="EN163" i="18"/>
  <c r="EC163" i="18"/>
  <c r="DR163" i="18"/>
  <c r="DH163" i="18"/>
  <c r="CW163" i="18"/>
  <c r="CL163" i="18"/>
  <c r="CB163" i="18"/>
  <c r="BQ163" i="18"/>
  <c r="BF163" i="18"/>
  <c r="AV163" i="18"/>
  <c r="AP163" i="18"/>
  <c r="AF163" i="18"/>
  <c r="U163" i="18"/>
  <c r="J163" i="18"/>
  <c r="EY162" i="18"/>
  <c r="EN162" i="18"/>
  <c r="EC162" i="18"/>
  <c r="DS162" i="18"/>
  <c r="DM162" i="18"/>
  <c r="DC162" i="18"/>
  <c r="CW162" i="18"/>
  <c r="CM162" i="18"/>
  <c r="CB162" i="18"/>
  <c r="BQ162" i="18"/>
  <c r="BG162" i="18"/>
  <c r="AV162" i="18"/>
  <c r="AK162" i="18"/>
  <c r="AF162" i="18"/>
  <c r="U162" i="18"/>
  <c r="K162" i="18"/>
  <c r="EY161" i="18"/>
  <c r="EN161" i="18"/>
  <c r="ED161" i="18"/>
  <c r="DS161" i="18"/>
  <c r="DH161" i="18"/>
  <c r="CX161" i="18"/>
  <c r="CM161" i="18"/>
  <c r="CB161" i="18"/>
  <c r="BR161" i="18"/>
  <c r="BG161" i="18"/>
  <c r="AV161" i="18"/>
  <c r="AL161" i="18"/>
  <c r="AA161" i="18"/>
  <c r="P161" i="18"/>
  <c r="F161" i="18"/>
  <c r="ET160" i="18"/>
  <c r="EI160" i="18"/>
  <c r="DY160" i="18"/>
  <c r="DN160" i="18"/>
  <c r="DC160" i="18"/>
  <c r="CS160" i="18"/>
  <c r="CH160" i="18"/>
  <c r="BW160" i="18"/>
  <c r="BM160" i="18"/>
  <c r="BB160" i="18"/>
  <c r="AQ160" i="18"/>
  <c r="AG160" i="18"/>
  <c r="V160" i="18"/>
  <c r="K160" i="18"/>
  <c r="A160" i="18"/>
  <c r="ET159" i="18"/>
  <c r="EJ159" i="18"/>
  <c r="DY159" i="18"/>
  <c r="DN159" i="18"/>
  <c r="DD159" i="18"/>
  <c r="CS159" i="18"/>
  <c r="CH159" i="18"/>
  <c r="BX159" i="18"/>
  <c r="BM159" i="18"/>
  <c r="BB159" i="18"/>
  <c r="AR159" i="18"/>
  <c r="AG159" i="18"/>
  <c r="V159" i="18"/>
  <c r="L159" i="18"/>
  <c r="A159" i="18"/>
  <c r="EO158" i="18"/>
  <c r="EE158" i="18"/>
  <c r="DT158" i="18"/>
  <c r="DO158" i="18"/>
  <c r="DD158" i="18"/>
  <c r="CS158" i="18"/>
  <c r="CI158" i="18"/>
  <c r="BX158" i="18"/>
  <c r="BM158" i="18"/>
  <c r="BC158" i="18"/>
  <c r="AR158" i="18"/>
  <c r="AG158" i="18"/>
  <c r="AB158" i="18"/>
  <c r="Q158" i="18"/>
  <c r="L158" i="18"/>
  <c r="G158" i="18"/>
  <c r="EU157" i="18"/>
  <c r="EP157" i="18"/>
  <c r="EJ157" i="18"/>
  <c r="EE157" i="18"/>
  <c r="DZ157" i="18"/>
  <c r="DT157" i="18"/>
  <c r="DJ157" i="18"/>
  <c r="DD157" i="18"/>
  <c r="CY157" i="18"/>
  <c r="CT157" i="18"/>
  <c r="CN157" i="18"/>
  <c r="CI157" i="18"/>
  <c r="CD157" i="18"/>
  <c r="BX157" i="18"/>
  <c r="BS157" i="18"/>
  <c r="BN157" i="18"/>
  <c r="BH157" i="18"/>
  <c r="BC157" i="18"/>
  <c r="AX157" i="18"/>
  <c r="AR157" i="18"/>
  <c r="AM157" i="18"/>
  <c r="AB157" i="18"/>
  <c r="W157" i="18"/>
  <c r="R157" i="18"/>
  <c r="L157" i="18"/>
  <c r="G157" i="18"/>
  <c r="B157" i="18"/>
  <c r="EU156" i="18"/>
  <c r="EP156" i="18"/>
  <c r="EK156" i="18"/>
  <c r="EC156" i="18"/>
  <c r="DU156" i="18"/>
  <c r="DM156" i="18"/>
  <c r="DE156" i="18"/>
  <c r="CW156" i="18"/>
  <c r="CO156" i="18"/>
  <c r="CG156" i="18"/>
  <c r="BY156" i="18"/>
  <c r="BQ156" i="18"/>
  <c r="BI156" i="18"/>
  <c r="BA156" i="18"/>
  <c r="AS156" i="18"/>
  <c r="AK156" i="18"/>
  <c r="AC156" i="18"/>
  <c r="U156" i="18"/>
  <c r="M156" i="18"/>
  <c r="EV155" i="18"/>
  <c r="EF155" i="18"/>
  <c r="DP155" i="18"/>
  <c r="CZ155" i="18"/>
  <c r="CR155" i="18"/>
  <c r="CB155" i="18"/>
  <c r="BL155" i="18"/>
  <c r="X155" i="18"/>
  <c r="DS154" i="18"/>
  <c r="AI154" i="18"/>
  <c r="AL153" i="18"/>
  <c r="I152" i="18"/>
  <c r="A152" i="18"/>
  <c r="ER151" i="18"/>
  <c r="EJ151" i="18"/>
  <c r="EB151" i="18"/>
  <c r="DL151" i="18"/>
  <c r="DD151" i="18"/>
  <c r="CV151" i="18"/>
  <c r="CN151" i="18"/>
  <c r="CF151" i="18"/>
  <c r="BX151" i="18"/>
  <c r="BP151" i="18"/>
  <c r="BH151" i="18"/>
  <c r="AZ151" i="18"/>
  <c r="AR151" i="18"/>
  <c r="AJ151" i="18"/>
  <c r="AB151" i="18"/>
  <c r="T151" i="18"/>
  <c r="D151" i="18"/>
  <c r="EU150" i="18"/>
  <c r="EM150" i="18"/>
  <c r="EE150" i="18"/>
  <c r="DW150" i="18"/>
  <c r="DO150" i="18"/>
  <c r="DG150" i="18"/>
  <c r="CY150" i="18"/>
  <c r="CQ150" i="18"/>
  <c r="CI150" i="18"/>
  <c r="CA150" i="18"/>
  <c r="BS150" i="18"/>
  <c r="BK150" i="18"/>
  <c r="BC150" i="18"/>
  <c r="AU150" i="18"/>
  <c r="AM150" i="18"/>
  <c r="AE150" i="18"/>
  <c r="W150" i="18"/>
  <c r="O150" i="18"/>
  <c r="G150" i="18"/>
  <c r="EX149" i="18"/>
  <c r="EP149" i="18"/>
  <c r="EH149" i="18"/>
  <c r="DR149" i="18"/>
  <c r="DB149" i="18"/>
  <c r="CL149" i="18"/>
  <c r="BV149" i="18"/>
  <c r="BF149" i="18"/>
  <c r="AP149" i="18"/>
  <c r="Z149" i="18"/>
  <c r="B149" i="18"/>
  <c r="EK148" i="18"/>
  <c r="DU148" i="18"/>
  <c r="DE148" i="18"/>
  <c r="CO148" i="18"/>
  <c r="BY148" i="18"/>
  <c r="BI148" i="18"/>
  <c r="AS148" i="18"/>
  <c r="AC148" i="18"/>
  <c r="M148" i="18"/>
  <c r="EV147" i="18"/>
  <c r="EF147" i="18"/>
  <c r="DP147" i="18"/>
  <c r="CZ147" i="18"/>
  <c r="CJ147" i="18"/>
  <c r="BT147" i="18"/>
  <c r="BD147" i="18"/>
  <c r="AN147" i="18"/>
  <c r="X147" i="18"/>
  <c r="H147" i="18"/>
  <c r="EQ146" i="18"/>
  <c r="EA146" i="18"/>
  <c r="DK146" i="18"/>
  <c r="CU146" i="18"/>
  <c r="CE146" i="18"/>
  <c r="BO146" i="18"/>
  <c r="AY146" i="18"/>
  <c r="AI146" i="18"/>
  <c r="S146" i="18"/>
  <c r="C146" i="18"/>
  <c r="EL145" i="18"/>
  <c r="DV145" i="18"/>
  <c r="DF145" i="18"/>
  <c r="CX145" i="18"/>
  <c r="CH145" i="18"/>
  <c r="BR145" i="18"/>
  <c r="BB145" i="18"/>
  <c r="AL145" i="18"/>
  <c r="AD145" i="18"/>
  <c r="N145" i="18"/>
  <c r="EW144" i="18"/>
  <c r="EG144" i="18"/>
  <c r="DY144" i="18"/>
  <c r="DI144" i="18"/>
  <c r="CS144" i="18"/>
  <c r="CC144" i="18"/>
  <c r="BM144" i="18"/>
  <c r="AW144" i="18"/>
  <c r="AG144" i="18"/>
  <c r="Q144" i="18"/>
  <c r="A144" i="18"/>
  <c r="EJ143" i="18"/>
  <c r="DT143" i="18"/>
  <c r="DD143" i="18"/>
  <c r="CN143" i="18"/>
  <c r="BX143" i="18"/>
  <c r="BH143" i="18"/>
  <c r="AR143" i="18"/>
  <c r="AB143" i="18"/>
  <c r="L143" i="18"/>
  <c r="EU142" i="18"/>
  <c r="EE142" i="18"/>
  <c r="DO142" i="18"/>
  <c r="CY142" i="18"/>
  <c r="CI142" i="18"/>
  <c r="BS142" i="18"/>
  <c r="BC142" i="18"/>
  <c r="AM142" i="18"/>
  <c r="W142" i="18"/>
  <c r="G142" i="18"/>
  <c r="EX141" i="18"/>
  <c r="EH141" i="18"/>
  <c r="DR141" i="18"/>
  <c r="DB141" i="18"/>
  <c r="CL141" i="18"/>
  <c r="BV141" i="18"/>
  <c r="BF141" i="18"/>
  <c r="AP141" i="18"/>
  <c r="Z141" i="18"/>
  <c r="J141" i="18"/>
  <c r="ES140" i="18"/>
  <c r="EC140" i="18"/>
  <c r="DM140" i="18"/>
  <c r="CW140" i="18"/>
  <c r="CG140" i="18"/>
  <c r="BQ140" i="18"/>
  <c r="BA140" i="18"/>
  <c r="AK140" i="18"/>
  <c r="U140" i="18"/>
  <c r="E140" i="18"/>
  <c r="EN139" i="18"/>
  <c r="DX139" i="18"/>
  <c r="DH139" i="18"/>
  <c r="CR139" i="18"/>
  <c r="CB139" i="18"/>
  <c r="BL139" i="18"/>
  <c r="AV139" i="18"/>
  <c r="AF139" i="18"/>
  <c r="P139" i="18"/>
  <c r="EY138" i="18"/>
  <c r="EI138" i="18"/>
  <c r="DS138" i="18"/>
  <c r="DC138" i="18"/>
  <c r="CM138" i="18"/>
  <c r="CE138" i="18"/>
  <c r="BO138" i="18"/>
  <c r="AY138" i="18"/>
  <c r="AI138" i="18"/>
  <c r="S138" i="18"/>
  <c r="C138" i="18"/>
  <c r="EL137" i="18"/>
  <c r="DV137" i="18"/>
  <c r="DF137" i="18"/>
  <c r="CP137" i="18"/>
  <c r="BZ137" i="18"/>
  <c r="BJ137" i="18"/>
  <c r="AT137" i="18"/>
  <c r="AD137" i="18"/>
  <c r="V137" i="18"/>
  <c r="F137" i="18"/>
  <c r="EW136" i="18"/>
  <c r="EG136" i="18"/>
  <c r="DQ136" i="18"/>
  <c r="DA136" i="18"/>
  <c r="CK136" i="18"/>
  <c r="BU136" i="18"/>
  <c r="BE136" i="18"/>
  <c r="AO136" i="18"/>
  <c r="Y136" i="18"/>
  <c r="I136" i="18"/>
  <c r="A136" i="18"/>
  <c r="EJ135" i="18"/>
  <c r="DT135" i="18"/>
  <c r="DD135" i="18"/>
  <c r="CN135" i="18"/>
  <c r="BX135" i="18"/>
  <c r="BH135" i="18"/>
  <c r="AR135" i="18"/>
  <c r="AB135" i="18"/>
  <c r="L135" i="18"/>
  <c r="EU134" i="18"/>
  <c r="EM134" i="18"/>
  <c r="DW134" i="18"/>
  <c r="DG134" i="18"/>
  <c r="CQ134" i="18"/>
  <c r="CA134" i="18"/>
  <c r="BK134" i="18"/>
  <c r="AU134" i="18"/>
  <c r="AE134" i="18"/>
  <c r="C134" i="18"/>
  <c r="DV133" i="18"/>
  <c r="CP133" i="18"/>
  <c r="BJ133" i="18"/>
  <c r="AD133" i="18"/>
  <c r="EW132" i="18"/>
  <c r="DQ132" i="18"/>
  <c r="CK132" i="18"/>
  <c r="BE132" i="18"/>
  <c r="Y132" i="18"/>
  <c r="ER131" i="18"/>
  <c r="DL131" i="18"/>
  <c r="CV131" i="18"/>
  <c r="BP131" i="18"/>
  <c r="AJ131" i="18"/>
  <c r="D131" i="18"/>
  <c r="DW130" i="18"/>
  <c r="CQ130" i="18"/>
  <c r="BK130" i="18"/>
  <c r="AE130" i="18"/>
  <c r="EX129" i="18"/>
  <c r="DR129" i="18"/>
  <c r="CL129" i="18"/>
  <c r="BF129" i="18"/>
  <c r="Z129" i="18"/>
  <c r="ES128" i="18"/>
  <c r="DM128" i="18"/>
  <c r="CG128" i="18"/>
  <c r="BA128" i="18"/>
  <c r="U128" i="18"/>
  <c r="EN127" i="18"/>
  <c r="DH127" i="18"/>
  <c r="CB127" i="18"/>
  <c r="BL127" i="18"/>
  <c r="AF127" i="18"/>
  <c r="P127" i="18"/>
  <c r="EI126" i="18"/>
  <c r="DC126" i="18"/>
  <c r="BW126" i="18"/>
  <c r="AQ126" i="18"/>
  <c r="AA126" i="18"/>
  <c r="ET125" i="18"/>
  <c r="DN125" i="18"/>
  <c r="CH125" i="18"/>
  <c r="BR125" i="18"/>
  <c r="AL125" i="18"/>
  <c r="F125" i="18"/>
  <c r="DY124" i="18"/>
  <c r="CS124" i="18"/>
  <c r="BM124" i="18"/>
  <c r="AG124" i="18"/>
  <c r="A124" i="18"/>
  <c r="DT123" i="18"/>
  <c r="CN123" i="18"/>
  <c r="BH123" i="18"/>
  <c r="AB123" i="18"/>
  <c r="EU122" i="18"/>
  <c r="DO122" i="18"/>
  <c r="CI122" i="18"/>
  <c r="BC122" i="18"/>
  <c r="W122" i="18"/>
  <c r="EP121" i="18"/>
  <c r="DJ121" i="18"/>
  <c r="CT121" i="18"/>
  <c r="BN121" i="18"/>
  <c r="AH121" i="18"/>
  <c r="B121" i="18"/>
  <c r="DU120" i="18"/>
  <c r="CO120" i="18"/>
  <c r="BI120" i="18"/>
  <c r="AC120" i="18"/>
  <c r="M120" i="18"/>
  <c r="EF119" i="18"/>
  <c r="CZ119" i="18"/>
  <c r="BT119" i="18"/>
  <c r="AN119" i="18"/>
  <c r="H119" i="18"/>
  <c r="EQ118" i="18"/>
  <c r="DK118" i="18"/>
  <c r="CE118" i="18"/>
  <c r="AY118" i="18"/>
  <c r="S118" i="18"/>
  <c r="EL117" i="18"/>
  <c r="DF117" i="18"/>
  <c r="BZ117" i="18"/>
  <c r="AT117" i="18"/>
  <c r="N117" i="18"/>
  <c r="EG116" i="18"/>
  <c r="DA116" i="18"/>
  <c r="BU116" i="18"/>
  <c r="AO116" i="18"/>
  <c r="I116" i="18"/>
  <c r="EB115" i="18"/>
  <c r="CV115" i="18"/>
  <c r="BP115" i="18"/>
  <c r="AJ115" i="18"/>
  <c r="D115" i="18"/>
  <c r="DW114" i="18"/>
  <c r="CQ114" i="18"/>
  <c r="BK114" i="18"/>
  <c r="AE114" i="18"/>
  <c r="EX113" i="18"/>
  <c r="DR113" i="18"/>
  <c r="CL113" i="18"/>
  <c r="BF113" i="18"/>
  <c r="Z113" i="18"/>
  <c r="ES112" i="18"/>
  <c r="DM112" i="18"/>
  <c r="CG112" i="18"/>
  <c r="BA112" i="18"/>
  <c r="U112" i="18"/>
  <c r="EN111" i="18"/>
  <c r="DH111" i="18"/>
  <c r="CR111" i="18"/>
  <c r="BL111" i="18"/>
  <c r="AV111" i="18"/>
  <c r="P111" i="18"/>
  <c r="EY110" i="18"/>
  <c r="DS110" i="18"/>
  <c r="CM110" i="18"/>
  <c r="BG110" i="18"/>
  <c r="AA110" i="18"/>
  <c r="ET109" i="18"/>
  <c r="DN109" i="18"/>
  <c r="CH109" i="18"/>
  <c r="BB109" i="18"/>
  <c r="V109" i="18"/>
  <c r="EO108" i="18"/>
  <c r="DI108" i="18"/>
  <c r="CC108" i="18"/>
  <c r="AW108" i="18"/>
  <c r="Q108" i="18"/>
  <c r="EJ107" i="18"/>
  <c r="DD107" i="18"/>
  <c r="BX107" i="18"/>
  <c r="AR107" i="18"/>
  <c r="AB107" i="18"/>
  <c r="EU106" i="18"/>
  <c r="EE106" i="18"/>
  <c r="CI106" i="18"/>
  <c r="AN103" i="18"/>
  <c r="EM98" i="18"/>
  <c r="AL93" i="18"/>
  <c r="N85" i="18"/>
  <c r="BF58" i="18"/>
  <c r="ES57" i="18"/>
  <c r="CG57" i="18"/>
  <c r="U57" i="18"/>
  <c r="DH56" i="18"/>
  <c r="AV56" i="18"/>
  <c r="EI55" i="18"/>
  <c r="BW55" i="18"/>
  <c r="K55" i="18"/>
  <c r="CX54" i="18"/>
  <c r="DY53" i="18"/>
  <c r="A53" i="18"/>
  <c r="AB52" i="18"/>
  <c r="BC51" i="18"/>
  <c r="CD50" i="18"/>
  <c r="DE49" i="18"/>
  <c r="EF48" i="18"/>
  <c r="H48" i="18"/>
  <c r="AI47" i="18"/>
  <c r="BJ46" i="18"/>
  <c r="CK45" i="18"/>
  <c r="DL44" i="18"/>
  <c r="EM43" i="18"/>
  <c r="O43" i="18"/>
  <c r="AP42" i="18"/>
  <c r="BQ41" i="18"/>
  <c r="CR40" i="18"/>
  <c r="DS39" i="18"/>
  <c r="ET38" i="18"/>
  <c r="V38" i="18"/>
  <c r="DI36" i="18"/>
  <c r="L35" i="18"/>
  <c r="BN33" i="18"/>
  <c r="AI31" i="18"/>
  <c r="D29" i="18"/>
  <c r="DW26" i="18"/>
  <c r="CR24" i="18"/>
  <c r="BM22" i="18"/>
  <c r="AB20" i="18"/>
  <c r="EG15" i="18"/>
  <c r="EX199" i="18"/>
  <c r="ET199" i="18"/>
  <c r="EP199" i="18"/>
  <c r="EL199" i="18"/>
  <c r="EH199" i="18"/>
  <c r="ED199" i="18"/>
  <c r="DZ199" i="18"/>
  <c r="DV199" i="18"/>
  <c r="DR199" i="18"/>
  <c r="DN199" i="18"/>
  <c r="DJ199" i="18"/>
  <c r="DF199" i="18"/>
  <c r="DB199" i="18"/>
  <c r="CX199" i="18"/>
  <c r="CT199" i="18"/>
  <c r="CP199" i="18"/>
  <c r="CL199" i="18"/>
  <c r="CH199" i="18"/>
  <c r="CD199" i="18"/>
  <c r="BZ199" i="18"/>
  <c r="BV199" i="18"/>
  <c r="BR199" i="18"/>
  <c r="BN199" i="18"/>
  <c r="BJ199" i="18"/>
  <c r="BF199" i="18"/>
  <c r="BB199" i="18"/>
  <c r="AX199" i="18"/>
  <c r="AT199" i="18"/>
  <c r="AP199" i="18"/>
  <c r="AL199" i="18"/>
  <c r="AH199" i="18"/>
  <c r="AD199" i="18"/>
  <c r="Z199" i="18"/>
  <c r="V199" i="18"/>
  <c r="R199" i="18"/>
  <c r="N199" i="18"/>
  <c r="J199" i="18"/>
  <c r="F199" i="18"/>
  <c r="B199" i="18"/>
  <c r="EW198" i="18"/>
  <c r="ES198" i="18"/>
  <c r="EO198" i="18"/>
  <c r="EK198" i="18"/>
  <c r="EG198" i="18"/>
  <c r="EC198" i="18"/>
  <c r="DY198" i="18"/>
  <c r="DU198" i="18"/>
  <c r="DQ198" i="18"/>
  <c r="DM198" i="18"/>
  <c r="DI198" i="18"/>
  <c r="DE198" i="18"/>
  <c r="DA198" i="18"/>
  <c r="CW198" i="18"/>
  <c r="CS198" i="18"/>
  <c r="CO198" i="18"/>
  <c r="CK198" i="18"/>
  <c r="CG198" i="18"/>
  <c r="CC198" i="18"/>
  <c r="BY198" i="18"/>
  <c r="BU198" i="18"/>
  <c r="BQ198" i="18"/>
  <c r="BM198" i="18"/>
  <c r="BI198" i="18"/>
  <c r="BE198" i="18"/>
  <c r="BA198" i="18"/>
  <c r="AW198" i="18"/>
  <c r="AS198" i="18"/>
  <c r="AO198" i="18"/>
  <c r="AK198" i="18"/>
  <c r="AG198" i="18"/>
  <c r="AC198" i="18"/>
  <c r="Y198" i="18"/>
  <c r="U198" i="18"/>
  <c r="Q198" i="18"/>
  <c r="M198" i="18"/>
  <c r="I198" i="18"/>
  <c r="E198" i="18"/>
  <c r="A198" i="18"/>
  <c r="EV197" i="18"/>
  <c r="ER197" i="18"/>
  <c r="EN197" i="18"/>
  <c r="EJ197" i="18"/>
  <c r="EF197" i="18"/>
  <c r="EB197" i="18"/>
  <c r="DX197" i="18"/>
  <c r="DT197" i="18"/>
  <c r="DP197" i="18"/>
  <c r="DL197" i="18"/>
  <c r="DH197" i="18"/>
  <c r="DD197" i="18"/>
  <c r="CZ197" i="18"/>
  <c r="CV197" i="18"/>
  <c r="CR197" i="18"/>
  <c r="CN197" i="18"/>
  <c r="CJ197" i="18"/>
  <c r="CF197" i="18"/>
  <c r="CB197" i="18"/>
  <c r="BX197" i="18"/>
  <c r="BT197" i="18"/>
  <c r="BP197" i="18"/>
  <c r="BL197" i="18"/>
  <c r="BH197" i="18"/>
  <c r="BD197" i="18"/>
  <c r="AZ197" i="18"/>
  <c r="AV197" i="18"/>
  <c r="AR197" i="18"/>
  <c r="AN197" i="18"/>
  <c r="AJ197" i="18"/>
  <c r="AF197" i="18"/>
  <c r="AB197" i="18"/>
  <c r="X197" i="18"/>
  <c r="T197" i="18"/>
  <c r="P197" i="18"/>
  <c r="L197" i="18"/>
  <c r="H197" i="18"/>
  <c r="D197" i="18"/>
  <c r="EY196" i="18"/>
  <c r="EU196" i="18"/>
  <c r="EQ196" i="18"/>
  <c r="EM196" i="18"/>
  <c r="EI196" i="18"/>
  <c r="EE196" i="18"/>
  <c r="EA196" i="18"/>
  <c r="DW196" i="18"/>
  <c r="DS196" i="18"/>
  <c r="DO196" i="18"/>
  <c r="DK196" i="18"/>
  <c r="DG196" i="18"/>
  <c r="DC196" i="18"/>
  <c r="CY196" i="18"/>
  <c r="CU196" i="18"/>
  <c r="CQ196" i="18"/>
  <c r="CM196" i="18"/>
  <c r="CI196" i="18"/>
  <c r="CE196" i="18"/>
  <c r="CA196" i="18"/>
  <c r="BW196" i="18"/>
  <c r="BS196" i="18"/>
  <c r="BO196" i="18"/>
  <c r="BK196" i="18"/>
  <c r="BG196" i="18"/>
  <c r="BC196" i="18"/>
  <c r="AY196" i="18"/>
  <c r="AU196" i="18"/>
  <c r="AQ196" i="18"/>
  <c r="AM196" i="18"/>
  <c r="AI196" i="18"/>
  <c r="AE196" i="18"/>
  <c r="AA196" i="18"/>
  <c r="W196" i="18"/>
  <c r="S196" i="18"/>
  <c r="O196" i="18"/>
  <c r="K196" i="18"/>
  <c r="G196" i="18"/>
  <c r="C196" i="18"/>
  <c r="EX195" i="18"/>
  <c r="ET195" i="18"/>
  <c r="EP195" i="18"/>
  <c r="EL195" i="18"/>
  <c r="EH195" i="18"/>
  <c r="ED195" i="18"/>
  <c r="DZ195" i="18"/>
  <c r="DV195" i="18"/>
  <c r="DR195" i="18"/>
  <c r="DN195" i="18"/>
  <c r="DJ195" i="18"/>
  <c r="DF195" i="18"/>
  <c r="DB195" i="18"/>
  <c r="CX195" i="18"/>
  <c r="CT195" i="18"/>
  <c r="CP195" i="18"/>
  <c r="CL195" i="18"/>
  <c r="CH195" i="18"/>
  <c r="CD195" i="18"/>
  <c r="BZ195" i="18"/>
  <c r="BV195" i="18"/>
  <c r="BR195" i="18"/>
  <c r="BN195" i="18"/>
  <c r="BJ195" i="18"/>
  <c r="BF195" i="18"/>
  <c r="BB195" i="18"/>
  <c r="AX195" i="18"/>
  <c r="AT195" i="18"/>
  <c r="AP195" i="18"/>
  <c r="AL195" i="18"/>
  <c r="AH195" i="18"/>
  <c r="AD195" i="18"/>
  <c r="Z195" i="18"/>
  <c r="V195" i="18"/>
  <c r="R195" i="18"/>
  <c r="N195" i="18"/>
  <c r="J195" i="18"/>
  <c r="F195" i="18"/>
  <c r="B195" i="18"/>
  <c r="EW194" i="18"/>
  <c r="ES194" i="18"/>
  <c r="EO194" i="18"/>
  <c r="EK194" i="18"/>
  <c r="EG194" i="18"/>
  <c r="EC194" i="18"/>
  <c r="DY194" i="18"/>
  <c r="DU194" i="18"/>
  <c r="DQ194" i="18"/>
  <c r="DM194" i="18"/>
  <c r="DI194" i="18"/>
  <c r="DE194" i="18"/>
  <c r="DA194" i="18"/>
  <c r="CW194" i="18"/>
  <c r="CS194" i="18"/>
  <c r="CO194" i="18"/>
  <c r="CK194" i="18"/>
  <c r="CG194" i="18"/>
  <c r="CC194" i="18"/>
  <c r="BY194" i="18"/>
  <c r="BU194" i="18"/>
  <c r="BQ194" i="18"/>
  <c r="BM194" i="18"/>
  <c r="BI194" i="18"/>
  <c r="BE194" i="18"/>
  <c r="BA194" i="18"/>
  <c r="AW194" i="18"/>
  <c r="AS194" i="18"/>
  <c r="AO194" i="18"/>
  <c r="AK194" i="18"/>
  <c r="AG194" i="18"/>
  <c r="AC194" i="18"/>
  <c r="Y194" i="18"/>
  <c r="U194" i="18"/>
  <c r="Q194" i="18"/>
  <c r="M194" i="18"/>
  <c r="I194" i="18"/>
  <c r="E194" i="18"/>
  <c r="A194" i="18"/>
  <c r="EV193" i="18"/>
  <c r="ER193" i="18"/>
  <c r="EN193" i="18"/>
  <c r="EJ193" i="18"/>
  <c r="EF193" i="18"/>
  <c r="EB193" i="18"/>
  <c r="DX193" i="18"/>
  <c r="DT193" i="18"/>
  <c r="DP193" i="18"/>
  <c r="DL193" i="18"/>
  <c r="DH193" i="18"/>
  <c r="DD193" i="18"/>
  <c r="CZ193" i="18"/>
  <c r="CV193" i="18"/>
  <c r="CR193" i="18"/>
  <c r="CN193" i="18"/>
  <c r="CJ193" i="18"/>
  <c r="CF193" i="18"/>
  <c r="CB193" i="18"/>
  <c r="BX193" i="18"/>
  <c r="BT193" i="18"/>
  <c r="BP193" i="18"/>
  <c r="BL193" i="18"/>
  <c r="BH193" i="18"/>
  <c r="BD193" i="18"/>
  <c r="AZ193" i="18"/>
  <c r="AV193" i="18"/>
  <c r="AR193" i="18"/>
  <c r="AN193" i="18"/>
  <c r="AJ193" i="18"/>
  <c r="AF193" i="18"/>
  <c r="AB193" i="18"/>
  <c r="X193" i="18"/>
  <c r="T193" i="18"/>
  <c r="P193" i="18"/>
  <c r="L193" i="18"/>
  <c r="H193" i="18"/>
  <c r="D193" i="18"/>
  <c r="EY192" i="18"/>
  <c r="EU192" i="18"/>
  <c r="EQ192" i="18"/>
  <c r="EM192" i="18"/>
  <c r="EI192" i="18"/>
  <c r="EE192" i="18"/>
  <c r="EA192" i="18"/>
  <c r="DW192" i="18"/>
  <c r="DS192" i="18"/>
  <c r="DO192" i="18"/>
  <c r="DK192" i="18"/>
  <c r="DG192" i="18"/>
  <c r="DC192" i="18"/>
  <c r="CY192" i="18"/>
  <c r="CU192" i="18"/>
  <c r="CQ192" i="18"/>
  <c r="CM192" i="18"/>
  <c r="CI192" i="18"/>
  <c r="CE192" i="18"/>
  <c r="CA192" i="18"/>
  <c r="BW192" i="18"/>
  <c r="BS192" i="18"/>
  <c r="BO192" i="18"/>
  <c r="BK192" i="18"/>
  <c r="BG192" i="18"/>
  <c r="BC192" i="18"/>
  <c r="AY192" i="18"/>
  <c r="AU192" i="18"/>
  <c r="AQ192" i="18"/>
  <c r="AM192" i="18"/>
  <c r="AI192" i="18"/>
  <c r="AE192" i="18"/>
  <c r="AA192" i="18"/>
  <c r="W192" i="18"/>
  <c r="S192" i="18"/>
  <c r="O192" i="18"/>
  <c r="K192" i="18"/>
  <c r="G192" i="18"/>
  <c r="C192" i="18"/>
  <c r="EX191" i="18"/>
  <c r="ET191" i="18"/>
  <c r="EP191" i="18"/>
  <c r="EL191" i="18"/>
  <c r="EH191" i="18"/>
  <c r="ED191" i="18"/>
  <c r="DZ191" i="18"/>
  <c r="DV191" i="18"/>
  <c r="DR191" i="18"/>
  <c r="DN191" i="18"/>
  <c r="DJ191" i="18"/>
  <c r="DF191" i="18"/>
  <c r="DB191" i="18"/>
  <c r="CX191" i="18"/>
  <c r="CT191" i="18"/>
  <c r="CP191" i="18"/>
  <c r="CL191" i="18"/>
  <c r="CH191" i="18"/>
  <c r="CD191" i="18"/>
  <c r="BZ191" i="18"/>
  <c r="BV191" i="18"/>
  <c r="BR191" i="18"/>
  <c r="BN191" i="18"/>
  <c r="BJ191" i="18"/>
  <c r="BF191" i="18"/>
  <c r="BB191" i="18"/>
  <c r="AX191" i="18"/>
  <c r="AT191" i="18"/>
  <c r="AP191" i="18"/>
  <c r="AL191" i="18"/>
  <c r="AH191" i="18"/>
  <c r="AD191" i="18"/>
  <c r="Z191" i="18"/>
  <c r="V191" i="18"/>
  <c r="R191" i="18"/>
  <c r="N191" i="18"/>
  <c r="J191" i="18"/>
  <c r="F191" i="18"/>
  <c r="B191" i="18"/>
  <c r="EW190" i="18"/>
  <c r="ES190" i="18"/>
  <c r="EO190" i="18"/>
  <c r="EK190" i="18"/>
  <c r="EG190" i="18"/>
  <c r="EC190" i="18"/>
  <c r="DY190" i="18"/>
  <c r="DU190" i="18"/>
  <c r="DQ190" i="18"/>
  <c r="DM190" i="18"/>
  <c r="DI190" i="18"/>
  <c r="DE190" i="18"/>
  <c r="DA190" i="18"/>
  <c r="CW190" i="18"/>
  <c r="CS190" i="18"/>
  <c r="CO190" i="18"/>
  <c r="CK190" i="18"/>
  <c r="CG190" i="18"/>
  <c r="CC190" i="18"/>
  <c r="BY190" i="18"/>
  <c r="BU190" i="18"/>
  <c r="BQ190" i="18"/>
  <c r="BM190" i="18"/>
  <c r="BI190" i="18"/>
  <c r="BE190" i="18"/>
  <c r="BA190" i="18"/>
  <c r="AW190" i="18"/>
  <c r="AS190" i="18"/>
  <c r="AO190" i="18"/>
  <c r="AK190" i="18"/>
  <c r="AG190" i="18"/>
  <c r="AC190" i="18"/>
  <c r="Y190" i="18"/>
  <c r="U190" i="18"/>
  <c r="Q190" i="18"/>
  <c r="M190" i="18"/>
  <c r="I190" i="18"/>
  <c r="E190" i="18"/>
  <c r="A190" i="18"/>
  <c r="EV189" i="18"/>
  <c r="ER189" i="18"/>
  <c r="EN189" i="18"/>
  <c r="EJ189" i="18"/>
  <c r="EF189" i="18"/>
  <c r="EB189" i="18"/>
  <c r="DX189" i="18"/>
  <c r="DT189" i="18"/>
  <c r="DP189" i="18"/>
  <c r="DL189" i="18"/>
  <c r="DH189" i="18"/>
  <c r="DD189" i="18"/>
  <c r="CZ189" i="18"/>
  <c r="CV189" i="18"/>
  <c r="CR189" i="18"/>
  <c r="CN189" i="18"/>
  <c r="CJ189" i="18"/>
  <c r="CF189" i="18"/>
  <c r="CB189" i="18"/>
  <c r="BX189" i="18"/>
  <c r="BT189" i="18"/>
  <c r="BP189" i="18"/>
  <c r="BL189" i="18"/>
  <c r="BH189" i="18"/>
  <c r="BD189" i="18"/>
  <c r="AZ189" i="18"/>
  <c r="AV189" i="18"/>
  <c r="AR189" i="18"/>
  <c r="AN189" i="18"/>
  <c r="AJ189" i="18"/>
  <c r="AF189" i="18"/>
  <c r="AB189" i="18"/>
  <c r="X189" i="18"/>
  <c r="T189" i="18"/>
  <c r="P189" i="18"/>
  <c r="L189" i="18"/>
  <c r="H189" i="18"/>
  <c r="D189" i="18"/>
  <c r="EY188" i="18"/>
  <c r="EU188" i="18"/>
  <c r="EQ188" i="18"/>
  <c r="EM188" i="18"/>
  <c r="EI188" i="18"/>
  <c r="EE188" i="18"/>
  <c r="EA188" i="18"/>
  <c r="DW188" i="18"/>
  <c r="DS188" i="18"/>
  <c r="DO188" i="18"/>
  <c r="DK188" i="18"/>
  <c r="DG188" i="18"/>
  <c r="DC188" i="18"/>
  <c r="CY188" i="18"/>
  <c r="CU188" i="18"/>
  <c r="CQ188" i="18"/>
  <c r="CM188" i="18"/>
  <c r="CI188" i="18"/>
  <c r="CE188" i="18"/>
  <c r="CA188" i="18"/>
  <c r="BW188" i="18"/>
  <c r="BS188" i="18"/>
  <c r="BO188" i="18"/>
  <c r="BK188" i="18"/>
  <c r="BG188" i="18"/>
  <c r="BC188" i="18"/>
  <c r="AY188" i="18"/>
  <c r="AU188" i="18"/>
  <c r="AQ188" i="18"/>
  <c r="AM188" i="18"/>
  <c r="AI188" i="18"/>
  <c r="AE188" i="18"/>
  <c r="AA188" i="18"/>
  <c r="W188" i="18"/>
  <c r="S188" i="18"/>
  <c r="O188" i="18"/>
  <c r="K188" i="18"/>
  <c r="G188" i="18"/>
  <c r="C188" i="18"/>
  <c r="EX187" i="18"/>
  <c r="ET187" i="18"/>
  <c r="EP187" i="18"/>
  <c r="EL187" i="18"/>
  <c r="EH187" i="18"/>
  <c r="ED187" i="18"/>
  <c r="DZ187" i="18"/>
  <c r="DV187" i="18"/>
  <c r="DR187" i="18"/>
  <c r="DN187" i="18"/>
  <c r="DJ187" i="18"/>
  <c r="DF187" i="18"/>
  <c r="DB187" i="18"/>
  <c r="CX187" i="18"/>
  <c r="CT187" i="18"/>
  <c r="CP187" i="18"/>
  <c r="CL187" i="18"/>
  <c r="CH187" i="18"/>
  <c r="CD187" i="18"/>
  <c r="BZ187" i="18"/>
  <c r="BV187" i="18"/>
  <c r="BR187" i="18"/>
  <c r="BN187" i="18"/>
  <c r="BJ187" i="18"/>
  <c r="BF187" i="18"/>
  <c r="BB187" i="18"/>
  <c r="AX187" i="18"/>
  <c r="AT187" i="18"/>
  <c r="AP187" i="18"/>
  <c r="AL187" i="18"/>
  <c r="AH187" i="18"/>
  <c r="AD187" i="18"/>
  <c r="Z187" i="18"/>
  <c r="V187" i="18"/>
  <c r="R187" i="18"/>
  <c r="N187" i="18"/>
  <c r="J187" i="18"/>
  <c r="F187" i="18"/>
  <c r="B187" i="18"/>
  <c r="EW186" i="18"/>
  <c r="ES186" i="18"/>
  <c r="EO186" i="18"/>
  <c r="EK186" i="18"/>
  <c r="EG186" i="18"/>
  <c r="EC186" i="18"/>
  <c r="DY186" i="18"/>
  <c r="DU186" i="18"/>
  <c r="DQ186" i="18"/>
  <c r="DM186" i="18"/>
  <c r="DI186" i="18"/>
  <c r="DE186" i="18"/>
  <c r="DA186" i="18"/>
  <c r="CW186" i="18"/>
  <c r="CS186" i="18"/>
  <c r="CO186" i="18"/>
  <c r="CK186" i="18"/>
  <c r="CG186" i="18"/>
  <c r="CC186" i="18"/>
  <c r="BY186" i="18"/>
  <c r="BU186" i="18"/>
  <c r="BQ186" i="18"/>
  <c r="BM186" i="18"/>
  <c r="BI186" i="18"/>
  <c r="BE186" i="18"/>
  <c r="BA186" i="18"/>
  <c r="AW186" i="18"/>
  <c r="AS186" i="18"/>
  <c r="AO186" i="18"/>
  <c r="AK186" i="18"/>
  <c r="AG186" i="18"/>
  <c r="AC186" i="18"/>
  <c r="Y186" i="18"/>
  <c r="U186" i="18"/>
  <c r="Q186" i="18"/>
  <c r="M186" i="18"/>
  <c r="I186" i="18"/>
  <c r="E186" i="18"/>
  <c r="A186" i="18"/>
  <c r="EV185" i="18"/>
  <c r="ER185" i="18"/>
  <c r="EN185" i="18"/>
  <c r="EJ185" i="18"/>
  <c r="EF185" i="18"/>
  <c r="EB185" i="18"/>
  <c r="DX185" i="18"/>
  <c r="DT185" i="18"/>
  <c r="DP185" i="18"/>
  <c r="DL185" i="18"/>
  <c r="DH185" i="18"/>
  <c r="DD185" i="18"/>
  <c r="CZ185" i="18"/>
  <c r="CV185" i="18"/>
  <c r="CR185" i="18"/>
  <c r="CN185" i="18"/>
  <c r="CJ185" i="18"/>
  <c r="CF185" i="18"/>
  <c r="CB185" i="18"/>
  <c r="BX185" i="18"/>
  <c r="BT185" i="18"/>
  <c r="BP185" i="18"/>
  <c r="BL185" i="18"/>
  <c r="BH185" i="18"/>
  <c r="BD185" i="18"/>
  <c r="AZ185" i="18"/>
  <c r="AV185" i="18"/>
  <c r="AR185" i="18"/>
  <c r="AN185" i="18"/>
  <c r="AJ185" i="18"/>
  <c r="AF185" i="18"/>
  <c r="AB185" i="18"/>
  <c r="X185" i="18"/>
  <c r="T185" i="18"/>
  <c r="P185" i="18"/>
  <c r="L185" i="18"/>
  <c r="H185" i="18"/>
  <c r="D185" i="18"/>
  <c r="EY184" i="18"/>
  <c r="EU184" i="18"/>
  <c r="EQ184" i="18"/>
  <c r="EM184" i="18"/>
  <c r="EI184" i="18"/>
  <c r="EE184" i="18"/>
  <c r="EA184" i="18"/>
  <c r="DW184" i="18"/>
  <c r="DS184" i="18"/>
  <c r="DO184" i="18"/>
  <c r="DK184" i="18"/>
  <c r="DG184" i="18"/>
  <c r="DC184" i="18"/>
  <c r="CY184" i="18"/>
  <c r="CU184" i="18"/>
  <c r="CQ184" i="18"/>
  <c r="CM184" i="18"/>
  <c r="CI184" i="18"/>
  <c r="CE184" i="18"/>
  <c r="CA184" i="18"/>
  <c r="BW184" i="18"/>
  <c r="BS184" i="18"/>
  <c r="BO184" i="18"/>
  <c r="BK184" i="18"/>
  <c r="BG184" i="18"/>
  <c r="BC184" i="18"/>
  <c r="AY184" i="18"/>
  <c r="AU184" i="18"/>
  <c r="AQ184" i="18"/>
  <c r="AM184" i="18"/>
  <c r="AI184" i="18"/>
  <c r="AE184" i="18"/>
  <c r="AA184" i="18"/>
  <c r="W184" i="18"/>
  <c r="S184" i="18"/>
  <c r="O184" i="18"/>
  <c r="K184" i="18"/>
  <c r="G184" i="18"/>
  <c r="C184" i="18"/>
  <c r="EX183" i="18"/>
  <c r="ET183" i="18"/>
  <c r="EP183" i="18"/>
  <c r="EL183" i="18"/>
  <c r="EH183" i="18"/>
  <c r="ED183" i="18"/>
  <c r="DZ183" i="18"/>
  <c r="DV183" i="18"/>
  <c r="DR183" i="18"/>
  <c r="DN183" i="18"/>
  <c r="DJ183" i="18"/>
  <c r="DF183" i="18"/>
  <c r="DB183" i="18"/>
  <c r="CX183" i="18"/>
  <c r="CT183" i="18"/>
  <c r="CP183" i="18"/>
  <c r="CL183" i="18"/>
  <c r="CH183" i="18"/>
  <c r="CD183" i="18"/>
  <c r="BZ183" i="18"/>
  <c r="BV183" i="18"/>
  <c r="BR183" i="18"/>
  <c r="BN183" i="18"/>
  <c r="BJ183" i="18"/>
  <c r="BF183" i="18"/>
  <c r="BB183" i="18"/>
  <c r="AX183" i="18"/>
  <c r="AT183" i="18"/>
  <c r="AP183" i="18"/>
  <c r="AL183" i="18"/>
  <c r="AH183" i="18"/>
  <c r="AD183" i="18"/>
  <c r="Z183" i="18"/>
  <c r="V183" i="18"/>
  <c r="R183" i="18"/>
  <c r="N183" i="18"/>
  <c r="J183" i="18"/>
  <c r="F183" i="18"/>
  <c r="B183" i="18"/>
  <c r="EW182" i="18"/>
  <c r="ES182" i="18"/>
  <c r="EO182" i="18"/>
  <c r="EK182" i="18"/>
  <c r="EG182" i="18"/>
  <c r="EC182" i="18"/>
  <c r="DY182" i="18"/>
  <c r="DU182" i="18"/>
  <c r="DQ182" i="18"/>
  <c r="DM182" i="18"/>
  <c r="DI182" i="18"/>
  <c r="DE182" i="18"/>
  <c r="DA182" i="18"/>
  <c r="CW182" i="18"/>
  <c r="CS182" i="18"/>
  <c r="CO182" i="18"/>
  <c r="CK182" i="18"/>
  <c r="CG182" i="18"/>
  <c r="CC182" i="18"/>
  <c r="BY182" i="18"/>
  <c r="BU182" i="18"/>
  <c r="BQ182" i="18"/>
  <c r="BM182" i="18"/>
  <c r="BI182" i="18"/>
  <c r="BE182" i="18"/>
  <c r="BA182" i="18"/>
  <c r="AW182" i="18"/>
  <c r="AS182" i="18"/>
  <c r="AO182" i="18"/>
  <c r="AK182" i="18"/>
  <c r="AG182" i="18"/>
  <c r="AC182" i="18"/>
  <c r="Y182" i="18"/>
  <c r="U182" i="18"/>
  <c r="Q182" i="18"/>
  <c r="M182" i="18"/>
  <c r="I182" i="18"/>
  <c r="E182" i="18"/>
  <c r="A182" i="18"/>
  <c r="EV181" i="18"/>
  <c r="ER181" i="18"/>
  <c r="EN181" i="18"/>
  <c r="EJ181" i="18"/>
  <c r="EF181" i="18"/>
  <c r="EB181" i="18"/>
  <c r="DX181" i="18"/>
  <c r="DT181" i="18"/>
  <c r="DP181" i="18"/>
  <c r="DL181" i="18"/>
  <c r="DH181" i="18"/>
  <c r="DD181" i="18"/>
  <c r="CZ181" i="18"/>
  <c r="CV181" i="18"/>
  <c r="CR181" i="18"/>
  <c r="CN181" i="18"/>
  <c r="CJ181" i="18"/>
  <c r="CF181" i="18"/>
  <c r="CB181" i="18"/>
  <c r="BX181" i="18"/>
  <c r="BT181" i="18"/>
  <c r="BP181" i="18"/>
  <c r="BL181" i="18"/>
  <c r="BH181" i="18"/>
  <c r="BD181" i="18"/>
  <c r="AZ181" i="18"/>
  <c r="AV181" i="18"/>
  <c r="AR181" i="18"/>
  <c r="AN181" i="18"/>
  <c r="AJ181" i="18"/>
  <c r="AF181" i="18"/>
  <c r="AB181" i="18"/>
  <c r="X181" i="18"/>
  <c r="T181" i="18"/>
  <c r="P181" i="18"/>
  <c r="L181" i="18"/>
  <c r="H181" i="18"/>
  <c r="D181" i="18"/>
  <c r="EY180" i="18"/>
  <c r="EU180" i="18"/>
  <c r="EQ180" i="18"/>
  <c r="EM180" i="18"/>
  <c r="EI180" i="18"/>
  <c r="EE180" i="18"/>
  <c r="EA180" i="18"/>
  <c r="DW180" i="18"/>
  <c r="DS180" i="18"/>
  <c r="DO180" i="18"/>
  <c r="DK180" i="18"/>
  <c r="DG180" i="18"/>
  <c r="DC180" i="18"/>
  <c r="CY180" i="18"/>
  <c r="CU180" i="18"/>
  <c r="CQ180" i="18"/>
  <c r="CM180" i="18"/>
  <c r="CI180" i="18"/>
  <c r="CE180" i="18"/>
  <c r="CA180" i="18"/>
  <c r="BW180" i="18"/>
  <c r="BS180" i="18"/>
  <c r="BO180" i="18"/>
  <c r="BK180" i="18"/>
  <c r="BG180" i="18"/>
  <c r="BC180" i="18"/>
  <c r="AY180" i="18"/>
  <c r="AU180" i="18"/>
  <c r="AQ180" i="18"/>
  <c r="AM180" i="18"/>
  <c r="AI180" i="18"/>
  <c r="AE180" i="18"/>
  <c r="AA180" i="18"/>
  <c r="W180" i="18"/>
  <c r="S180" i="18"/>
  <c r="O180" i="18"/>
  <c r="K180" i="18"/>
  <c r="G180" i="18"/>
  <c r="C180" i="18"/>
  <c r="EX179" i="18"/>
  <c r="ET179" i="18"/>
  <c r="EP179" i="18"/>
  <c r="EL179" i="18"/>
  <c r="EH179" i="18"/>
  <c r="ED179" i="18"/>
  <c r="DZ179" i="18"/>
  <c r="DV179" i="18"/>
  <c r="DR179" i="18"/>
  <c r="DN179" i="18"/>
  <c r="DJ179" i="18"/>
  <c r="DF179" i="18"/>
  <c r="DB179" i="18"/>
  <c r="CX179" i="18"/>
  <c r="CT179" i="18"/>
  <c r="CP179" i="18"/>
  <c r="CL179" i="18"/>
  <c r="CH179" i="18"/>
  <c r="CD179" i="18"/>
  <c r="BZ179" i="18"/>
  <c r="BV179" i="18"/>
  <c r="BR179" i="18"/>
  <c r="BN179" i="18"/>
  <c r="BJ179" i="18"/>
  <c r="BF179" i="18"/>
  <c r="BB179" i="18"/>
  <c r="AX179" i="18"/>
  <c r="AT179" i="18"/>
  <c r="AP179" i="18"/>
  <c r="AL179" i="18"/>
  <c r="AH179" i="18"/>
  <c r="AD179" i="18"/>
  <c r="Z179" i="18"/>
  <c r="V179" i="18"/>
  <c r="R179" i="18"/>
  <c r="N179" i="18"/>
  <c r="J179" i="18"/>
  <c r="F179" i="18"/>
  <c r="B179" i="18"/>
  <c r="EW178" i="18"/>
  <c r="ES178" i="18"/>
  <c r="EO178" i="18"/>
  <c r="EK178" i="18"/>
  <c r="EG178" i="18"/>
  <c r="EC178" i="18"/>
  <c r="DY178" i="18"/>
  <c r="DU178" i="18"/>
  <c r="DQ178" i="18"/>
  <c r="DM178" i="18"/>
  <c r="DI178" i="18"/>
  <c r="DE178" i="18"/>
  <c r="DA178" i="18"/>
  <c r="CW178" i="18"/>
  <c r="CS178" i="18"/>
  <c r="CO178" i="18"/>
  <c r="CK178" i="18"/>
  <c r="CG178" i="18"/>
  <c r="CC178" i="18"/>
  <c r="BY178" i="18"/>
  <c r="BU178" i="18"/>
  <c r="BQ178" i="18"/>
  <c r="BM178" i="18"/>
  <c r="BI178" i="18"/>
  <c r="BE178" i="18"/>
  <c r="BA178" i="18"/>
  <c r="AW178" i="18"/>
  <c r="AS178" i="18"/>
  <c r="AO178" i="18"/>
  <c r="AK178" i="18"/>
  <c r="AG178" i="18"/>
  <c r="AC178" i="18"/>
  <c r="Y178" i="18"/>
  <c r="U178" i="18"/>
  <c r="Q178" i="18"/>
  <c r="M178" i="18"/>
  <c r="I178" i="18"/>
  <c r="E178" i="18"/>
  <c r="A178" i="18"/>
  <c r="EV177" i="18"/>
  <c r="ER177" i="18"/>
  <c r="EN177" i="18"/>
  <c r="EJ177" i="18"/>
  <c r="EF177" i="18"/>
  <c r="EB177" i="18"/>
  <c r="DX177" i="18"/>
  <c r="DT177" i="18"/>
  <c r="DP177" i="18"/>
  <c r="DL177" i="18"/>
  <c r="DH177" i="18"/>
  <c r="DD177" i="18"/>
  <c r="CZ177" i="18"/>
  <c r="CV177" i="18"/>
  <c r="CR177" i="18"/>
  <c r="CN177" i="18"/>
  <c r="CJ177" i="18"/>
  <c r="CF177" i="18"/>
  <c r="CB177" i="18"/>
  <c r="BX177" i="18"/>
  <c r="BT177" i="18"/>
  <c r="BP177" i="18"/>
  <c r="BL177" i="18"/>
  <c r="BH177" i="18"/>
  <c r="BD177" i="18"/>
  <c r="AZ177" i="18"/>
  <c r="AV177" i="18"/>
  <c r="AR177" i="18"/>
  <c r="AN177" i="18"/>
  <c r="AJ177" i="18"/>
  <c r="AF177" i="18"/>
  <c r="AB177" i="18"/>
  <c r="X177" i="18"/>
  <c r="T177" i="18"/>
  <c r="P177" i="18"/>
  <c r="L177" i="18"/>
  <c r="H177" i="18"/>
  <c r="D177" i="18"/>
  <c r="EY176" i="18"/>
  <c r="EU176" i="18"/>
  <c r="EQ176" i="18"/>
  <c r="EM176" i="18"/>
  <c r="EI176" i="18"/>
  <c r="EE176" i="18"/>
  <c r="EA176" i="18"/>
  <c r="DW176" i="18"/>
  <c r="DS176" i="18"/>
  <c r="DO176" i="18"/>
  <c r="DK176" i="18"/>
  <c r="DG176" i="18"/>
  <c r="DC176" i="18"/>
  <c r="CY176" i="18"/>
  <c r="CU176" i="18"/>
  <c r="CQ176" i="18"/>
  <c r="CM176" i="18"/>
  <c r="CI176" i="18"/>
  <c r="CE176" i="18"/>
  <c r="CA176" i="18"/>
  <c r="BW176" i="18"/>
  <c r="BS176" i="18"/>
  <c r="BO176" i="18"/>
  <c r="BK176" i="18"/>
  <c r="BG176" i="18"/>
  <c r="BC176" i="18"/>
  <c r="AY176" i="18"/>
  <c r="AU176" i="18"/>
  <c r="AQ176" i="18"/>
  <c r="AM176" i="18"/>
  <c r="AI176" i="18"/>
  <c r="AE176" i="18"/>
  <c r="AA176" i="18"/>
  <c r="W176" i="18"/>
  <c r="S176" i="18"/>
  <c r="O176" i="18"/>
  <c r="K176" i="18"/>
  <c r="G176" i="18"/>
  <c r="C176" i="18"/>
  <c r="EX175" i="18"/>
  <c r="ET175" i="18"/>
  <c r="EP175" i="18"/>
  <c r="EL175" i="18"/>
  <c r="EH175" i="18"/>
  <c r="ED175" i="18"/>
  <c r="DZ175" i="18"/>
  <c r="DV175" i="18"/>
  <c r="DR175" i="18"/>
  <c r="DN175" i="18"/>
  <c r="DJ175" i="18"/>
  <c r="DF175" i="18"/>
  <c r="DB175" i="18"/>
  <c r="CX175" i="18"/>
  <c r="CT175" i="18"/>
  <c r="CP175" i="18"/>
  <c r="CL175" i="18"/>
  <c r="CH175" i="18"/>
  <c r="CD175" i="18"/>
  <c r="BZ175" i="18"/>
  <c r="BV175" i="18"/>
  <c r="BR175" i="18"/>
  <c r="BN175" i="18"/>
  <c r="BJ175" i="18"/>
  <c r="BF175" i="18"/>
  <c r="BB175" i="18"/>
  <c r="AX175" i="18"/>
  <c r="AT175" i="18"/>
  <c r="AP175" i="18"/>
  <c r="AL175" i="18"/>
  <c r="AH175" i="18"/>
  <c r="AD175" i="18"/>
  <c r="Z175" i="18"/>
  <c r="V175" i="18"/>
  <c r="R175" i="18"/>
  <c r="N175" i="18"/>
  <c r="J175" i="18"/>
  <c r="F175" i="18"/>
  <c r="B175" i="18"/>
  <c r="EW174" i="18"/>
  <c r="ES174" i="18"/>
  <c r="EO174" i="18"/>
  <c r="EK174" i="18"/>
  <c r="EG174" i="18"/>
  <c r="EC174" i="18"/>
  <c r="DY174" i="18"/>
  <c r="DU174" i="18"/>
  <c r="DQ174" i="18"/>
  <c r="DM174" i="18"/>
  <c r="DI174" i="18"/>
  <c r="DE174" i="18"/>
  <c r="DA174" i="18"/>
  <c r="CW174" i="18"/>
  <c r="CS174" i="18"/>
  <c r="CO174" i="18"/>
  <c r="CK174" i="18"/>
  <c r="CG174" i="18"/>
  <c r="CC174" i="18"/>
  <c r="BY174" i="18"/>
  <c r="BU174" i="18"/>
  <c r="BQ174" i="18"/>
  <c r="BM174" i="18"/>
  <c r="BI174" i="18"/>
  <c r="BE174" i="18"/>
  <c r="BA174" i="18"/>
  <c r="AW174" i="18"/>
  <c r="AS174" i="18"/>
  <c r="AO174" i="18"/>
  <c r="AK174" i="18"/>
  <c r="AG174" i="18"/>
  <c r="AC174" i="18"/>
  <c r="Y174" i="18"/>
  <c r="U174" i="18"/>
  <c r="Q174" i="18"/>
  <c r="M174" i="18"/>
  <c r="I174" i="18"/>
  <c r="E174" i="18"/>
  <c r="A174" i="18"/>
  <c r="EV173" i="18"/>
  <c r="ER173" i="18"/>
  <c r="EN173" i="18"/>
  <c r="EJ173" i="18"/>
  <c r="EF173" i="18"/>
  <c r="EB173" i="18"/>
  <c r="DX173" i="18"/>
  <c r="DT173" i="18"/>
  <c r="DP173" i="18"/>
  <c r="DL173" i="18"/>
  <c r="DH173" i="18"/>
  <c r="DD173" i="18"/>
  <c r="CZ173" i="18"/>
  <c r="CV173" i="18"/>
  <c r="CR173" i="18"/>
  <c r="CN173" i="18"/>
  <c r="CJ173" i="18"/>
  <c r="CF173" i="18"/>
  <c r="CB173" i="18"/>
  <c r="BX173" i="18"/>
  <c r="BT173" i="18"/>
  <c r="BP173" i="18"/>
  <c r="BL173" i="18"/>
  <c r="BH173" i="18"/>
  <c r="BD173" i="18"/>
  <c r="AZ173" i="18"/>
  <c r="AV173" i="18"/>
  <c r="AR173" i="18"/>
  <c r="AN173" i="18"/>
  <c r="AJ173" i="18"/>
  <c r="AF173" i="18"/>
  <c r="AB173" i="18"/>
  <c r="X173" i="18"/>
  <c r="T173" i="18"/>
  <c r="P173" i="18"/>
  <c r="L173" i="18"/>
  <c r="H173" i="18"/>
  <c r="D173" i="18"/>
  <c r="EY172" i="18"/>
  <c r="EU172" i="18"/>
  <c r="EQ172" i="18"/>
  <c r="EM172" i="18"/>
  <c r="EI172" i="18"/>
  <c r="EE172" i="18"/>
  <c r="EA172" i="18"/>
  <c r="DW172" i="18"/>
  <c r="DS172" i="18"/>
  <c r="DO172" i="18"/>
  <c r="DK172" i="18"/>
  <c r="DG172" i="18"/>
  <c r="DC172" i="18"/>
  <c r="CY172" i="18"/>
  <c r="CU172" i="18"/>
  <c r="CQ172" i="18"/>
  <c r="CM172" i="18"/>
  <c r="CI172" i="18"/>
  <c r="CE172" i="18"/>
  <c r="CA172" i="18"/>
  <c r="BW172" i="18"/>
  <c r="BS172" i="18"/>
  <c r="BO172" i="18"/>
  <c r="BK172" i="18"/>
  <c r="BG172" i="18"/>
  <c r="BC172" i="18"/>
  <c r="AY172" i="18"/>
  <c r="AU172" i="18"/>
  <c r="AQ172" i="18"/>
  <c r="AM172" i="18"/>
  <c r="AI172" i="18"/>
  <c r="AE172" i="18"/>
  <c r="AA172" i="18"/>
  <c r="W172" i="18"/>
  <c r="S172" i="18"/>
  <c r="O172" i="18"/>
  <c r="K172" i="18"/>
  <c r="G172" i="18"/>
  <c r="C172" i="18"/>
  <c r="EX171" i="18"/>
  <c r="ET171" i="18"/>
  <c r="EP171" i="18"/>
  <c r="EL171" i="18"/>
  <c r="EH171" i="18"/>
  <c r="ED171" i="18"/>
  <c r="DZ171" i="18"/>
  <c r="DV171" i="18"/>
  <c r="DR171" i="18"/>
  <c r="DN171" i="18"/>
  <c r="DJ171" i="18"/>
  <c r="DF171" i="18"/>
  <c r="DB171" i="18"/>
  <c r="CX171" i="18"/>
  <c r="CT171" i="18"/>
  <c r="CP171" i="18"/>
  <c r="CL171" i="18"/>
  <c r="CH171" i="18"/>
  <c r="CD171" i="18"/>
  <c r="BZ171" i="18"/>
  <c r="BV171" i="18"/>
  <c r="BR171" i="18"/>
  <c r="BN171" i="18"/>
  <c r="BJ171" i="18"/>
  <c r="BF171" i="18"/>
  <c r="BB171" i="18"/>
  <c r="AX171" i="18"/>
  <c r="AT171" i="18"/>
  <c r="AP171" i="18"/>
  <c r="AL171" i="18"/>
  <c r="AH171" i="18"/>
  <c r="AD171" i="18"/>
  <c r="Z171" i="18"/>
  <c r="V171" i="18"/>
  <c r="R171" i="18"/>
  <c r="N171" i="18"/>
  <c r="J171" i="18"/>
  <c r="F171" i="18"/>
  <c r="B171" i="18"/>
  <c r="EW170" i="18"/>
  <c r="ES170" i="18"/>
  <c r="EO170" i="18"/>
  <c r="EK170" i="18"/>
  <c r="EG170" i="18"/>
  <c r="EC170" i="18"/>
  <c r="DY170" i="18"/>
  <c r="DU170" i="18"/>
  <c r="DQ170" i="18"/>
  <c r="DM170" i="18"/>
  <c r="DI170" i="18"/>
  <c r="DE170" i="18"/>
  <c r="DA170" i="18"/>
  <c r="CW170" i="18"/>
  <c r="CS170" i="18"/>
  <c r="CO170" i="18"/>
  <c r="CK170" i="18"/>
  <c r="CG170" i="18"/>
  <c r="CC170" i="18"/>
  <c r="BY170" i="18"/>
  <c r="BU170" i="18"/>
  <c r="BQ170" i="18"/>
  <c r="BM170" i="18"/>
  <c r="BI170" i="18"/>
  <c r="BE170" i="18"/>
  <c r="BA170" i="18"/>
  <c r="AW170" i="18"/>
  <c r="AS170" i="18"/>
  <c r="AO170" i="18"/>
  <c r="AK170" i="18"/>
  <c r="AG170" i="18"/>
  <c r="AC170" i="18"/>
  <c r="Y170" i="18"/>
  <c r="U170" i="18"/>
  <c r="Q170" i="18"/>
  <c r="M170" i="18"/>
  <c r="I170" i="18"/>
  <c r="E170" i="18"/>
  <c r="A170" i="18"/>
  <c r="EV169" i="18"/>
  <c r="ER169" i="18"/>
  <c r="EN169" i="18"/>
  <c r="EJ169" i="18"/>
  <c r="EF169" i="18"/>
  <c r="EB169" i="18"/>
  <c r="DX169" i="18"/>
  <c r="DT169" i="18"/>
  <c r="DP169" i="18"/>
  <c r="DL169" i="18"/>
  <c r="DH169" i="18"/>
  <c r="DD169" i="18"/>
  <c r="CZ169" i="18"/>
  <c r="CV169" i="18"/>
  <c r="CR169" i="18"/>
  <c r="CN169" i="18"/>
  <c r="CJ169" i="18"/>
  <c r="CF169" i="18"/>
  <c r="CB169" i="18"/>
  <c r="BX169" i="18"/>
  <c r="BT169" i="18"/>
  <c r="BP169" i="18"/>
  <c r="BL169" i="18"/>
  <c r="BG169" i="18"/>
  <c r="BB169" i="18"/>
  <c r="AV169" i="18"/>
  <c r="AQ169" i="18"/>
  <c r="AL169" i="18"/>
  <c r="AF169" i="18"/>
  <c r="AA169" i="18"/>
  <c r="V169" i="18"/>
  <c r="P169" i="18"/>
  <c r="K169" i="18"/>
  <c r="F169" i="18"/>
  <c r="EY168" i="18"/>
  <c r="ET168" i="18"/>
  <c r="EO168" i="18"/>
  <c r="EI168" i="18"/>
  <c r="ED168" i="18"/>
  <c r="DY168" i="18"/>
  <c r="DS168" i="18"/>
  <c r="DN168" i="18"/>
  <c r="DI168" i="18"/>
  <c r="DC168" i="18"/>
  <c r="CX168" i="18"/>
  <c r="CS168" i="18"/>
  <c r="CM168" i="18"/>
  <c r="CH168" i="18"/>
  <c r="CC168" i="18"/>
  <c r="BW168" i="18"/>
  <c r="BR168" i="18"/>
  <c r="BM168" i="18"/>
  <c r="BG168" i="18"/>
  <c r="BB168" i="18"/>
  <c r="AW168" i="18"/>
  <c r="AQ168" i="18"/>
  <c r="AL168" i="18"/>
  <c r="AG168" i="18"/>
  <c r="AA168" i="18"/>
  <c r="V168" i="18"/>
  <c r="Q168" i="18"/>
  <c r="K168" i="18"/>
  <c r="F168" i="18"/>
  <c r="A168" i="18"/>
  <c r="ET167" i="18"/>
  <c r="EO167" i="18"/>
  <c r="EJ167" i="18"/>
  <c r="ED167" i="18"/>
  <c r="DY167" i="18"/>
  <c r="DT167" i="18"/>
  <c r="DN167" i="18"/>
  <c r="DI167" i="18"/>
  <c r="DD167" i="18"/>
  <c r="CX167" i="18"/>
  <c r="CS167" i="18"/>
  <c r="CN167" i="18"/>
  <c r="CH167" i="18"/>
  <c r="CC167" i="18"/>
  <c r="BX167" i="18"/>
  <c r="BR167" i="18"/>
  <c r="BM167" i="18"/>
  <c r="BH167" i="18"/>
  <c r="BB167" i="18"/>
  <c r="AW167" i="18"/>
  <c r="AR167" i="18"/>
  <c r="AL167" i="18"/>
  <c r="AG167" i="18"/>
  <c r="AB167" i="18"/>
  <c r="V167" i="18"/>
  <c r="Q167" i="18"/>
  <c r="L167" i="18"/>
  <c r="F167" i="18"/>
  <c r="A167" i="18"/>
  <c r="EU166" i="18"/>
  <c r="EO166" i="18"/>
  <c r="EJ166" i="18"/>
  <c r="EE166" i="18"/>
  <c r="DY166" i="18"/>
  <c r="DT166" i="18"/>
  <c r="DO166" i="18"/>
  <c r="DI166" i="18"/>
  <c r="DD166" i="18"/>
  <c r="CY166" i="18"/>
  <c r="CS166" i="18"/>
  <c r="CN166" i="18"/>
  <c r="CI166" i="18"/>
  <c r="CC166" i="18"/>
  <c r="BX166" i="18"/>
  <c r="BS166" i="18"/>
  <c r="BM166" i="18"/>
  <c r="BH166" i="18"/>
  <c r="BC166" i="18"/>
  <c r="AW166" i="18"/>
  <c r="AR166" i="18"/>
  <c r="AM166" i="18"/>
  <c r="AG166" i="18"/>
  <c r="AB166" i="18"/>
  <c r="W166" i="18"/>
  <c r="Q166" i="18"/>
  <c r="L166" i="18"/>
  <c r="G166" i="18"/>
  <c r="A166" i="18"/>
  <c r="EU165" i="18"/>
  <c r="EP165" i="18"/>
  <c r="EJ165" i="18"/>
  <c r="EE165" i="18"/>
  <c r="DZ165" i="18"/>
  <c r="DT165" i="18"/>
  <c r="DO165" i="18"/>
  <c r="DJ165" i="18"/>
  <c r="DD165" i="18"/>
  <c r="CY165" i="18"/>
  <c r="CT165" i="18"/>
  <c r="CN165" i="18"/>
  <c r="CI165" i="18"/>
  <c r="CD165" i="18"/>
  <c r="BX165" i="18"/>
  <c r="BS165" i="18"/>
  <c r="BN165" i="18"/>
  <c r="BH165" i="18"/>
  <c r="BC165" i="18"/>
  <c r="AX165" i="18"/>
  <c r="AR165" i="18"/>
  <c r="AM165" i="18"/>
  <c r="AH165" i="18"/>
  <c r="AB165" i="18"/>
  <c r="W165" i="18"/>
  <c r="R165" i="18"/>
  <c r="L165" i="18"/>
  <c r="G165" i="18"/>
  <c r="B165" i="18"/>
  <c r="EU164" i="18"/>
  <c r="EP164" i="18"/>
  <c r="EK164" i="18"/>
  <c r="EE164" i="18"/>
  <c r="DZ164" i="18"/>
  <c r="DU164" i="18"/>
  <c r="DO164" i="18"/>
  <c r="DJ164" i="18"/>
  <c r="DE164" i="18"/>
  <c r="CY164" i="18"/>
  <c r="CT164" i="18"/>
  <c r="CO164" i="18"/>
  <c r="CI164" i="18"/>
  <c r="CD164" i="18"/>
  <c r="BY164" i="18"/>
  <c r="BS164" i="18"/>
  <c r="BN164" i="18"/>
  <c r="BI164" i="18"/>
  <c r="BC164" i="18"/>
  <c r="AX164" i="18"/>
  <c r="AS164" i="18"/>
  <c r="AM164" i="18"/>
  <c r="AH164" i="18"/>
  <c r="AC164" i="18"/>
  <c r="W164" i="18"/>
  <c r="R164" i="18"/>
  <c r="M164" i="18"/>
  <c r="G164" i="18"/>
  <c r="B164" i="18"/>
  <c r="EV163" i="18"/>
  <c r="EP163" i="18"/>
  <c r="EK163" i="18"/>
  <c r="EF163" i="18"/>
  <c r="DZ163" i="18"/>
  <c r="DU163" i="18"/>
  <c r="DP163" i="18"/>
  <c r="DJ163" i="18"/>
  <c r="DE163" i="18"/>
  <c r="CZ163" i="18"/>
  <c r="CT163" i="18"/>
  <c r="CO163" i="18"/>
  <c r="CJ163" i="18"/>
  <c r="CD163" i="18"/>
  <c r="BY163" i="18"/>
  <c r="BT163" i="18"/>
  <c r="BN163" i="18"/>
  <c r="BI163" i="18"/>
  <c r="BD163" i="18"/>
  <c r="AX163" i="18"/>
  <c r="AS163" i="18"/>
  <c r="AN163" i="18"/>
  <c r="AH163" i="18"/>
  <c r="AC163" i="18"/>
  <c r="X163" i="18"/>
  <c r="R163" i="18"/>
  <c r="M163" i="18"/>
  <c r="H163" i="18"/>
  <c r="B163" i="18"/>
  <c r="EV162" i="18"/>
  <c r="EQ162" i="18"/>
  <c r="EK162" i="18"/>
  <c r="EF162" i="18"/>
  <c r="EA162" i="18"/>
  <c r="DU162" i="18"/>
  <c r="DP162" i="18"/>
  <c r="DK162" i="18"/>
  <c r="DE162" i="18"/>
  <c r="CZ162" i="18"/>
  <c r="CU162" i="18"/>
  <c r="CO162" i="18"/>
  <c r="CJ162" i="18"/>
  <c r="CE162" i="18"/>
  <c r="BY162" i="18"/>
  <c r="BT162" i="18"/>
  <c r="BO162" i="18"/>
  <c r="BI162" i="18"/>
  <c r="BD162" i="18"/>
  <c r="AY162" i="18"/>
  <c r="AS162" i="18"/>
  <c r="AN162" i="18"/>
  <c r="AI162" i="18"/>
  <c r="AC162" i="18"/>
  <c r="X162" i="18"/>
  <c r="S162" i="18"/>
  <c r="M162" i="18"/>
  <c r="H162" i="18"/>
  <c r="C162" i="18"/>
  <c r="EV161" i="18"/>
  <c r="EQ161" i="18"/>
  <c r="EL161" i="18"/>
  <c r="EF161" i="18"/>
  <c r="EA161" i="18"/>
  <c r="DV161" i="18"/>
  <c r="DP161" i="18"/>
  <c r="DK161" i="18"/>
  <c r="DF161" i="18"/>
  <c r="CZ161" i="18"/>
  <c r="CU161" i="18"/>
  <c r="CP161" i="18"/>
  <c r="CJ161" i="18"/>
  <c r="CE161" i="18"/>
  <c r="BZ161" i="18"/>
  <c r="BT161" i="18"/>
  <c r="BO161" i="18"/>
  <c r="BJ161" i="18"/>
  <c r="BD161" i="18"/>
  <c r="AY161" i="18"/>
  <c r="AT161" i="18"/>
  <c r="AN161" i="18"/>
  <c r="AI161" i="18"/>
  <c r="AD161" i="18"/>
  <c r="X161" i="18"/>
  <c r="S161" i="18"/>
  <c r="N161" i="18"/>
  <c r="H161" i="18"/>
  <c r="C161" i="18"/>
  <c r="EW160" i="18"/>
  <c r="EQ160" i="18"/>
  <c r="EL160" i="18"/>
  <c r="EG160" i="18"/>
  <c r="EA160" i="18"/>
  <c r="DV160" i="18"/>
  <c r="DQ160" i="18"/>
  <c r="DK160" i="18"/>
  <c r="DF160" i="18"/>
  <c r="DA160" i="18"/>
  <c r="CU160" i="18"/>
  <c r="CP160" i="18"/>
  <c r="CK160" i="18"/>
  <c r="CE160" i="18"/>
  <c r="BZ160" i="18"/>
  <c r="BU160" i="18"/>
  <c r="BO160" i="18"/>
  <c r="BJ160" i="18"/>
  <c r="BE160" i="18"/>
  <c r="AY160" i="18"/>
  <c r="AT160" i="18"/>
  <c r="AO160" i="18"/>
  <c r="AI160" i="18"/>
  <c r="AD160" i="18"/>
  <c r="Y160" i="18"/>
  <c r="S160" i="18"/>
  <c r="N160" i="18"/>
  <c r="I160" i="18"/>
  <c r="C160" i="18"/>
  <c r="EW159" i="18"/>
  <c r="ER159" i="18"/>
  <c r="EL159" i="18"/>
  <c r="EG159" i="18"/>
  <c r="EB159" i="18"/>
  <c r="DV159" i="18"/>
  <c r="DQ159" i="18"/>
  <c r="DL159" i="18"/>
  <c r="DF159" i="18"/>
  <c r="DA159" i="18"/>
  <c r="CV159" i="18"/>
  <c r="CP159" i="18"/>
  <c r="CK159" i="18"/>
  <c r="CF159" i="18"/>
  <c r="BZ159" i="18"/>
  <c r="BU159" i="18"/>
  <c r="BP159" i="18"/>
  <c r="BJ159" i="18"/>
  <c r="BE159" i="18"/>
  <c r="AZ159" i="18"/>
  <c r="AT159" i="18"/>
  <c r="AO159" i="18"/>
  <c r="AJ159" i="18"/>
  <c r="AD159" i="18"/>
  <c r="Y159" i="18"/>
  <c r="T159" i="18"/>
  <c r="N159" i="18"/>
  <c r="I159" i="18"/>
  <c r="D159" i="18"/>
  <c r="EW158" i="18"/>
  <c r="ER158" i="18"/>
  <c r="EM158" i="18"/>
  <c r="EG158" i="18"/>
  <c r="EB158" i="18"/>
  <c r="DW158" i="18"/>
  <c r="DQ158" i="18"/>
  <c r="DL158" i="18"/>
  <c r="DG158" i="18"/>
  <c r="DA158" i="18"/>
  <c r="CV158" i="18"/>
  <c r="CQ158" i="18"/>
  <c r="CK158" i="18"/>
  <c r="CF158" i="18"/>
  <c r="CA158" i="18"/>
  <c r="BU158" i="18"/>
  <c r="BP158" i="18"/>
  <c r="BK158" i="18"/>
  <c r="BE158" i="18"/>
  <c r="AZ158" i="18"/>
  <c r="AU158" i="18"/>
  <c r="AO158" i="18"/>
  <c r="AJ158" i="18"/>
  <c r="AE158" i="18"/>
  <c r="Y158" i="18"/>
  <c r="T158" i="18"/>
  <c r="O158" i="18"/>
  <c r="I158" i="18"/>
  <c r="D158" i="18"/>
  <c r="EX157" i="18"/>
  <c r="ER157" i="18"/>
  <c r="EM157" i="18"/>
  <c r="EH157" i="18"/>
  <c r="EB157" i="18"/>
  <c r="DW157" i="18"/>
  <c r="DR157" i="18"/>
  <c r="DL157" i="18"/>
  <c r="DG157" i="18"/>
  <c r="DB157" i="18"/>
  <c r="CV157" i="18"/>
  <c r="CQ157" i="18"/>
  <c r="CL157" i="18"/>
  <c r="CF157" i="18"/>
  <c r="CA157" i="18"/>
  <c r="BV157" i="18"/>
  <c r="BP157" i="18"/>
  <c r="BK157" i="18"/>
  <c r="BF157" i="18"/>
  <c r="AZ157" i="18"/>
  <c r="AU157" i="18"/>
  <c r="AP157" i="18"/>
  <c r="AJ157" i="18"/>
  <c r="AE157" i="18"/>
  <c r="Z157" i="18"/>
  <c r="T157" i="18"/>
  <c r="O157" i="18"/>
  <c r="J157" i="18"/>
  <c r="D157" i="18"/>
  <c r="EX156" i="18"/>
  <c r="ES156" i="18"/>
  <c r="EM156" i="18"/>
  <c r="EG156" i="18"/>
  <c r="DY156" i="18"/>
  <c r="DQ156" i="18"/>
  <c r="DI156" i="18"/>
  <c r="DA156" i="18"/>
  <c r="CS156" i="18"/>
  <c r="CK156" i="18"/>
  <c r="CC156" i="18"/>
  <c r="BU156" i="18"/>
  <c r="BM156" i="18"/>
  <c r="BE156" i="18"/>
  <c r="AW156" i="18"/>
  <c r="AO156" i="18"/>
  <c r="AG156" i="18"/>
  <c r="Y156" i="18"/>
  <c r="Q156" i="18"/>
  <c r="I156" i="18"/>
  <c r="A156" i="18"/>
  <c r="ER155" i="18"/>
  <c r="EJ155" i="18"/>
  <c r="EB155" i="18"/>
  <c r="DT155" i="18"/>
  <c r="DL155" i="18"/>
  <c r="DD155" i="18"/>
  <c r="CV155" i="18"/>
  <c r="CN155" i="18"/>
  <c r="CF155" i="18"/>
  <c r="BX155" i="18"/>
  <c r="BP155" i="18"/>
  <c r="BH155" i="18"/>
  <c r="AZ155" i="18"/>
  <c r="AR155" i="18"/>
  <c r="AJ155" i="18"/>
  <c r="AB155" i="18"/>
  <c r="T155" i="18"/>
  <c r="L155" i="18"/>
  <c r="D155" i="18"/>
  <c r="EU154" i="18"/>
  <c r="EM154" i="18"/>
  <c r="EE154" i="18"/>
  <c r="DW154" i="18"/>
  <c r="DO154" i="18"/>
  <c r="DG154" i="18"/>
  <c r="CY154" i="18"/>
  <c r="CQ154" i="18"/>
  <c r="CI154" i="18"/>
  <c r="CA154" i="18"/>
  <c r="BS154" i="18"/>
  <c r="BK154" i="18"/>
  <c r="BC154" i="18"/>
  <c r="AU154" i="18"/>
  <c r="AM154" i="18"/>
  <c r="AE154" i="18"/>
  <c r="W154" i="18"/>
  <c r="O154" i="18"/>
  <c r="G154" i="18"/>
  <c r="EX153" i="18"/>
  <c r="EP153" i="18"/>
  <c r="EH153" i="18"/>
  <c r="DZ153" i="18"/>
  <c r="DR153" i="18"/>
  <c r="DJ153" i="18"/>
  <c r="DB153" i="18"/>
  <c r="CT153" i="18"/>
  <c r="CL153" i="18"/>
  <c r="CD153" i="18"/>
  <c r="BV153" i="18"/>
  <c r="BN153" i="18"/>
  <c r="BF153" i="18"/>
  <c r="AX153" i="18"/>
  <c r="AP153" i="18"/>
  <c r="AH153" i="18"/>
  <c r="Z153" i="18"/>
  <c r="R153" i="18"/>
  <c r="J153" i="18"/>
  <c r="B153" i="18"/>
  <c r="ES152" i="18"/>
  <c r="EK152" i="18"/>
  <c r="EC152" i="18"/>
  <c r="DU152" i="18"/>
  <c r="DM152" i="18"/>
  <c r="DE152" i="18"/>
  <c r="CW152" i="18"/>
  <c r="CO152" i="18"/>
  <c r="CG152" i="18"/>
  <c r="BY152" i="18"/>
  <c r="BQ152" i="18"/>
  <c r="BI152" i="18"/>
  <c r="BA152" i="18"/>
  <c r="AS152" i="18"/>
  <c r="AK152" i="18"/>
  <c r="AC152" i="18"/>
  <c r="U152" i="18"/>
  <c r="M152" i="18"/>
  <c r="E152" i="18"/>
  <c r="EV151" i="18"/>
  <c r="EN151" i="18"/>
  <c r="EF151" i="18"/>
  <c r="DX151" i="18"/>
  <c r="DP151" i="18"/>
  <c r="DH151" i="18"/>
  <c r="CZ151" i="18"/>
  <c r="CR151" i="18"/>
  <c r="CJ151" i="18"/>
  <c r="CB151" i="18"/>
  <c r="BT151" i="18"/>
  <c r="BL151" i="18"/>
  <c r="BD151" i="18"/>
  <c r="AV151" i="18"/>
  <c r="AN151" i="18"/>
  <c r="AF151" i="18"/>
  <c r="X151" i="18"/>
  <c r="P151" i="18"/>
  <c r="H151" i="18"/>
  <c r="EY150" i="18"/>
  <c r="EQ150" i="18"/>
  <c r="EI150" i="18"/>
  <c r="EA150" i="18"/>
  <c r="DS150" i="18"/>
  <c r="DK150" i="18"/>
  <c r="DC150" i="18"/>
  <c r="CU150" i="18"/>
  <c r="CM150" i="18"/>
  <c r="CE150" i="18"/>
  <c r="BW150" i="18"/>
  <c r="BO150" i="18"/>
  <c r="BG150" i="18"/>
  <c r="AY150" i="18"/>
  <c r="AQ150" i="18"/>
  <c r="AI150" i="18"/>
  <c r="AA150" i="18"/>
  <c r="S150" i="18"/>
  <c r="K150" i="18"/>
  <c r="C150" i="18"/>
  <c r="ET149" i="18"/>
  <c r="EL149" i="18"/>
  <c r="ED149" i="18"/>
  <c r="DV149" i="18"/>
  <c r="DN149" i="18"/>
  <c r="DF149" i="18"/>
  <c r="CX149" i="18"/>
  <c r="CP149" i="18"/>
  <c r="CH149" i="18"/>
  <c r="BZ149" i="18"/>
  <c r="BR149" i="18"/>
  <c r="BJ149" i="18"/>
  <c r="BB149" i="18"/>
  <c r="AT149" i="18"/>
  <c r="AL149" i="18"/>
  <c r="AD149" i="18"/>
  <c r="V149" i="18"/>
  <c r="N149" i="18"/>
  <c r="F149" i="18"/>
  <c r="EW148" i="18"/>
  <c r="EO148" i="18"/>
  <c r="EG148" i="18"/>
  <c r="DY148" i="18"/>
  <c r="DQ148" i="18"/>
  <c r="DI148" i="18"/>
  <c r="DA148" i="18"/>
  <c r="CS148" i="18"/>
  <c r="CK148" i="18"/>
  <c r="CC148" i="18"/>
  <c r="BU148" i="18"/>
  <c r="BM148" i="18"/>
  <c r="BE148" i="18"/>
  <c r="AW148" i="18"/>
  <c r="AO148" i="18"/>
  <c r="AG148" i="18"/>
  <c r="Y148" i="18"/>
  <c r="Q148" i="18"/>
  <c r="I148" i="18"/>
  <c r="A148" i="18"/>
  <c r="ER147" i="18"/>
  <c r="EJ147" i="18"/>
  <c r="EB147" i="18"/>
  <c r="DT147" i="18"/>
  <c r="DL147" i="18"/>
  <c r="DD147" i="18"/>
  <c r="CV147" i="18"/>
  <c r="CN147" i="18"/>
  <c r="CF147" i="18"/>
  <c r="BX147" i="18"/>
  <c r="BP147" i="18"/>
  <c r="BH147" i="18"/>
  <c r="AZ147" i="18"/>
  <c r="AR147" i="18"/>
  <c r="AJ147" i="18"/>
  <c r="AB147" i="18"/>
  <c r="T147" i="18"/>
  <c r="L147" i="18"/>
  <c r="D147" i="18"/>
  <c r="EU146" i="18"/>
  <c r="EM146" i="18"/>
  <c r="EE146" i="18"/>
  <c r="DW146" i="18"/>
  <c r="DO146" i="18"/>
  <c r="DG146" i="18"/>
  <c r="CY146" i="18"/>
  <c r="CQ146" i="18"/>
  <c r="CI146" i="18"/>
  <c r="CA146" i="18"/>
  <c r="BS146" i="18"/>
  <c r="BK146" i="18"/>
  <c r="BC146" i="18"/>
  <c r="AU146" i="18"/>
  <c r="AM146" i="18"/>
  <c r="AE146" i="18"/>
  <c r="W146" i="18"/>
  <c r="O146" i="18"/>
  <c r="G146" i="18"/>
  <c r="EX145" i="18"/>
  <c r="EP145" i="18"/>
  <c r="EH145" i="18"/>
  <c r="DZ145" i="18"/>
  <c r="DR145" i="18"/>
  <c r="DJ145" i="18"/>
  <c r="DB145" i="18"/>
  <c r="CT145" i="18"/>
  <c r="CL145" i="18"/>
  <c r="CD145" i="18"/>
  <c r="BV145" i="18"/>
  <c r="BN145" i="18"/>
  <c r="BF145" i="18"/>
  <c r="AX145" i="18"/>
  <c r="AP145" i="18"/>
  <c r="AH145" i="18"/>
  <c r="Z145" i="18"/>
  <c r="R145" i="18"/>
  <c r="J145" i="18"/>
  <c r="B145" i="18"/>
  <c r="ES144" i="18"/>
  <c r="EK144" i="18"/>
  <c r="EC144" i="18"/>
  <c r="DU144" i="18"/>
  <c r="DM144" i="18"/>
  <c r="DE144" i="18"/>
  <c r="CW144" i="18"/>
  <c r="CO144" i="18"/>
  <c r="CG144" i="18"/>
  <c r="BY144" i="18"/>
  <c r="BQ144" i="18"/>
  <c r="BI144" i="18"/>
  <c r="BA144" i="18"/>
  <c r="AS144" i="18"/>
  <c r="AK144" i="18"/>
  <c r="AC144" i="18"/>
  <c r="U144" i="18"/>
  <c r="M144" i="18"/>
  <c r="E144" i="18"/>
  <c r="EV143" i="18"/>
  <c r="EN143" i="18"/>
  <c r="EF143" i="18"/>
  <c r="DX143" i="18"/>
  <c r="DP143" i="18"/>
  <c r="DH143" i="18"/>
  <c r="CZ143" i="18"/>
  <c r="CR143" i="18"/>
  <c r="CJ143" i="18"/>
  <c r="CB143" i="18"/>
  <c r="BT143" i="18"/>
  <c r="BL143" i="18"/>
  <c r="BD143" i="18"/>
  <c r="AV143" i="18"/>
  <c r="AN143" i="18"/>
  <c r="AF143" i="18"/>
  <c r="X143" i="18"/>
  <c r="P143" i="18"/>
  <c r="H143" i="18"/>
  <c r="EY142" i="18"/>
  <c r="EQ142" i="18"/>
  <c r="EI142" i="18"/>
  <c r="EA142" i="18"/>
  <c r="DS142" i="18"/>
  <c r="DK142" i="18"/>
  <c r="DC142" i="18"/>
  <c r="CU142" i="18"/>
  <c r="CM142" i="18"/>
  <c r="CE142" i="18"/>
  <c r="BW142" i="18"/>
  <c r="BO142" i="18"/>
  <c r="BG142" i="18"/>
  <c r="AY142" i="18"/>
  <c r="AQ142" i="18"/>
  <c r="AI142" i="18"/>
  <c r="AA142" i="18"/>
  <c r="S142" i="18"/>
  <c r="K142" i="18"/>
  <c r="C142" i="18"/>
  <c r="ET141" i="18"/>
  <c r="EL141" i="18"/>
  <c r="ED141" i="18"/>
  <c r="DV141" i="18"/>
  <c r="DN141" i="18"/>
  <c r="DF141" i="18"/>
  <c r="CX141" i="18"/>
  <c r="CP141" i="18"/>
  <c r="CH141" i="18"/>
  <c r="BZ141" i="18"/>
  <c r="BR141" i="18"/>
  <c r="BJ141" i="18"/>
  <c r="BB141" i="18"/>
  <c r="AT141" i="18"/>
  <c r="AL141" i="18"/>
  <c r="AD141" i="18"/>
  <c r="V141" i="18"/>
  <c r="N141" i="18"/>
  <c r="F141" i="18"/>
  <c r="EW140" i="18"/>
  <c r="EO140" i="18"/>
  <c r="EG140" i="18"/>
  <c r="DY140" i="18"/>
  <c r="DQ140" i="18"/>
  <c r="DI140" i="18"/>
  <c r="DA140" i="18"/>
  <c r="CS140" i="18"/>
  <c r="CK140" i="18"/>
  <c r="CC140" i="18"/>
  <c r="BU140" i="18"/>
  <c r="BM140" i="18"/>
  <c r="BE140" i="18"/>
  <c r="AW140" i="18"/>
  <c r="AO140" i="18"/>
  <c r="AG140" i="18"/>
  <c r="Y140" i="18"/>
  <c r="Q140" i="18"/>
  <c r="I140" i="18"/>
  <c r="A140" i="18"/>
  <c r="ER139" i="18"/>
  <c r="EJ139" i="18"/>
  <c r="EB139" i="18"/>
  <c r="DT139" i="18"/>
  <c r="DL139" i="18"/>
  <c r="DD139" i="18"/>
  <c r="CV139" i="18"/>
  <c r="CN139" i="18"/>
  <c r="CF139" i="18"/>
  <c r="BX139" i="18"/>
  <c r="BP139" i="18"/>
  <c r="BH139" i="18"/>
  <c r="AZ139" i="18"/>
  <c r="AR139" i="18"/>
  <c r="AJ139" i="18"/>
  <c r="AB139" i="18"/>
  <c r="T139" i="18"/>
  <c r="L139" i="18"/>
  <c r="D139" i="18"/>
  <c r="EU138" i="18"/>
  <c r="EM138" i="18"/>
  <c r="EE138" i="18"/>
  <c r="DW138" i="18"/>
  <c r="DO138" i="18"/>
  <c r="DG138" i="18"/>
  <c r="CY138" i="18"/>
  <c r="CQ138" i="18"/>
  <c r="CI138" i="18"/>
  <c r="CA138" i="18"/>
  <c r="BS138" i="18"/>
  <c r="BK138" i="18"/>
  <c r="BC138" i="18"/>
  <c r="AU138" i="18"/>
  <c r="AM138" i="18"/>
  <c r="AE138" i="18"/>
  <c r="W138" i="18"/>
  <c r="O138" i="18"/>
  <c r="G138" i="18"/>
  <c r="EX137" i="18"/>
  <c r="EP137" i="18"/>
  <c r="EH137" i="18"/>
  <c r="DZ137" i="18"/>
  <c r="DR137" i="18"/>
  <c r="DJ137" i="18"/>
  <c r="DB137" i="18"/>
  <c r="CT137" i="18"/>
  <c r="CL137" i="18"/>
  <c r="CD137" i="18"/>
  <c r="BV137" i="18"/>
  <c r="BN137" i="18"/>
  <c r="BF137" i="18"/>
  <c r="AX137" i="18"/>
  <c r="AP137" i="18"/>
  <c r="AH137" i="18"/>
  <c r="Z137" i="18"/>
  <c r="R137" i="18"/>
  <c r="J137" i="18"/>
  <c r="B137" i="18"/>
  <c r="ES136" i="18"/>
  <c r="EK136" i="18"/>
  <c r="EC136" i="18"/>
  <c r="DU136" i="18"/>
  <c r="DM136" i="18"/>
  <c r="DE136" i="18"/>
  <c r="CW136" i="18"/>
  <c r="CO136" i="18"/>
  <c r="CG136" i="18"/>
  <c r="BY136" i="18"/>
  <c r="BQ136" i="18"/>
  <c r="BI136" i="18"/>
  <c r="BA136" i="18"/>
  <c r="AS136" i="18"/>
  <c r="AK136" i="18"/>
  <c r="AC136" i="18"/>
  <c r="U136" i="18"/>
  <c r="M136" i="18"/>
  <c r="E136" i="18"/>
  <c r="EV135" i="18"/>
  <c r="EN135" i="18"/>
  <c r="EF135" i="18"/>
  <c r="DX135" i="18"/>
  <c r="DP135" i="18"/>
  <c r="DH135" i="18"/>
  <c r="CZ135" i="18"/>
  <c r="CR135" i="18"/>
  <c r="CJ135" i="18"/>
  <c r="CB135" i="18"/>
  <c r="BT135" i="18"/>
  <c r="BL135" i="18"/>
  <c r="BD135" i="18"/>
  <c r="AV135" i="18"/>
  <c r="AN135" i="18"/>
  <c r="AF135" i="18"/>
  <c r="X135" i="18"/>
  <c r="P135" i="18"/>
  <c r="H135" i="18"/>
  <c r="EY134" i="18"/>
  <c r="EQ134" i="18"/>
  <c r="EI134" i="18"/>
  <c r="EA134" i="18"/>
  <c r="DS134" i="18"/>
  <c r="DK134" i="18"/>
  <c r="DC134" i="18"/>
  <c r="CU134" i="18"/>
  <c r="CM134" i="18"/>
  <c r="CE134" i="18"/>
  <c r="BW134" i="18"/>
  <c r="BO134" i="18"/>
  <c r="BG134" i="18"/>
  <c r="AY134" i="18"/>
  <c r="AQ134" i="18"/>
  <c r="AI134" i="18"/>
  <c r="AA134" i="18"/>
  <c r="K134" i="18"/>
  <c r="ET133" i="18"/>
  <c r="ED133" i="18"/>
  <c r="DN133" i="18"/>
  <c r="CX133" i="18"/>
  <c r="CH133" i="18"/>
  <c r="BR133" i="18"/>
  <c r="BB133" i="18"/>
  <c r="AL133" i="18"/>
  <c r="V133" i="18"/>
  <c r="F133" i="18"/>
  <c r="EO132" i="18"/>
  <c r="DY132" i="18"/>
  <c r="DI132" i="18"/>
  <c r="CS132" i="18"/>
  <c r="CC132" i="18"/>
  <c r="BM132" i="18"/>
  <c r="AW132" i="18"/>
  <c r="AG132" i="18"/>
  <c r="Q132" i="18"/>
  <c r="A132" i="18"/>
  <c r="EJ131" i="18"/>
  <c r="DT131" i="18"/>
  <c r="DD131" i="18"/>
  <c r="CN131" i="18"/>
  <c r="BX131" i="18"/>
  <c r="BH131" i="18"/>
  <c r="AR131" i="18"/>
  <c r="AB131" i="18"/>
  <c r="L131" i="18"/>
  <c r="EU130" i="18"/>
  <c r="EE130" i="18"/>
  <c r="DO130" i="18"/>
  <c r="CY130" i="18"/>
  <c r="CI130" i="18"/>
  <c r="BS130" i="18"/>
  <c r="BC130" i="18"/>
  <c r="AM130" i="18"/>
  <c r="W130" i="18"/>
  <c r="G130" i="18"/>
  <c r="EP129" i="18"/>
  <c r="DZ129" i="18"/>
  <c r="DJ129" i="18"/>
  <c r="CT129" i="18"/>
  <c r="CD129" i="18"/>
  <c r="BN129" i="18"/>
  <c r="AX129" i="18"/>
  <c r="AH129" i="18"/>
  <c r="R129" i="18"/>
  <c r="B129" i="18"/>
  <c r="EK128" i="18"/>
  <c r="DU128" i="18"/>
  <c r="DE128" i="18"/>
  <c r="CO128" i="18"/>
  <c r="BY128" i="18"/>
  <c r="BI128" i="18"/>
  <c r="AS128" i="18"/>
  <c r="AC128" i="18"/>
  <c r="M128" i="18"/>
  <c r="EV127" i="18"/>
  <c r="EF127" i="18"/>
  <c r="DP127" i="18"/>
  <c r="CZ127" i="18"/>
  <c r="CJ127" i="18"/>
  <c r="BT127" i="18"/>
  <c r="BD127" i="18"/>
  <c r="AN127" i="18"/>
  <c r="X127" i="18"/>
  <c r="H127" i="18"/>
  <c r="EQ126" i="18"/>
  <c r="EA126" i="18"/>
  <c r="DK126" i="18"/>
  <c r="CU126" i="18"/>
  <c r="CE126" i="18"/>
  <c r="BO126" i="18"/>
  <c r="AY126" i="18"/>
  <c r="AI126" i="18"/>
  <c r="S126" i="18"/>
  <c r="C126" i="18"/>
  <c r="EL125" i="18"/>
  <c r="DV125" i="18"/>
  <c r="DF125" i="18"/>
  <c r="CP125" i="18"/>
  <c r="BZ125" i="18"/>
  <c r="BJ125" i="18"/>
  <c r="AT125" i="18"/>
  <c r="AD125" i="18"/>
  <c r="N125" i="18"/>
  <c r="EW124" i="18"/>
  <c r="EG124" i="18"/>
  <c r="DQ124" i="18"/>
  <c r="DA124" i="18"/>
  <c r="CK124" i="18"/>
  <c r="BU124" i="18"/>
  <c r="BE124" i="18"/>
  <c r="AO124" i="18"/>
  <c r="Y124" i="18"/>
  <c r="I124" i="18"/>
  <c r="ER123" i="18"/>
  <c r="EB123" i="18"/>
  <c r="DL123" i="18"/>
  <c r="CV123" i="18"/>
  <c r="CF123" i="18"/>
  <c r="BP123" i="18"/>
  <c r="AZ123" i="18"/>
  <c r="AJ123" i="18"/>
  <c r="T123" i="18"/>
  <c r="D123" i="18"/>
  <c r="EM122" i="18"/>
  <c r="DW122" i="18"/>
  <c r="DG122" i="18"/>
  <c r="CQ122" i="18"/>
  <c r="CA122" i="18"/>
  <c r="BK122" i="18"/>
  <c r="AU122" i="18"/>
  <c r="AE122" i="18"/>
  <c r="O122" i="18"/>
  <c r="EX121" i="18"/>
  <c r="EH121" i="18"/>
  <c r="DR121" i="18"/>
  <c r="DB121" i="18"/>
  <c r="CL121" i="18"/>
  <c r="BV121" i="18"/>
  <c r="BF121" i="18"/>
  <c r="AP121" i="18"/>
  <c r="Z121" i="18"/>
  <c r="J121" i="18"/>
  <c r="ES120" i="18"/>
  <c r="EC120" i="18"/>
  <c r="DM120" i="18"/>
  <c r="CW120" i="18"/>
  <c r="CG120" i="18"/>
  <c r="BQ120" i="18"/>
  <c r="BA120" i="18"/>
  <c r="AK120" i="18"/>
  <c r="U120" i="18"/>
  <c r="E120" i="18"/>
  <c r="EN119" i="18"/>
  <c r="DX119" i="18"/>
  <c r="DH119" i="18"/>
  <c r="CR119" i="18"/>
  <c r="CB119" i="18"/>
  <c r="BL119" i="18"/>
  <c r="AV119" i="18"/>
  <c r="AF119" i="18"/>
  <c r="P119" i="18"/>
  <c r="EY118" i="18"/>
  <c r="EI118" i="18"/>
  <c r="DS118" i="18"/>
  <c r="DC118" i="18"/>
  <c r="CM118" i="18"/>
  <c r="BW118" i="18"/>
  <c r="BG118" i="18"/>
  <c r="AQ118" i="18"/>
  <c r="AA118" i="18"/>
  <c r="K118" i="18"/>
  <c r="ET117" i="18"/>
  <c r="ED117" i="18"/>
  <c r="DN117" i="18"/>
  <c r="CX117" i="18"/>
  <c r="CH117" i="18"/>
  <c r="BR117" i="18"/>
  <c r="BB117" i="18"/>
  <c r="AL117" i="18"/>
  <c r="V117" i="18"/>
  <c r="F117" i="18"/>
  <c r="EO116" i="18"/>
  <c r="DY116" i="18"/>
  <c r="DI116" i="18"/>
  <c r="CS116" i="18"/>
  <c r="CC116" i="18"/>
  <c r="BM116" i="18"/>
  <c r="AW116" i="18"/>
  <c r="AG116" i="18"/>
  <c r="Q116" i="18"/>
  <c r="A116" i="18"/>
  <c r="EJ115" i="18"/>
  <c r="DT115" i="18"/>
  <c r="DD115" i="18"/>
  <c r="CN115" i="18"/>
  <c r="BX115" i="18"/>
  <c r="BH115" i="18"/>
  <c r="AR115" i="18"/>
  <c r="AB115" i="18"/>
  <c r="L115" i="18"/>
  <c r="EU114" i="18"/>
  <c r="EE114" i="18"/>
  <c r="DO114" i="18"/>
  <c r="CY114" i="18"/>
  <c r="CI114" i="18"/>
  <c r="BS114" i="18"/>
  <c r="BC114" i="18"/>
  <c r="AM114" i="18"/>
  <c r="W114" i="18"/>
  <c r="G114" i="18"/>
  <c r="EP113" i="18"/>
  <c r="DZ113" i="18"/>
  <c r="DJ113" i="18"/>
  <c r="CT113" i="18"/>
  <c r="CD113" i="18"/>
  <c r="BN113" i="18"/>
  <c r="AX113" i="18"/>
  <c r="AH113" i="18"/>
  <c r="R113" i="18"/>
  <c r="B113" i="18"/>
  <c r="EK112" i="18"/>
  <c r="DU112" i="18"/>
  <c r="DE112" i="18"/>
  <c r="CO112" i="18"/>
  <c r="BY112" i="18"/>
  <c r="BI112" i="18"/>
  <c r="AS112" i="18"/>
  <c r="AC112" i="18"/>
  <c r="M112" i="18"/>
  <c r="EV111" i="18"/>
  <c r="EF111" i="18"/>
  <c r="DP111" i="18"/>
  <c r="CZ111" i="18"/>
  <c r="CJ111" i="18"/>
  <c r="BT111" i="18"/>
  <c r="BD111" i="18"/>
  <c r="AN111" i="18"/>
  <c r="X111" i="18"/>
  <c r="H111" i="18"/>
  <c r="EQ110" i="18"/>
  <c r="EA110" i="18"/>
  <c r="DK110" i="18"/>
  <c r="CU110" i="18"/>
  <c r="CE110" i="18"/>
  <c r="BO110" i="18"/>
  <c r="AY110" i="18"/>
  <c r="AI110" i="18"/>
  <c r="S110" i="18"/>
  <c r="C110" i="18"/>
  <c r="EL109" i="18"/>
  <c r="DV109" i="18"/>
  <c r="DF109" i="18"/>
  <c r="CP109" i="18"/>
  <c r="BZ109" i="18"/>
  <c r="BJ109" i="18"/>
  <c r="AT109" i="18"/>
  <c r="AD109" i="18"/>
  <c r="N109" i="18"/>
  <c r="EW108" i="18"/>
  <c r="EG108" i="18"/>
  <c r="DQ108" i="18"/>
  <c r="DA108" i="18"/>
  <c r="CK108" i="18"/>
  <c r="BU108" i="18"/>
  <c r="BE108" i="18"/>
  <c r="AO108" i="18"/>
  <c r="Y108" i="18"/>
  <c r="I108" i="18"/>
  <c r="ER107" i="18"/>
  <c r="EB107" i="18"/>
  <c r="DL107" i="18"/>
  <c r="CV107" i="18"/>
  <c r="CF107" i="18"/>
  <c r="BP107" i="18"/>
  <c r="AZ107" i="18"/>
  <c r="AJ107" i="18"/>
  <c r="T107" i="18"/>
  <c r="D107" i="18"/>
  <c r="EM106" i="18"/>
  <c r="DW106" i="18"/>
  <c r="DG106" i="18"/>
  <c r="CQ106" i="18"/>
  <c r="CA106" i="18"/>
  <c r="BK106" i="18"/>
  <c r="AU106" i="18"/>
  <c r="AE106" i="18"/>
  <c r="O106" i="18"/>
  <c r="EX105" i="18"/>
  <c r="EH105" i="18"/>
  <c r="DR105" i="18"/>
  <c r="DB105" i="18"/>
  <c r="CL105" i="18"/>
  <c r="BV105" i="18"/>
  <c r="BF105" i="18"/>
  <c r="AP105" i="18"/>
  <c r="Z105" i="18"/>
  <c r="J105" i="18"/>
  <c r="ES104" i="18"/>
  <c r="EC104" i="18"/>
  <c r="DM104" i="18"/>
  <c r="CW104" i="18"/>
  <c r="CG104" i="18"/>
  <c r="BQ104" i="18"/>
  <c r="BA104" i="18"/>
  <c r="AK104" i="18"/>
  <c r="U104" i="18"/>
  <c r="E104" i="18"/>
  <c r="EN103" i="18"/>
  <c r="DX103" i="18"/>
  <c r="DH103" i="18"/>
  <c r="CR103" i="18"/>
  <c r="CB103" i="18"/>
  <c r="BL103" i="18"/>
  <c r="AV103" i="18"/>
  <c r="AF103" i="18"/>
  <c r="P103" i="18"/>
  <c r="EY102" i="18"/>
  <c r="EI102" i="18"/>
  <c r="DS102" i="18"/>
  <c r="DC102" i="18"/>
  <c r="CM102" i="18"/>
  <c r="BW102" i="18"/>
  <c r="BG102" i="18"/>
  <c r="AQ102" i="18"/>
  <c r="AA102" i="18"/>
  <c r="K102" i="18"/>
  <c r="ET101" i="18"/>
  <c r="ED101" i="18"/>
  <c r="DN101" i="18"/>
  <c r="CX101" i="18"/>
  <c r="CH101" i="18"/>
  <c r="BR101" i="18"/>
  <c r="BB101" i="18"/>
  <c r="AL101" i="18"/>
  <c r="V101" i="18"/>
  <c r="F101" i="18"/>
  <c r="EO100" i="18"/>
  <c r="DY100" i="18"/>
  <c r="DI100" i="18"/>
  <c r="CS100" i="18"/>
  <c r="CC100" i="18"/>
  <c r="BM100" i="18"/>
  <c r="AW100" i="18"/>
  <c r="AG100" i="18"/>
  <c r="Q100" i="18"/>
  <c r="A100" i="18"/>
  <c r="EJ99" i="18"/>
  <c r="DT99" i="18"/>
  <c r="DD99" i="18"/>
  <c r="CN99" i="18"/>
  <c r="BX99" i="18"/>
  <c r="BH99" i="18"/>
  <c r="AR99" i="18"/>
  <c r="AB99" i="18"/>
  <c r="L99" i="18"/>
  <c r="EU98" i="18"/>
  <c r="EE98" i="18"/>
  <c r="DO98" i="18"/>
  <c r="CY98" i="18"/>
  <c r="CI98" i="18"/>
  <c r="BS98" i="18"/>
  <c r="BC98" i="18"/>
  <c r="AM98" i="18"/>
  <c r="W98" i="18"/>
  <c r="G98" i="18"/>
  <c r="EP97" i="18"/>
  <c r="DZ97" i="18"/>
  <c r="DJ97" i="18"/>
  <c r="CT97" i="18"/>
  <c r="CD97" i="18"/>
  <c r="BN97" i="18"/>
  <c r="AX97" i="18"/>
  <c r="AH97" i="18"/>
  <c r="R97" i="18"/>
  <c r="B97" i="18"/>
  <c r="EK96" i="18"/>
  <c r="DU96" i="18"/>
  <c r="DE96" i="18"/>
  <c r="CO96" i="18"/>
  <c r="BY96" i="18"/>
  <c r="BI96" i="18"/>
  <c r="AS96" i="18"/>
  <c r="AC96" i="18"/>
  <c r="M96" i="18"/>
  <c r="EV95" i="18"/>
  <c r="EF95" i="18"/>
  <c r="DP95" i="18"/>
  <c r="CZ95" i="18"/>
  <c r="CJ95" i="18"/>
  <c r="BT95" i="18"/>
  <c r="BD95" i="18"/>
  <c r="AN95" i="18"/>
  <c r="X95" i="18"/>
  <c r="H95" i="18"/>
  <c r="EQ94" i="18"/>
  <c r="EA94" i="18"/>
  <c r="DK94" i="18"/>
  <c r="CU94" i="18"/>
  <c r="CE94" i="18"/>
  <c r="BO94" i="18"/>
  <c r="AY94" i="18"/>
  <c r="AI94" i="18"/>
  <c r="S94" i="18"/>
  <c r="C94" i="18"/>
  <c r="EL93" i="18"/>
  <c r="DV93" i="18"/>
  <c r="DF93" i="18"/>
  <c r="CP93" i="18"/>
  <c r="BZ93" i="18"/>
  <c r="BJ93" i="18"/>
  <c r="AT93" i="18"/>
  <c r="AD93" i="18"/>
  <c r="N93" i="18"/>
  <c r="EW92" i="18"/>
  <c r="EG92" i="18"/>
  <c r="DQ92" i="18"/>
  <c r="DA92" i="18"/>
  <c r="CK92" i="18"/>
  <c r="BU92" i="18"/>
  <c r="BE92" i="18"/>
  <c r="AO92" i="18"/>
  <c r="Y92" i="18"/>
  <c r="I92" i="18"/>
  <c r="ER91" i="18"/>
  <c r="EB91" i="18"/>
  <c r="DL91" i="18"/>
  <c r="CV91" i="18"/>
  <c r="CF91" i="18"/>
  <c r="BP91" i="18"/>
  <c r="AZ91" i="18"/>
  <c r="AJ91" i="18"/>
  <c r="T91" i="18"/>
  <c r="D91" i="18"/>
  <c r="EM90" i="18"/>
  <c r="DW90" i="18"/>
  <c r="DG90" i="18"/>
  <c r="CQ90" i="18"/>
  <c r="CA90" i="18"/>
  <c r="BK90" i="18"/>
  <c r="AU90" i="18"/>
  <c r="AE90" i="18"/>
  <c r="O90" i="18"/>
  <c r="EX89" i="18"/>
  <c r="EH89" i="18"/>
  <c r="DR89" i="18"/>
  <c r="DB89" i="18"/>
  <c r="CL89" i="18"/>
  <c r="BV89" i="18"/>
  <c r="BF89" i="18"/>
  <c r="AP89" i="18"/>
  <c r="Z89" i="18"/>
  <c r="J89" i="18"/>
  <c r="ES88" i="18"/>
  <c r="EC88" i="18"/>
  <c r="DM88" i="18"/>
  <c r="CW88" i="18"/>
  <c r="CG88" i="18"/>
  <c r="BQ88" i="18"/>
  <c r="BA88" i="18"/>
  <c r="AK88" i="18"/>
  <c r="U88" i="18"/>
  <c r="E88" i="18"/>
  <c r="EN87" i="18"/>
  <c r="DX87" i="18"/>
  <c r="DH87" i="18"/>
  <c r="CR87" i="18"/>
  <c r="CB87" i="18"/>
  <c r="BL87" i="18"/>
  <c r="AV87" i="18"/>
  <c r="AF87" i="18"/>
  <c r="P87" i="18"/>
  <c r="EY86" i="18"/>
  <c r="EI86" i="18"/>
  <c r="DS86" i="18"/>
  <c r="DC86" i="18"/>
  <c r="CM86" i="18"/>
  <c r="BW86" i="18"/>
  <c r="BG86" i="18"/>
  <c r="AQ86" i="18"/>
  <c r="AA86" i="18"/>
  <c r="K86" i="18"/>
  <c r="ET85" i="18"/>
  <c r="ED85" i="18"/>
  <c r="DN85" i="18"/>
  <c r="CX85" i="18"/>
  <c r="CH85" i="18"/>
  <c r="BR85" i="18"/>
  <c r="BB85" i="18"/>
  <c r="AL85" i="18"/>
  <c r="V85" i="18"/>
  <c r="F85" i="18"/>
  <c r="EO84" i="18"/>
  <c r="DY84" i="18"/>
  <c r="DI84" i="18"/>
  <c r="CS84" i="18"/>
  <c r="CC84" i="18"/>
  <c r="BM84" i="18"/>
  <c r="AW84" i="18"/>
  <c r="AG84" i="18"/>
  <c r="Q84" i="18"/>
  <c r="A84" i="18"/>
  <c r="EJ83" i="18"/>
  <c r="DT83" i="18"/>
  <c r="DD83" i="18"/>
  <c r="CN83" i="18"/>
  <c r="BX83" i="18"/>
  <c r="BH83" i="18"/>
  <c r="AR83" i="18"/>
  <c r="AB83" i="18"/>
  <c r="L83" i="18"/>
  <c r="EU82" i="18"/>
  <c r="EE82" i="18"/>
  <c r="DO82" i="18"/>
  <c r="CY82" i="18"/>
  <c r="CI82" i="18"/>
  <c r="BS82" i="18"/>
  <c r="BC82" i="18"/>
  <c r="AM82" i="18"/>
  <c r="W82" i="18"/>
  <c r="G82" i="18"/>
  <c r="EP81" i="18"/>
  <c r="DZ81" i="18"/>
  <c r="DJ81" i="18"/>
  <c r="CT81" i="18"/>
  <c r="CD81" i="18"/>
  <c r="BN81" i="18"/>
  <c r="AV81" i="18"/>
  <c r="P81" i="18"/>
  <c r="EI80" i="18"/>
  <c r="DC80" i="18"/>
  <c r="BW80" i="18"/>
  <c r="AQ80" i="18"/>
  <c r="K80" i="18"/>
  <c r="ED79" i="18"/>
  <c r="CX79" i="18"/>
  <c r="BR79" i="18"/>
  <c r="AL79" i="18"/>
  <c r="F79" i="18"/>
  <c r="DY78" i="18"/>
  <c r="CS78" i="18"/>
  <c r="BM78" i="18"/>
  <c r="AG78" i="18"/>
  <c r="A78" i="18"/>
  <c r="DT77" i="18"/>
  <c r="CN77" i="18"/>
  <c r="BH77" i="18"/>
  <c r="AB77" i="18"/>
  <c r="EU76" i="18"/>
  <c r="DO76" i="18"/>
  <c r="CI76" i="18"/>
  <c r="BC76" i="18"/>
  <c r="W76" i="18"/>
  <c r="EP75" i="18"/>
  <c r="DJ75" i="18"/>
  <c r="CD75" i="18"/>
  <c r="AX75" i="18"/>
  <c r="R75" i="18"/>
  <c r="EK74" i="18"/>
  <c r="DE74" i="18"/>
  <c r="BY74" i="18"/>
  <c r="AS74" i="18"/>
  <c r="M74" i="18"/>
  <c r="EF73" i="18"/>
  <c r="CZ73" i="18"/>
  <c r="BT73" i="18"/>
  <c r="AN73" i="18"/>
  <c r="H73" i="18"/>
  <c r="EA72" i="18"/>
  <c r="CU72" i="18"/>
  <c r="BO72" i="18"/>
  <c r="AI72" i="18"/>
  <c r="C72" i="18"/>
  <c r="DV71" i="18"/>
  <c r="CP71" i="18"/>
  <c r="BJ71" i="18"/>
  <c r="AD71" i="18"/>
  <c r="EW70" i="18"/>
  <c r="DQ70" i="18"/>
  <c r="CK70" i="18"/>
  <c r="BE70" i="18"/>
  <c r="Y70" i="18"/>
  <c r="ER69" i="18"/>
  <c r="DL69" i="18"/>
  <c r="CF69" i="18"/>
  <c r="AZ69" i="18"/>
  <c r="T69" i="18"/>
  <c r="EM68" i="18"/>
  <c r="DG68" i="18"/>
  <c r="CA68" i="18"/>
  <c r="AU68" i="18"/>
  <c r="O68" i="18"/>
  <c r="EH67" i="18"/>
  <c r="DB67" i="18"/>
  <c r="BV67" i="18"/>
  <c r="AP67" i="18"/>
  <c r="J67" i="18"/>
  <c r="EC66" i="18"/>
  <c r="CW66" i="18"/>
  <c r="BQ66" i="18"/>
  <c r="AK66" i="18"/>
  <c r="E66" i="18"/>
  <c r="DX65" i="18"/>
  <c r="CR65" i="18"/>
  <c r="BL65" i="18"/>
  <c r="AF65" i="18"/>
  <c r="EY64" i="18"/>
  <c r="DS64" i="18"/>
  <c r="CM64" i="18"/>
  <c r="BG64" i="18"/>
  <c r="U64" i="18"/>
  <c r="EC63" i="18"/>
  <c r="CM63" i="18"/>
  <c r="AV63" i="18"/>
  <c r="E63" i="18"/>
  <c r="DN62" i="18"/>
  <c r="BW62" i="18"/>
  <c r="AF62" i="18"/>
  <c r="EG61" i="18"/>
  <c r="BU61" i="18"/>
  <c r="I61" i="18"/>
  <c r="CV60" i="18"/>
  <c r="AJ60" i="18"/>
  <c r="DW59" i="18"/>
  <c r="BK59" i="18"/>
  <c r="EX58" i="18"/>
  <c r="CL58" i="18"/>
  <c r="Z58" i="18"/>
  <c r="DM57" i="18"/>
  <c r="BA57" i="18"/>
  <c r="EN56" i="18"/>
  <c r="CB56" i="18"/>
  <c r="P56" i="18"/>
  <c r="DC55" i="18"/>
  <c r="AQ55" i="18"/>
  <c r="ED54" i="18"/>
  <c r="BR54" i="18"/>
  <c r="F54" i="18"/>
  <c r="CS53" i="18"/>
  <c r="AG53" i="18"/>
  <c r="DT52" i="18"/>
  <c r="BH52" i="18"/>
  <c r="EU51" i="18"/>
  <c r="CI51" i="18"/>
  <c r="W51" i="18"/>
  <c r="DJ50" i="18"/>
  <c r="AX50" i="18"/>
  <c r="EK49" i="18"/>
  <c r="BY49" i="18"/>
  <c r="M49" i="18"/>
  <c r="CZ48" i="18"/>
  <c r="AN48" i="18"/>
  <c r="EA47" i="18"/>
  <c r="BO47" i="18"/>
  <c r="C47" i="18"/>
  <c r="CP46" i="18"/>
  <c r="AD46" i="18"/>
  <c r="DQ45" i="18"/>
  <c r="BE45" i="18"/>
  <c r="ER44" i="18"/>
  <c r="CF44" i="18"/>
  <c r="T44" i="18"/>
  <c r="DG43" i="18"/>
  <c r="AU43" i="18"/>
  <c r="EH42" i="18"/>
  <c r="BV42" i="18"/>
  <c r="J42" i="18"/>
  <c r="CW41" i="18"/>
  <c r="AK41" i="18"/>
  <c r="DX40" i="18"/>
  <c r="BL40" i="18"/>
  <c r="EY39" i="18"/>
  <c r="CM39" i="18"/>
  <c r="AA39" i="18"/>
  <c r="DN38" i="18"/>
  <c r="BB38" i="18"/>
  <c r="EL37" i="18"/>
  <c r="V37" i="18"/>
  <c r="AW36" i="18"/>
  <c r="BX35" i="18"/>
  <c r="CY34" i="18"/>
  <c r="DZ33" i="18"/>
  <c r="EF32" i="18"/>
  <c r="DP31" i="18"/>
  <c r="DA30" i="18"/>
  <c r="CK29" i="18"/>
  <c r="BU28" i="18"/>
  <c r="BF27" i="18"/>
  <c r="AP26" i="18"/>
  <c r="Z25" i="18"/>
  <c r="K24" i="18"/>
  <c r="ET22" i="18"/>
  <c r="ED21" i="18"/>
  <c r="DO20" i="18"/>
  <c r="AE19" i="18"/>
  <c r="EY16" i="18"/>
  <c r="DF13" i="18"/>
  <c r="AA9" i="18"/>
  <c r="BI169" i="18"/>
  <c r="BE169" i="18"/>
  <c r="BA169" i="18"/>
  <c r="AW169" i="18"/>
  <c r="AS169" i="18"/>
  <c r="AO169" i="18"/>
  <c r="AK169" i="18"/>
  <c r="AG169" i="18"/>
  <c r="AC169" i="18"/>
  <c r="Y169" i="18"/>
  <c r="U169" i="18"/>
  <c r="Q169" i="18"/>
  <c r="M169" i="18"/>
  <c r="I169" i="18"/>
  <c r="E169" i="18"/>
  <c r="A169" i="18"/>
  <c r="EV168" i="18"/>
  <c r="ER168" i="18"/>
  <c r="EN168" i="18"/>
  <c r="EJ168" i="18"/>
  <c r="EF168" i="18"/>
  <c r="EB168" i="18"/>
  <c r="DX168" i="18"/>
  <c r="DT168" i="18"/>
  <c r="DP168" i="18"/>
  <c r="DL168" i="18"/>
  <c r="DH168" i="18"/>
  <c r="DD168" i="18"/>
  <c r="CZ168" i="18"/>
  <c r="CV168" i="18"/>
  <c r="CR168" i="18"/>
  <c r="CN168" i="18"/>
  <c r="CJ168" i="18"/>
  <c r="CF168" i="18"/>
  <c r="CB168" i="18"/>
  <c r="BX168" i="18"/>
  <c r="BT168" i="18"/>
  <c r="BP168" i="18"/>
  <c r="BL168" i="18"/>
  <c r="BH168" i="18"/>
  <c r="BD168" i="18"/>
  <c r="AZ168" i="18"/>
  <c r="AV168" i="18"/>
  <c r="AR168" i="18"/>
  <c r="AN168" i="18"/>
  <c r="AJ168" i="18"/>
  <c r="AF168" i="18"/>
  <c r="AB168" i="18"/>
  <c r="X168" i="18"/>
  <c r="T168" i="18"/>
  <c r="P168" i="18"/>
  <c r="L168" i="18"/>
  <c r="H168" i="18"/>
  <c r="D168" i="18"/>
  <c r="EY167" i="18"/>
  <c r="EU167" i="18"/>
  <c r="EQ167" i="18"/>
  <c r="EM167" i="18"/>
  <c r="EI167" i="18"/>
  <c r="EE167" i="18"/>
  <c r="EA167" i="18"/>
  <c r="DW167" i="18"/>
  <c r="DS167" i="18"/>
  <c r="DO167" i="18"/>
  <c r="DK167" i="18"/>
  <c r="DG167" i="18"/>
  <c r="DC167" i="18"/>
  <c r="CY167" i="18"/>
  <c r="CU167" i="18"/>
  <c r="CQ167" i="18"/>
  <c r="CM167" i="18"/>
  <c r="CI167" i="18"/>
  <c r="CE167" i="18"/>
  <c r="CA167" i="18"/>
  <c r="BW167" i="18"/>
  <c r="BS167" i="18"/>
  <c r="BO167" i="18"/>
  <c r="BK167" i="18"/>
  <c r="BG167" i="18"/>
  <c r="BC167" i="18"/>
  <c r="AY167" i="18"/>
  <c r="AU167" i="18"/>
  <c r="AQ167" i="18"/>
  <c r="AM167" i="18"/>
  <c r="AI167" i="18"/>
  <c r="AE167" i="18"/>
  <c r="AA167" i="18"/>
  <c r="W167" i="18"/>
  <c r="S167" i="18"/>
  <c r="O167" i="18"/>
  <c r="K167" i="18"/>
  <c r="G167" i="18"/>
  <c r="C167" i="18"/>
  <c r="EX166" i="18"/>
  <c r="ET166" i="18"/>
  <c r="EP166" i="18"/>
  <c r="EL166" i="18"/>
  <c r="EH166" i="18"/>
  <c r="ED166" i="18"/>
  <c r="DZ166" i="18"/>
  <c r="DV166" i="18"/>
  <c r="DR166" i="18"/>
  <c r="DN166" i="18"/>
  <c r="DJ166" i="18"/>
  <c r="DF166" i="18"/>
  <c r="DB166" i="18"/>
  <c r="CX166" i="18"/>
  <c r="CT166" i="18"/>
  <c r="CP166" i="18"/>
  <c r="CL166" i="18"/>
  <c r="CH166" i="18"/>
  <c r="CD166" i="18"/>
  <c r="BZ166" i="18"/>
  <c r="BV166" i="18"/>
  <c r="BR166" i="18"/>
  <c r="BN166" i="18"/>
  <c r="BJ166" i="18"/>
  <c r="BF166" i="18"/>
  <c r="BB166" i="18"/>
  <c r="AX166" i="18"/>
  <c r="AT166" i="18"/>
  <c r="AP166" i="18"/>
  <c r="AL166" i="18"/>
  <c r="AH166" i="18"/>
  <c r="AD166" i="18"/>
  <c r="Z166" i="18"/>
  <c r="V166" i="18"/>
  <c r="R166" i="18"/>
  <c r="N166" i="18"/>
  <c r="J166" i="18"/>
  <c r="F166" i="18"/>
  <c r="B166" i="18"/>
  <c r="EW165" i="18"/>
  <c r="ES165" i="18"/>
  <c r="EO165" i="18"/>
  <c r="EK165" i="18"/>
  <c r="EG165" i="18"/>
  <c r="EC165" i="18"/>
  <c r="DY165" i="18"/>
  <c r="DU165" i="18"/>
  <c r="DQ165" i="18"/>
  <c r="DM165" i="18"/>
  <c r="DI165" i="18"/>
  <c r="DE165" i="18"/>
  <c r="DA165" i="18"/>
  <c r="CW165" i="18"/>
  <c r="CS165" i="18"/>
  <c r="CO165" i="18"/>
  <c r="CK165" i="18"/>
  <c r="CG165" i="18"/>
  <c r="CC165" i="18"/>
  <c r="BY165" i="18"/>
  <c r="BU165" i="18"/>
  <c r="BQ165" i="18"/>
  <c r="BM165" i="18"/>
  <c r="BI165" i="18"/>
  <c r="BE165" i="18"/>
  <c r="BA165" i="18"/>
  <c r="AW165" i="18"/>
  <c r="AS165" i="18"/>
  <c r="AO165" i="18"/>
  <c r="AK165" i="18"/>
  <c r="AG165" i="18"/>
  <c r="AC165" i="18"/>
  <c r="Y165" i="18"/>
  <c r="U165" i="18"/>
  <c r="Q165" i="18"/>
  <c r="M165" i="18"/>
  <c r="I165" i="18"/>
  <c r="E165" i="18"/>
  <c r="A165" i="18"/>
  <c r="EV164" i="18"/>
  <c r="ER164" i="18"/>
  <c r="EN164" i="18"/>
  <c r="EJ164" i="18"/>
  <c r="EF164" i="18"/>
  <c r="EB164" i="18"/>
  <c r="DX164" i="18"/>
  <c r="DT164" i="18"/>
  <c r="DP164" i="18"/>
  <c r="DL164" i="18"/>
  <c r="DH164" i="18"/>
  <c r="DD164" i="18"/>
  <c r="CZ164" i="18"/>
  <c r="CV164" i="18"/>
  <c r="CR164" i="18"/>
  <c r="CN164" i="18"/>
  <c r="CJ164" i="18"/>
  <c r="CF164" i="18"/>
  <c r="CB164" i="18"/>
  <c r="BX164" i="18"/>
  <c r="BT164" i="18"/>
  <c r="BP164" i="18"/>
  <c r="BL164" i="18"/>
  <c r="BH164" i="18"/>
  <c r="BD164" i="18"/>
  <c r="AZ164" i="18"/>
  <c r="AV164" i="18"/>
  <c r="AR164" i="18"/>
  <c r="AN164" i="18"/>
  <c r="AJ164" i="18"/>
  <c r="AF164" i="18"/>
  <c r="AB164" i="18"/>
  <c r="X164" i="18"/>
  <c r="T164" i="18"/>
  <c r="P164" i="18"/>
  <c r="L164" i="18"/>
  <c r="H164" i="18"/>
  <c r="D164" i="18"/>
  <c r="EY163" i="18"/>
  <c r="EU163" i="18"/>
  <c r="EQ163" i="18"/>
  <c r="EM163" i="18"/>
  <c r="EI163" i="18"/>
  <c r="EE163" i="18"/>
  <c r="EA163" i="18"/>
  <c r="DW163" i="18"/>
  <c r="DS163" i="18"/>
  <c r="DO163" i="18"/>
  <c r="DK163" i="18"/>
  <c r="DG163" i="18"/>
  <c r="DC163" i="18"/>
  <c r="CY163" i="18"/>
  <c r="CU163" i="18"/>
  <c r="CQ163" i="18"/>
  <c r="CM163" i="18"/>
  <c r="CI163" i="18"/>
  <c r="CE163" i="18"/>
  <c r="CA163" i="18"/>
  <c r="BW163" i="18"/>
  <c r="BS163" i="18"/>
  <c r="BO163" i="18"/>
  <c r="BK163" i="18"/>
  <c r="BG163" i="18"/>
  <c r="BC163" i="18"/>
  <c r="AY163" i="18"/>
  <c r="AU163" i="18"/>
  <c r="AQ163" i="18"/>
  <c r="AM163" i="18"/>
  <c r="AI163" i="18"/>
  <c r="AE163" i="18"/>
  <c r="AA163" i="18"/>
  <c r="W163" i="18"/>
  <c r="S163" i="18"/>
  <c r="O163" i="18"/>
  <c r="K163" i="18"/>
  <c r="G163" i="18"/>
  <c r="C163" i="18"/>
  <c r="EX162" i="18"/>
  <c r="ET162" i="18"/>
  <c r="EP162" i="18"/>
  <c r="EL162" i="18"/>
  <c r="EH162" i="18"/>
  <c r="ED162" i="18"/>
  <c r="DZ162" i="18"/>
  <c r="DV162" i="18"/>
  <c r="DR162" i="18"/>
  <c r="DN162" i="18"/>
  <c r="DJ162" i="18"/>
  <c r="DF162" i="18"/>
  <c r="DB162" i="18"/>
  <c r="CX162" i="18"/>
  <c r="CT162" i="18"/>
  <c r="CP162" i="18"/>
  <c r="CL162" i="18"/>
  <c r="CH162" i="18"/>
  <c r="CD162" i="18"/>
  <c r="BZ162" i="18"/>
  <c r="BV162" i="18"/>
  <c r="BR162" i="18"/>
  <c r="BN162" i="18"/>
  <c r="BJ162" i="18"/>
  <c r="BF162" i="18"/>
  <c r="BB162" i="18"/>
  <c r="AX162" i="18"/>
  <c r="AT162" i="18"/>
  <c r="AP162" i="18"/>
  <c r="AL162" i="18"/>
  <c r="AH162" i="18"/>
  <c r="AD162" i="18"/>
  <c r="Z162" i="18"/>
  <c r="V162" i="18"/>
  <c r="R162" i="18"/>
  <c r="N162" i="18"/>
  <c r="J162" i="18"/>
  <c r="F162" i="18"/>
  <c r="B162" i="18"/>
  <c r="EW161" i="18"/>
  <c r="ES161" i="18"/>
  <c r="EO161" i="18"/>
  <c r="EK161" i="18"/>
  <c r="EG161" i="18"/>
  <c r="EC161" i="18"/>
  <c r="DY161" i="18"/>
  <c r="DU161" i="18"/>
  <c r="DQ161" i="18"/>
  <c r="DM161" i="18"/>
  <c r="DI161" i="18"/>
  <c r="DE161" i="18"/>
  <c r="DA161" i="18"/>
  <c r="CW161" i="18"/>
  <c r="CS161" i="18"/>
  <c r="CO161" i="18"/>
  <c r="CK161" i="18"/>
  <c r="CG161" i="18"/>
  <c r="CC161" i="18"/>
  <c r="BY161" i="18"/>
  <c r="BU161" i="18"/>
  <c r="BQ161" i="18"/>
  <c r="BM161" i="18"/>
  <c r="BI161" i="18"/>
  <c r="BE161" i="18"/>
  <c r="BA161" i="18"/>
  <c r="AW161" i="18"/>
  <c r="AS161" i="18"/>
  <c r="AO161" i="18"/>
  <c r="AK161" i="18"/>
  <c r="AG161" i="18"/>
  <c r="AC161" i="18"/>
  <c r="Y161" i="18"/>
  <c r="U161" i="18"/>
  <c r="Q161" i="18"/>
  <c r="M161" i="18"/>
  <c r="I161" i="18"/>
  <c r="E161" i="18"/>
  <c r="A161" i="18"/>
  <c r="EV160" i="18"/>
  <c r="ER160" i="18"/>
  <c r="EN160" i="18"/>
  <c r="EJ160" i="18"/>
  <c r="EF160" i="18"/>
  <c r="EB160" i="18"/>
  <c r="DX160" i="18"/>
  <c r="DT160" i="18"/>
  <c r="DP160" i="18"/>
  <c r="DL160" i="18"/>
  <c r="DH160" i="18"/>
  <c r="DD160" i="18"/>
  <c r="CZ160" i="18"/>
  <c r="CV160" i="18"/>
  <c r="CR160" i="18"/>
  <c r="CN160" i="18"/>
  <c r="CJ160" i="18"/>
  <c r="CF160" i="18"/>
  <c r="CB160" i="18"/>
  <c r="BX160" i="18"/>
  <c r="BT160" i="18"/>
  <c r="BP160" i="18"/>
  <c r="BL160" i="18"/>
  <c r="BH160" i="18"/>
  <c r="BD160" i="18"/>
  <c r="AZ160" i="18"/>
  <c r="AV160" i="18"/>
  <c r="AR160" i="18"/>
  <c r="AN160" i="18"/>
  <c r="AJ160" i="18"/>
  <c r="AF160" i="18"/>
  <c r="AB160" i="18"/>
  <c r="X160" i="18"/>
  <c r="T160" i="18"/>
  <c r="P160" i="18"/>
  <c r="L160" i="18"/>
  <c r="H160" i="18"/>
  <c r="D160" i="18"/>
  <c r="EY159" i="18"/>
  <c r="EU159" i="18"/>
  <c r="EQ159" i="18"/>
  <c r="EM159" i="18"/>
  <c r="EI159" i="18"/>
  <c r="EE159" i="18"/>
  <c r="EA159" i="18"/>
  <c r="DW159" i="18"/>
  <c r="DS159" i="18"/>
  <c r="DO159" i="18"/>
  <c r="DK159" i="18"/>
  <c r="DG159" i="18"/>
  <c r="DC159" i="18"/>
  <c r="CY159" i="18"/>
  <c r="CU159" i="18"/>
  <c r="CQ159" i="18"/>
  <c r="CM159" i="18"/>
  <c r="CI159" i="18"/>
  <c r="CE159" i="18"/>
  <c r="CA159" i="18"/>
  <c r="BW159" i="18"/>
  <c r="BS159" i="18"/>
  <c r="BO159" i="18"/>
  <c r="BK159" i="18"/>
  <c r="BG159" i="18"/>
  <c r="BC159" i="18"/>
  <c r="AY159" i="18"/>
  <c r="AU159" i="18"/>
  <c r="AQ159" i="18"/>
  <c r="AM159" i="18"/>
  <c r="AI159" i="18"/>
  <c r="AE159" i="18"/>
  <c r="AA159" i="18"/>
  <c r="W159" i="18"/>
  <c r="S159" i="18"/>
  <c r="O159" i="18"/>
  <c r="K159" i="18"/>
  <c r="G159" i="18"/>
  <c r="C159" i="18"/>
  <c r="EX158" i="18"/>
  <c r="ET158" i="18"/>
  <c r="EP158" i="18"/>
  <c r="EL158" i="18"/>
  <c r="EH158" i="18"/>
  <c r="ED158" i="18"/>
  <c r="DZ158" i="18"/>
  <c r="DV158" i="18"/>
  <c r="DR158" i="18"/>
  <c r="DN158" i="18"/>
  <c r="DJ158" i="18"/>
  <c r="DF158" i="18"/>
  <c r="DB158" i="18"/>
  <c r="CX158" i="18"/>
  <c r="CT158" i="18"/>
  <c r="CP158" i="18"/>
  <c r="CL158" i="18"/>
  <c r="CH158" i="18"/>
  <c r="CD158" i="18"/>
  <c r="BZ158" i="18"/>
  <c r="BV158" i="18"/>
  <c r="BR158" i="18"/>
  <c r="BN158" i="18"/>
  <c r="BJ158" i="18"/>
  <c r="BF158" i="18"/>
  <c r="BB158" i="18"/>
  <c r="AX158" i="18"/>
  <c r="AT158" i="18"/>
  <c r="AP158" i="18"/>
  <c r="AL158" i="18"/>
  <c r="AH158" i="18"/>
  <c r="AD158" i="18"/>
  <c r="Z158" i="18"/>
  <c r="V158" i="18"/>
  <c r="R158" i="18"/>
  <c r="N158" i="18"/>
  <c r="J158" i="18"/>
  <c r="F158" i="18"/>
  <c r="B158" i="18"/>
  <c r="EW157" i="18"/>
  <c r="ES157" i="18"/>
  <c r="EO157" i="18"/>
  <c r="EK157" i="18"/>
  <c r="EG157" i="18"/>
  <c r="EC157" i="18"/>
  <c r="DY157" i="18"/>
  <c r="DU157" i="18"/>
  <c r="DQ157" i="18"/>
  <c r="DM157" i="18"/>
  <c r="DI157" i="18"/>
  <c r="DE157" i="18"/>
  <c r="DA157" i="18"/>
  <c r="CW157" i="18"/>
  <c r="CS157" i="18"/>
  <c r="CO157" i="18"/>
  <c r="CK157" i="18"/>
  <c r="CG157" i="18"/>
  <c r="CC157" i="18"/>
  <c r="BY157" i="18"/>
  <c r="BU157" i="18"/>
  <c r="BQ157" i="18"/>
  <c r="BM157" i="18"/>
  <c r="BI157" i="18"/>
  <c r="BE157" i="18"/>
  <c r="BA157" i="18"/>
  <c r="AW157" i="18"/>
  <c r="AS157" i="18"/>
  <c r="AO157" i="18"/>
  <c r="AK157" i="18"/>
  <c r="AG157" i="18"/>
  <c r="AC157" i="18"/>
  <c r="Y157" i="18"/>
  <c r="U157" i="18"/>
  <c r="Q157" i="18"/>
  <c r="M157" i="18"/>
  <c r="I157" i="18"/>
  <c r="E157" i="18"/>
  <c r="A157" i="18"/>
  <c r="EV156" i="18"/>
  <c r="ER156" i="18"/>
  <c r="EN156" i="18"/>
  <c r="EJ156" i="18"/>
  <c r="EF156" i="18"/>
  <c r="EB156" i="18"/>
  <c r="DX156" i="18"/>
  <c r="DT156" i="18"/>
  <c r="DP156" i="18"/>
  <c r="DL156" i="18"/>
  <c r="DH156" i="18"/>
  <c r="DD156" i="18"/>
  <c r="CZ156" i="18"/>
  <c r="CV156" i="18"/>
  <c r="CR156" i="18"/>
  <c r="CN156" i="18"/>
  <c r="CJ156" i="18"/>
  <c r="CF156" i="18"/>
  <c r="CB156" i="18"/>
  <c r="BX156" i="18"/>
  <c r="BT156" i="18"/>
  <c r="BP156" i="18"/>
  <c r="BL156" i="18"/>
  <c r="BH156" i="18"/>
  <c r="BD156" i="18"/>
  <c r="AZ156" i="18"/>
  <c r="AV156" i="18"/>
  <c r="AR156" i="18"/>
  <c r="AN156" i="18"/>
  <c r="AJ156" i="18"/>
  <c r="AF156" i="18"/>
  <c r="AB156" i="18"/>
  <c r="X156" i="18"/>
  <c r="T156" i="18"/>
  <c r="P156" i="18"/>
  <c r="L156" i="18"/>
  <c r="H156" i="18"/>
  <c r="D156" i="18"/>
  <c r="EY155" i="18"/>
  <c r="EU155" i="18"/>
  <c r="EQ155" i="18"/>
  <c r="EM155" i="18"/>
  <c r="EI155" i="18"/>
  <c r="EE155" i="18"/>
  <c r="EA155" i="18"/>
  <c r="DW155" i="18"/>
  <c r="DS155" i="18"/>
  <c r="DO155" i="18"/>
  <c r="DK155" i="18"/>
  <c r="DG155" i="18"/>
  <c r="DC155" i="18"/>
  <c r="CY155" i="18"/>
  <c r="CU155" i="18"/>
  <c r="CQ155" i="18"/>
  <c r="CM155" i="18"/>
  <c r="CI155" i="18"/>
  <c r="CE155" i="18"/>
  <c r="CA155" i="18"/>
  <c r="BW155" i="18"/>
  <c r="BS155" i="18"/>
  <c r="BO155" i="18"/>
  <c r="BK155" i="18"/>
  <c r="BG155" i="18"/>
  <c r="BC155" i="18"/>
  <c r="AY155" i="18"/>
  <c r="AU155" i="18"/>
  <c r="AQ155" i="18"/>
  <c r="AM155" i="18"/>
  <c r="AI155" i="18"/>
  <c r="AE155" i="18"/>
  <c r="AA155" i="18"/>
  <c r="W155" i="18"/>
  <c r="S155" i="18"/>
  <c r="O155" i="18"/>
  <c r="K155" i="18"/>
  <c r="G155" i="18"/>
  <c r="C155" i="18"/>
  <c r="EX154" i="18"/>
  <c r="ET154" i="18"/>
  <c r="EP154" i="18"/>
  <c r="EL154" i="18"/>
  <c r="EH154" i="18"/>
  <c r="ED154" i="18"/>
  <c r="DZ154" i="18"/>
  <c r="DV154" i="18"/>
  <c r="DR154" i="18"/>
  <c r="DN154" i="18"/>
  <c r="DJ154" i="18"/>
  <c r="DF154" i="18"/>
  <c r="DB154" i="18"/>
  <c r="CX154" i="18"/>
  <c r="CT154" i="18"/>
  <c r="CP154" i="18"/>
  <c r="CL154" i="18"/>
  <c r="CH154" i="18"/>
  <c r="CD154" i="18"/>
  <c r="BZ154" i="18"/>
  <c r="BV154" i="18"/>
  <c r="BR154" i="18"/>
  <c r="BN154" i="18"/>
  <c r="BJ154" i="18"/>
  <c r="BF154" i="18"/>
  <c r="BB154" i="18"/>
  <c r="AX154" i="18"/>
  <c r="AT154" i="18"/>
  <c r="AP154" i="18"/>
  <c r="AL154" i="18"/>
  <c r="AH154" i="18"/>
  <c r="AD154" i="18"/>
  <c r="Z154" i="18"/>
  <c r="V154" i="18"/>
  <c r="R154" i="18"/>
  <c r="N154" i="18"/>
  <c r="J154" i="18"/>
  <c r="F154" i="18"/>
  <c r="B154" i="18"/>
  <c r="EW153" i="18"/>
  <c r="ES153" i="18"/>
  <c r="EO153" i="18"/>
  <c r="EK153" i="18"/>
  <c r="EG153" i="18"/>
  <c r="EC153" i="18"/>
  <c r="DY153" i="18"/>
  <c r="DU153" i="18"/>
  <c r="DQ153" i="18"/>
  <c r="DM153" i="18"/>
  <c r="DI153" i="18"/>
  <c r="DE153" i="18"/>
  <c r="DA153" i="18"/>
  <c r="CW153" i="18"/>
  <c r="CS153" i="18"/>
  <c r="CO153" i="18"/>
  <c r="CK153" i="18"/>
  <c r="CG153" i="18"/>
  <c r="CC153" i="18"/>
  <c r="BY153" i="18"/>
  <c r="BU153" i="18"/>
  <c r="BQ153" i="18"/>
  <c r="BM153" i="18"/>
  <c r="BI153" i="18"/>
  <c r="BE153" i="18"/>
  <c r="BA153" i="18"/>
  <c r="AW153" i="18"/>
  <c r="AS153" i="18"/>
  <c r="AO153" i="18"/>
  <c r="AK153" i="18"/>
  <c r="AG153" i="18"/>
  <c r="AC153" i="18"/>
  <c r="Y153" i="18"/>
  <c r="U153" i="18"/>
  <c r="Q153" i="18"/>
  <c r="M153" i="18"/>
  <c r="I153" i="18"/>
  <c r="E153" i="18"/>
  <c r="A153" i="18"/>
  <c r="EV152" i="18"/>
  <c r="ER152" i="18"/>
  <c r="EN152" i="18"/>
  <c r="EJ152" i="18"/>
  <c r="EF152" i="18"/>
  <c r="EB152" i="18"/>
  <c r="DX152" i="18"/>
  <c r="DT152" i="18"/>
  <c r="DP152" i="18"/>
  <c r="DL152" i="18"/>
  <c r="DH152" i="18"/>
  <c r="DD152" i="18"/>
  <c r="CZ152" i="18"/>
  <c r="CV152" i="18"/>
  <c r="CR152" i="18"/>
  <c r="CN152" i="18"/>
  <c r="CJ152" i="18"/>
  <c r="CF152" i="18"/>
  <c r="CB152" i="18"/>
  <c r="BX152" i="18"/>
  <c r="BT152" i="18"/>
  <c r="BP152" i="18"/>
  <c r="BL152" i="18"/>
  <c r="BH152" i="18"/>
  <c r="BD152" i="18"/>
  <c r="AZ152" i="18"/>
  <c r="AV152" i="18"/>
  <c r="AR152" i="18"/>
  <c r="AN152" i="18"/>
  <c r="AJ152" i="18"/>
  <c r="AF152" i="18"/>
  <c r="AB152" i="18"/>
  <c r="X152" i="18"/>
  <c r="T152" i="18"/>
  <c r="P152" i="18"/>
  <c r="L152" i="18"/>
  <c r="H152" i="18"/>
  <c r="D152" i="18"/>
  <c r="EY151" i="18"/>
  <c r="EU151" i="18"/>
  <c r="EQ151" i="18"/>
  <c r="EM151" i="18"/>
  <c r="EI151" i="18"/>
  <c r="EE151" i="18"/>
  <c r="EA151" i="18"/>
  <c r="DW151" i="18"/>
  <c r="DS151" i="18"/>
  <c r="DO151" i="18"/>
  <c r="DK151" i="18"/>
  <c r="DG151" i="18"/>
  <c r="DC151" i="18"/>
  <c r="CY151" i="18"/>
  <c r="CU151" i="18"/>
  <c r="CQ151" i="18"/>
  <c r="CM151" i="18"/>
  <c r="CI151" i="18"/>
  <c r="CE151" i="18"/>
  <c r="CA151" i="18"/>
  <c r="BW151" i="18"/>
  <c r="BS151" i="18"/>
  <c r="BO151" i="18"/>
  <c r="BK151" i="18"/>
  <c r="BG151" i="18"/>
  <c r="BC151" i="18"/>
  <c r="AY151" i="18"/>
  <c r="AU151" i="18"/>
  <c r="AQ151" i="18"/>
  <c r="AM151" i="18"/>
  <c r="AI151" i="18"/>
  <c r="AE151" i="18"/>
  <c r="AA151" i="18"/>
  <c r="W151" i="18"/>
  <c r="S151" i="18"/>
  <c r="O151" i="18"/>
  <c r="K151" i="18"/>
  <c r="G151" i="18"/>
  <c r="C151" i="18"/>
  <c r="EX150" i="18"/>
  <c r="ET150" i="18"/>
  <c r="EP150" i="18"/>
  <c r="EL150" i="18"/>
  <c r="EH150" i="18"/>
  <c r="ED150" i="18"/>
  <c r="DZ150" i="18"/>
  <c r="DV150" i="18"/>
  <c r="DR150" i="18"/>
  <c r="DN150" i="18"/>
  <c r="DJ150" i="18"/>
  <c r="DF150" i="18"/>
  <c r="DB150" i="18"/>
  <c r="CX150" i="18"/>
  <c r="CT150" i="18"/>
  <c r="CP150" i="18"/>
  <c r="CL150" i="18"/>
  <c r="CH150" i="18"/>
  <c r="CD150" i="18"/>
  <c r="BZ150" i="18"/>
  <c r="BV150" i="18"/>
  <c r="BR150" i="18"/>
  <c r="BN150" i="18"/>
  <c r="BJ150" i="18"/>
  <c r="BF150" i="18"/>
  <c r="BB150" i="18"/>
  <c r="AX150" i="18"/>
  <c r="AT150" i="18"/>
  <c r="AP150" i="18"/>
  <c r="AL150" i="18"/>
  <c r="AH150" i="18"/>
  <c r="AD150" i="18"/>
  <c r="Z150" i="18"/>
  <c r="V150" i="18"/>
  <c r="R150" i="18"/>
  <c r="N150" i="18"/>
  <c r="J150" i="18"/>
  <c r="F150" i="18"/>
  <c r="B150" i="18"/>
  <c r="EW149" i="18"/>
  <c r="ES149" i="18"/>
  <c r="EO149" i="18"/>
  <c r="EK149" i="18"/>
  <c r="EG149" i="18"/>
  <c r="EC149" i="18"/>
  <c r="DY149" i="18"/>
  <c r="DU149" i="18"/>
  <c r="DQ149" i="18"/>
  <c r="DM149" i="18"/>
  <c r="DI149" i="18"/>
  <c r="DE149" i="18"/>
  <c r="DA149" i="18"/>
  <c r="CW149" i="18"/>
  <c r="CS149" i="18"/>
  <c r="CO149" i="18"/>
  <c r="CK149" i="18"/>
  <c r="CG149" i="18"/>
  <c r="CC149" i="18"/>
  <c r="BY149" i="18"/>
  <c r="BU149" i="18"/>
  <c r="BQ149" i="18"/>
  <c r="BM149" i="18"/>
  <c r="BI149" i="18"/>
  <c r="BE149" i="18"/>
  <c r="BA149" i="18"/>
  <c r="AW149" i="18"/>
  <c r="AS149" i="18"/>
  <c r="AO149" i="18"/>
  <c r="AK149" i="18"/>
  <c r="AG149" i="18"/>
  <c r="AC149" i="18"/>
  <c r="Y149" i="18"/>
  <c r="U149" i="18"/>
  <c r="Q149" i="18"/>
  <c r="M149" i="18"/>
  <c r="I149" i="18"/>
  <c r="E149" i="18"/>
  <c r="A149" i="18"/>
  <c r="EV148" i="18"/>
  <c r="ER148" i="18"/>
  <c r="EN148" i="18"/>
  <c r="EJ148" i="18"/>
  <c r="EF148" i="18"/>
  <c r="EB148" i="18"/>
  <c r="DX148" i="18"/>
  <c r="DT148" i="18"/>
  <c r="DP148" i="18"/>
  <c r="DL148" i="18"/>
  <c r="DH148" i="18"/>
  <c r="DD148" i="18"/>
  <c r="CZ148" i="18"/>
  <c r="CV148" i="18"/>
  <c r="CR148" i="18"/>
  <c r="CN148" i="18"/>
  <c r="CJ148" i="18"/>
  <c r="CF148" i="18"/>
  <c r="CB148" i="18"/>
  <c r="BX148" i="18"/>
  <c r="BT148" i="18"/>
  <c r="BP148" i="18"/>
  <c r="BL148" i="18"/>
  <c r="BH148" i="18"/>
  <c r="BD148" i="18"/>
  <c r="AZ148" i="18"/>
  <c r="AV148" i="18"/>
  <c r="AR148" i="18"/>
  <c r="AN148" i="18"/>
  <c r="AJ148" i="18"/>
  <c r="AF148" i="18"/>
  <c r="AB148" i="18"/>
  <c r="X148" i="18"/>
  <c r="T148" i="18"/>
  <c r="P148" i="18"/>
  <c r="L148" i="18"/>
  <c r="H148" i="18"/>
  <c r="D148" i="18"/>
  <c r="EY147" i="18"/>
  <c r="EU147" i="18"/>
  <c r="EQ147" i="18"/>
  <c r="EM147" i="18"/>
  <c r="EI147" i="18"/>
  <c r="EE147" i="18"/>
  <c r="EA147" i="18"/>
  <c r="DW147" i="18"/>
  <c r="DS147" i="18"/>
  <c r="DO147" i="18"/>
  <c r="DK147" i="18"/>
  <c r="DG147" i="18"/>
  <c r="DC147" i="18"/>
  <c r="CY147" i="18"/>
  <c r="CU147" i="18"/>
  <c r="CQ147" i="18"/>
  <c r="CM147" i="18"/>
  <c r="CI147" i="18"/>
  <c r="CE147" i="18"/>
  <c r="CA147" i="18"/>
  <c r="BW147" i="18"/>
  <c r="BS147" i="18"/>
  <c r="BO147" i="18"/>
  <c r="BK147" i="18"/>
  <c r="BG147" i="18"/>
  <c r="BC147" i="18"/>
  <c r="AY147" i="18"/>
  <c r="AU147" i="18"/>
  <c r="AQ147" i="18"/>
  <c r="AM147" i="18"/>
  <c r="AI147" i="18"/>
  <c r="AE147" i="18"/>
  <c r="AA147" i="18"/>
  <c r="W147" i="18"/>
  <c r="S147" i="18"/>
  <c r="O147" i="18"/>
  <c r="K147" i="18"/>
  <c r="G147" i="18"/>
  <c r="C147" i="18"/>
  <c r="EX146" i="18"/>
  <c r="ET146" i="18"/>
  <c r="EP146" i="18"/>
  <c r="EL146" i="18"/>
  <c r="EH146" i="18"/>
  <c r="ED146" i="18"/>
  <c r="DZ146" i="18"/>
  <c r="DV146" i="18"/>
  <c r="DR146" i="18"/>
  <c r="DN146" i="18"/>
  <c r="DJ146" i="18"/>
  <c r="DF146" i="18"/>
  <c r="DB146" i="18"/>
  <c r="CX146" i="18"/>
  <c r="CT146" i="18"/>
  <c r="CP146" i="18"/>
  <c r="CL146" i="18"/>
  <c r="CH146" i="18"/>
  <c r="CD146" i="18"/>
  <c r="BZ146" i="18"/>
  <c r="BV146" i="18"/>
  <c r="BR146" i="18"/>
  <c r="BN146" i="18"/>
  <c r="BJ146" i="18"/>
  <c r="BF146" i="18"/>
  <c r="BB146" i="18"/>
  <c r="AX146" i="18"/>
  <c r="AT146" i="18"/>
  <c r="AP146" i="18"/>
  <c r="AL146" i="18"/>
  <c r="AH146" i="18"/>
  <c r="AD146" i="18"/>
  <c r="Z146" i="18"/>
  <c r="V146" i="18"/>
  <c r="R146" i="18"/>
  <c r="N146" i="18"/>
  <c r="J146" i="18"/>
  <c r="F146" i="18"/>
  <c r="B146" i="18"/>
  <c r="EW145" i="18"/>
  <c r="ES145" i="18"/>
  <c r="EO145" i="18"/>
  <c r="EK145" i="18"/>
  <c r="EG145" i="18"/>
  <c r="EC145" i="18"/>
  <c r="DY145" i="18"/>
  <c r="DU145" i="18"/>
  <c r="DQ145" i="18"/>
  <c r="DM145" i="18"/>
  <c r="DI145" i="18"/>
  <c r="DE145" i="18"/>
  <c r="DA145" i="18"/>
  <c r="CW145" i="18"/>
  <c r="CS145" i="18"/>
  <c r="CO145" i="18"/>
  <c r="CK145" i="18"/>
  <c r="CG145" i="18"/>
  <c r="CC145" i="18"/>
  <c r="BY145" i="18"/>
  <c r="BU145" i="18"/>
  <c r="BQ145" i="18"/>
  <c r="BM145" i="18"/>
  <c r="BI145" i="18"/>
  <c r="BE145" i="18"/>
  <c r="BA145" i="18"/>
  <c r="AW145" i="18"/>
  <c r="AS145" i="18"/>
  <c r="AO145" i="18"/>
  <c r="AK145" i="18"/>
  <c r="AG145" i="18"/>
  <c r="AC145" i="18"/>
  <c r="Y145" i="18"/>
  <c r="U145" i="18"/>
  <c r="Q145" i="18"/>
  <c r="M145" i="18"/>
  <c r="I145" i="18"/>
  <c r="E145" i="18"/>
  <c r="A145" i="18"/>
  <c r="EV144" i="18"/>
  <c r="ER144" i="18"/>
  <c r="EN144" i="18"/>
  <c r="EJ144" i="18"/>
  <c r="EF144" i="18"/>
  <c r="EB144" i="18"/>
  <c r="DX144" i="18"/>
  <c r="DT144" i="18"/>
  <c r="DP144" i="18"/>
  <c r="DL144" i="18"/>
  <c r="DH144" i="18"/>
  <c r="DD144" i="18"/>
  <c r="CZ144" i="18"/>
  <c r="CV144" i="18"/>
  <c r="CR144" i="18"/>
  <c r="CN144" i="18"/>
  <c r="CJ144" i="18"/>
  <c r="CF144" i="18"/>
  <c r="CB144" i="18"/>
  <c r="BX144" i="18"/>
  <c r="BT144" i="18"/>
  <c r="BP144" i="18"/>
  <c r="BL144" i="18"/>
  <c r="BH144" i="18"/>
  <c r="BD144" i="18"/>
  <c r="AZ144" i="18"/>
  <c r="AV144" i="18"/>
  <c r="AR144" i="18"/>
  <c r="AN144" i="18"/>
  <c r="AJ144" i="18"/>
  <c r="AF144" i="18"/>
  <c r="AB144" i="18"/>
  <c r="X144" i="18"/>
  <c r="T144" i="18"/>
  <c r="P144" i="18"/>
  <c r="L144" i="18"/>
  <c r="H144" i="18"/>
  <c r="D144" i="18"/>
  <c r="EY143" i="18"/>
  <c r="EU143" i="18"/>
  <c r="EQ143" i="18"/>
  <c r="EM143" i="18"/>
  <c r="EI143" i="18"/>
  <c r="EE143" i="18"/>
  <c r="EA143" i="18"/>
  <c r="DW143" i="18"/>
  <c r="DS143" i="18"/>
  <c r="DO143" i="18"/>
  <c r="DK143" i="18"/>
  <c r="DG143" i="18"/>
  <c r="DC143" i="18"/>
  <c r="CY143" i="18"/>
  <c r="CU143" i="18"/>
  <c r="CQ143" i="18"/>
  <c r="CM143" i="18"/>
  <c r="CI143" i="18"/>
  <c r="CE143" i="18"/>
  <c r="CA143" i="18"/>
  <c r="BW143" i="18"/>
  <c r="BS143" i="18"/>
  <c r="BO143" i="18"/>
  <c r="BK143" i="18"/>
  <c r="BG143" i="18"/>
  <c r="BC143" i="18"/>
  <c r="AY143" i="18"/>
  <c r="AU143" i="18"/>
  <c r="AQ143" i="18"/>
  <c r="AM143" i="18"/>
  <c r="AI143" i="18"/>
  <c r="AE143" i="18"/>
  <c r="AA143" i="18"/>
  <c r="W143" i="18"/>
  <c r="S143" i="18"/>
  <c r="O143" i="18"/>
  <c r="K143" i="18"/>
  <c r="G143" i="18"/>
  <c r="C143" i="18"/>
  <c r="EX142" i="18"/>
  <c r="ET142" i="18"/>
  <c r="EP142" i="18"/>
  <c r="EL142" i="18"/>
  <c r="EH142" i="18"/>
  <c r="ED142" i="18"/>
  <c r="DZ142" i="18"/>
  <c r="DV142" i="18"/>
  <c r="DR142" i="18"/>
  <c r="DN142" i="18"/>
  <c r="DJ142" i="18"/>
  <c r="DF142" i="18"/>
  <c r="DB142" i="18"/>
  <c r="CX142" i="18"/>
  <c r="CT142" i="18"/>
  <c r="CP142" i="18"/>
  <c r="CL142" i="18"/>
  <c r="CH142" i="18"/>
  <c r="CD142" i="18"/>
  <c r="BZ142" i="18"/>
  <c r="BV142" i="18"/>
  <c r="BR142" i="18"/>
  <c r="BN142" i="18"/>
  <c r="BJ142" i="18"/>
  <c r="BF142" i="18"/>
  <c r="BB142" i="18"/>
  <c r="AX142" i="18"/>
  <c r="AT142" i="18"/>
  <c r="AP142" i="18"/>
  <c r="AL142" i="18"/>
  <c r="AH142" i="18"/>
  <c r="AD142" i="18"/>
  <c r="Z142" i="18"/>
  <c r="V142" i="18"/>
  <c r="R142" i="18"/>
  <c r="N142" i="18"/>
  <c r="J142" i="18"/>
  <c r="F142" i="18"/>
  <c r="B142" i="18"/>
  <c r="EW141" i="18"/>
  <c r="ES141" i="18"/>
  <c r="EO141" i="18"/>
  <c r="EK141" i="18"/>
  <c r="EG141" i="18"/>
  <c r="EC141" i="18"/>
  <c r="DY141" i="18"/>
  <c r="DU141" i="18"/>
  <c r="DQ141" i="18"/>
  <c r="DM141" i="18"/>
  <c r="DI141" i="18"/>
  <c r="DE141" i="18"/>
  <c r="DA141" i="18"/>
  <c r="CW141" i="18"/>
  <c r="CS141" i="18"/>
  <c r="CO141" i="18"/>
  <c r="CK141" i="18"/>
  <c r="CG141" i="18"/>
  <c r="CC141" i="18"/>
  <c r="BY141" i="18"/>
  <c r="BU141" i="18"/>
  <c r="BQ141" i="18"/>
  <c r="BM141" i="18"/>
  <c r="BI141" i="18"/>
  <c r="BE141" i="18"/>
  <c r="BA141" i="18"/>
  <c r="AW141" i="18"/>
  <c r="AS141" i="18"/>
  <c r="AO141" i="18"/>
  <c r="AK141" i="18"/>
  <c r="AG141" i="18"/>
  <c r="AC141" i="18"/>
  <c r="Y141" i="18"/>
  <c r="U141" i="18"/>
  <c r="Q141" i="18"/>
  <c r="M141" i="18"/>
  <c r="I141" i="18"/>
  <c r="E141" i="18"/>
  <c r="A141" i="18"/>
  <c r="EV140" i="18"/>
  <c r="ER140" i="18"/>
  <c r="EN140" i="18"/>
  <c r="EJ140" i="18"/>
  <c r="EF140" i="18"/>
  <c r="EB140" i="18"/>
  <c r="DX140" i="18"/>
  <c r="DT140" i="18"/>
  <c r="DP140" i="18"/>
  <c r="DL140" i="18"/>
  <c r="DH140" i="18"/>
  <c r="DD140" i="18"/>
  <c r="CZ140" i="18"/>
  <c r="CV140" i="18"/>
  <c r="CR140" i="18"/>
  <c r="CN140" i="18"/>
  <c r="CJ140" i="18"/>
  <c r="CF140" i="18"/>
  <c r="CB140" i="18"/>
  <c r="BX140" i="18"/>
  <c r="BT140" i="18"/>
  <c r="BP140" i="18"/>
  <c r="BL140" i="18"/>
  <c r="BH140" i="18"/>
  <c r="BD140" i="18"/>
  <c r="AZ140" i="18"/>
  <c r="AV140" i="18"/>
  <c r="AR140" i="18"/>
  <c r="AN140" i="18"/>
  <c r="AJ140" i="18"/>
  <c r="AF140" i="18"/>
  <c r="AB140" i="18"/>
  <c r="X140" i="18"/>
  <c r="T140" i="18"/>
  <c r="P140" i="18"/>
  <c r="L140" i="18"/>
  <c r="H140" i="18"/>
  <c r="D140" i="18"/>
  <c r="EY139" i="18"/>
  <c r="EU139" i="18"/>
  <c r="EQ139" i="18"/>
  <c r="EM139" i="18"/>
  <c r="EI139" i="18"/>
  <c r="EE139" i="18"/>
  <c r="EA139" i="18"/>
  <c r="DW139" i="18"/>
  <c r="DS139" i="18"/>
  <c r="DO139" i="18"/>
  <c r="DK139" i="18"/>
  <c r="DG139" i="18"/>
  <c r="DC139" i="18"/>
  <c r="CY139" i="18"/>
  <c r="CU139" i="18"/>
  <c r="CQ139" i="18"/>
  <c r="CM139" i="18"/>
  <c r="CI139" i="18"/>
  <c r="CE139" i="18"/>
  <c r="CA139" i="18"/>
  <c r="BW139" i="18"/>
  <c r="BS139" i="18"/>
  <c r="BO139" i="18"/>
  <c r="BK139" i="18"/>
  <c r="BG139" i="18"/>
  <c r="BC139" i="18"/>
  <c r="AY139" i="18"/>
  <c r="AU139" i="18"/>
  <c r="AQ139" i="18"/>
  <c r="AM139" i="18"/>
  <c r="AI139" i="18"/>
  <c r="AE139" i="18"/>
  <c r="AA139" i="18"/>
  <c r="W139" i="18"/>
  <c r="S139" i="18"/>
  <c r="O139" i="18"/>
  <c r="K139" i="18"/>
  <c r="G139" i="18"/>
  <c r="C139" i="18"/>
  <c r="EX138" i="18"/>
  <c r="ET138" i="18"/>
  <c r="EP138" i="18"/>
  <c r="EL138" i="18"/>
  <c r="EH138" i="18"/>
  <c r="ED138" i="18"/>
  <c r="DZ138" i="18"/>
  <c r="DV138" i="18"/>
  <c r="DR138" i="18"/>
  <c r="DN138" i="18"/>
  <c r="DJ138" i="18"/>
  <c r="DF138" i="18"/>
  <c r="DB138" i="18"/>
  <c r="CX138" i="18"/>
  <c r="CT138" i="18"/>
  <c r="CP138" i="18"/>
  <c r="CL138" i="18"/>
  <c r="CH138" i="18"/>
  <c r="CD138" i="18"/>
  <c r="BZ138" i="18"/>
  <c r="BV138" i="18"/>
  <c r="BR138" i="18"/>
  <c r="BN138" i="18"/>
  <c r="BJ138" i="18"/>
  <c r="BF138" i="18"/>
  <c r="BB138" i="18"/>
  <c r="AX138" i="18"/>
  <c r="AT138" i="18"/>
  <c r="AP138" i="18"/>
  <c r="AL138" i="18"/>
  <c r="AH138" i="18"/>
  <c r="AD138" i="18"/>
  <c r="Z138" i="18"/>
  <c r="V138" i="18"/>
  <c r="R138" i="18"/>
  <c r="N138" i="18"/>
  <c r="J138" i="18"/>
  <c r="F138" i="18"/>
  <c r="B138" i="18"/>
  <c r="EW137" i="18"/>
  <c r="ES137" i="18"/>
  <c r="EO137" i="18"/>
  <c r="EK137" i="18"/>
  <c r="EG137" i="18"/>
  <c r="EC137" i="18"/>
  <c r="DY137" i="18"/>
  <c r="DU137" i="18"/>
  <c r="DQ137" i="18"/>
  <c r="DM137" i="18"/>
  <c r="DI137" i="18"/>
  <c r="DE137" i="18"/>
  <c r="DA137" i="18"/>
  <c r="CW137" i="18"/>
  <c r="CS137" i="18"/>
  <c r="CO137" i="18"/>
  <c r="CK137" i="18"/>
  <c r="CG137" i="18"/>
  <c r="CC137" i="18"/>
  <c r="BY137" i="18"/>
  <c r="BU137" i="18"/>
  <c r="BQ137" i="18"/>
  <c r="BM137" i="18"/>
  <c r="BI137" i="18"/>
  <c r="BE137" i="18"/>
  <c r="BA137" i="18"/>
  <c r="AW137" i="18"/>
  <c r="AS137" i="18"/>
  <c r="AO137" i="18"/>
  <c r="AK137" i="18"/>
  <c r="AG137" i="18"/>
  <c r="AC137" i="18"/>
  <c r="Y137" i="18"/>
  <c r="U137" i="18"/>
  <c r="Q137" i="18"/>
  <c r="M137" i="18"/>
  <c r="I137" i="18"/>
  <c r="E137" i="18"/>
  <c r="A137" i="18"/>
  <c r="EV136" i="18"/>
  <c r="ER136" i="18"/>
  <c r="EN136" i="18"/>
  <c r="EJ136" i="18"/>
  <c r="EF136" i="18"/>
  <c r="EB136" i="18"/>
  <c r="DX136" i="18"/>
  <c r="DT136" i="18"/>
  <c r="DP136" i="18"/>
  <c r="DL136" i="18"/>
  <c r="DH136" i="18"/>
  <c r="DD136" i="18"/>
  <c r="CZ136" i="18"/>
  <c r="CV136" i="18"/>
  <c r="CR136" i="18"/>
  <c r="CN136" i="18"/>
  <c r="CJ136" i="18"/>
  <c r="CF136" i="18"/>
  <c r="CB136" i="18"/>
  <c r="BX136" i="18"/>
  <c r="BT136" i="18"/>
  <c r="BP136" i="18"/>
  <c r="BL136" i="18"/>
  <c r="BH136" i="18"/>
  <c r="BD136" i="18"/>
  <c r="AZ136" i="18"/>
  <c r="AV136" i="18"/>
  <c r="AR136" i="18"/>
  <c r="AN136" i="18"/>
  <c r="AJ136" i="18"/>
  <c r="AF136" i="18"/>
  <c r="AB136" i="18"/>
  <c r="X136" i="18"/>
  <c r="T136" i="18"/>
  <c r="P136" i="18"/>
  <c r="L136" i="18"/>
  <c r="H136" i="18"/>
  <c r="D136" i="18"/>
  <c r="EY135" i="18"/>
  <c r="EU135" i="18"/>
  <c r="EQ135" i="18"/>
  <c r="EM135" i="18"/>
  <c r="EI135" i="18"/>
  <c r="EE135" i="18"/>
  <c r="EA135" i="18"/>
  <c r="DW135" i="18"/>
  <c r="DS135" i="18"/>
  <c r="DO135" i="18"/>
  <c r="DK135" i="18"/>
  <c r="DG135" i="18"/>
  <c r="DC135" i="18"/>
  <c r="CY135" i="18"/>
  <c r="CU135" i="18"/>
  <c r="CQ135" i="18"/>
  <c r="CM135" i="18"/>
  <c r="CI135" i="18"/>
  <c r="CE135" i="18"/>
  <c r="CA135" i="18"/>
  <c r="BW135" i="18"/>
  <c r="BS135" i="18"/>
  <c r="BO135" i="18"/>
  <c r="BK135" i="18"/>
  <c r="BG135" i="18"/>
  <c r="BC135" i="18"/>
  <c r="AY135" i="18"/>
  <c r="AU135" i="18"/>
  <c r="AQ135" i="18"/>
  <c r="AM135" i="18"/>
  <c r="AI135" i="18"/>
  <c r="AE135" i="18"/>
  <c r="AA135" i="18"/>
  <c r="W135" i="18"/>
  <c r="S135" i="18"/>
  <c r="O135" i="18"/>
  <c r="K135" i="18"/>
  <c r="G135" i="18"/>
  <c r="C135" i="18"/>
  <c r="EX134" i="18"/>
  <c r="ET134" i="18"/>
  <c r="EP134" i="18"/>
  <c r="EL134" i="18"/>
  <c r="EH134" i="18"/>
  <c r="ED134" i="18"/>
  <c r="DZ134" i="18"/>
  <c r="DV134" i="18"/>
  <c r="DR134" i="18"/>
  <c r="DN134" i="18"/>
  <c r="DJ134" i="18"/>
  <c r="DF134" i="18"/>
  <c r="DB134" i="18"/>
  <c r="CX134" i="18"/>
  <c r="CT134" i="18"/>
  <c r="CP134" i="18"/>
  <c r="CL134" i="18"/>
  <c r="CH134" i="18"/>
  <c r="CD134" i="18"/>
  <c r="BZ134" i="18"/>
  <c r="BV134" i="18"/>
  <c r="BR134" i="18"/>
  <c r="BN134" i="18"/>
  <c r="BJ134" i="18"/>
  <c r="BF134" i="18"/>
  <c r="BB134" i="18"/>
  <c r="AX134" i="18"/>
  <c r="AT134" i="18"/>
  <c r="AP134" i="18"/>
  <c r="AL134" i="18"/>
  <c r="AH134" i="18"/>
  <c r="AD134" i="18"/>
  <c r="X134" i="18"/>
  <c r="P134" i="18"/>
  <c r="H134" i="18"/>
  <c r="EY133" i="18"/>
  <c r="EQ133" i="18"/>
  <c r="EI133" i="18"/>
  <c r="EA133" i="18"/>
  <c r="DS133" i="18"/>
  <c r="DK133" i="18"/>
  <c r="DC133" i="18"/>
  <c r="CU133" i="18"/>
  <c r="CM133" i="18"/>
  <c r="CE133" i="18"/>
  <c r="BW133" i="18"/>
  <c r="BO133" i="18"/>
  <c r="BG133" i="18"/>
  <c r="AY133" i="18"/>
  <c r="AQ133" i="18"/>
  <c r="AI133" i="18"/>
  <c r="AA133" i="18"/>
  <c r="S133" i="18"/>
  <c r="K133" i="18"/>
  <c r="C133" i="18"/>
  <c r="ET132" i="18"/>
  <c r="EL132" i="18"/>
  <c r="ED132" i="18"/>
  <c r="DV132" i="18"/>
  <c r="DN132" i="18"/>
  <c r="DF132" i="18"/>
  <c r="CX132" i="18"/>
  <c r="CP132" i="18"/>
  <c r="CH132" i="18"/>
  <c r="BZ132" i="18"/>
  <c r="BR132" i="18"/>
  <c r="BJ132" i="18"/>
  <c r="BB132" i="18"/>
  <c r="AT132" i="18"/>
  <c r="AL132" i="18"/>
  <c r="AD132" i="18"/>
  <c r="V132" i="18"/>
  <c r="N132" i="18"/>
  <c r="F132" i="18"/>
  <c r="EW131" i="18"/>
  <c r="EO131" i="18"/>
  <c r="EG131" i="18"/>
  <c r="DY131" i="18"/>
  <c r="DQ131" i="18"/>
  <c r="DI131" i="18"/>
  <c r="DA131" i="18"/>
  <c r="CS131" i="18"/>
  <c r="CK131" i="18"/>
  <c r="CC131" i="18"/>
  <c r="BU131" i="18"/>
  <c r="BM131" i="18"/>
  <c r="BE131" i="18"/>
  <c r="AW131" i="18"/>
  <c r="AO131" i="18"/>
  <c r="AG131" i="18"/>
  <c r="Y131" i="18"/>
  <c r="Q131" i="18"/>
  <c r="I131" i="18"/>
  <c r="A131" i="18"/>
  <c r="ER130" i="18"/>
  <c r="EJ130" i="18"/>
  <c r="EB130" i="18"/>
  <c r="DT130" i="18"/>
  <c r="DL130" i="18"/>
  <c r="DD130" i="18"/>
  <c r="CV130" i="18"/>
  <c r="CN130" i="18"/>
  <c r="CF130" i="18"/>
  <c r="BX130" i="18"/>
  <c r="BP130" i="18"/>
  <c r="BH130" i="18"/>
  <c r="AZ130" i="18"/>
  <c r="AR130" i="18"/>
  <c r="AJ130" i="18"/>
  <c r="AB130" i="18"/>
  <c r="T130" i="18"/>
  <c r="L130" i="18"/>
  <c r="D130" i="18"/>
  <c r="EU129" i="18"/>
  <c r="EM129" i="18"/>
  <c r="EE129" i="18"/>
  <c r="DW129" i="18"/>
  <c r="DO129" i="18"/>
  <c r="DG129" i="18"/>
  <c r="CY129" i="18"/>
  <c r="CQ129" i="18"/>
  <c r="CI129" i="18"/>
  <c r="CA129" i="18"/>
  <c r="BS129" i="18"/>
  <c r="BK129" i="18"/>
  <c r="BC129" i="18"/>
  <c r="AU129" i="18"/>
  <c r="AM129" i="18"/>
  <c r="AE129" i="18"/>
  <c r="W129" i="18"/>
  <c r="O129" i="18"/>
  <c r="G129" i="18"/>
  <c r="EX128" i="18"/>
  <c r="EP128" i="18"/>
  <c r="EH128" i="18"/>
  <c r="DZ128" i="18"/>
  <c r="DR128" i="18"/>
  <c r="DJ128" i="18"/>
  <c r="DB128" i="18"/>
  <c r="CT128" i="18"/>
  <c r="CL128" i="18"/>
  <c r="CD128" i="18"/>
  <c r="BV128" i="18"/>
  <c r="BN128" i="18"/>
  <c r="BF128" i="18"/>
  <c r="AX128" i="18"/>
  <c r="AP128" i="18"/>
  <c r="AH128" i="18"/>
  <c r="Z128" i="18"/>
  <c r="R128" i="18"/>
  <c r="J128" i="18"/>
  <c r="B128" i="18"/>
  <c r="ES127" i="18"/>
  <c r="EK127" i="18"/>
  <c r="EC127" i="18"/>
  <c r="DU127" i="18"/>
  <c r="DM127" i="18"/>
  <c r="DE127" i="18"/>
  <c r="CW127" i="18"/>
  <c r="CO127" i="18"/>
  <c r="CG127" i="18"/>
  <c r="BY127" i="18"/>
  <c r="BQ127" i="18"/>
  <c r="BI127" i="18"/>
  <c r="BA127" i="18"/>
  <c r="AS127" i="18"/>
  <c r="AK127" i="18"/>
  <c r="AC127" i="18"/>
  <c r="U127" i="18"/>
  <c r="M127" i="18"/>
  <c r="E127" i="18"/>
  <c r="EV126" i="18"/>
  <c r="EN126" i="18"/>
  <c r="EF126" i="18"/>
  <c r="DX126" i="18"/>
  <c r="DP126" i="18"/>
  <c r="DH126" i="18"/>
  <c r="CZ126" i="18"/>
  <c r="CR126" i="18"/>
  <c r="CJ126" i="18"/>
  <c r="CB126" i="18"/>
  <c r="BT126" i="18"/>
  <c r="BL126" i="18"/>
  <c r="BD126" i="18"/>
  <c r="AV126" i="18"/>
  <c r="AN126" i="18"/>
  <c r="AF126" i="18"/>
  <c r="X126" i="18"/>
  <c r="P126" i="18"/>
  <c r="H126" i="18"/>
  <c r="EY125" i="18"/>
  <c r="EQ125" i="18"/>
  <c r="EI125" i="18"/>
  <c r="EA125" i="18"/>
  <c r="DS125" i="18"/>
  <c r="DK125" i="18"/>
  <c r="DC125" i="18"/>
  <c r="CU125" i="18"/>
  <c r="CM125" i="18"/>
  <c r="CE125" i="18"/>
  <c r="BW125" i="18"/>
  <c r="BO125" i="18"/>
  <c r="BG125" i="18"/>
  <c r="AY125" i="18"/>
  <c r="AQ125" i="18"/>
  <c r="AI125" i="18"/>
  <c r="AA125" i="18"/>
  <c r="S125" i="18"/>
  <c r="K125" i="18"/>
  <c r="C125" i="18"/>
  <c r="ET124" i="18"/>
  <c r="EL124" i="18"/>
  <c r="ED124" i="18"/>
  <c r="DV124" i="18"/>
  <c r="DN124" i="18"/>
  <c r="DF124" i="18"/>
  <c r="CX124" i="18"/>
  <c r="CP124" i="18"/>
  <c r="CH124" i="18"/>
  <c r="BZ124" i="18"/>
  <c r="BR124" i="18"/>
  <c r="BJ124" i="18"/>
  <c r="BB124" i="18"/>
  <c r="AT124" i="18"/>
  <c r="AL124" i="18"/>
  <c r="AD124" i="18"/>
  <c r="V124" i="18"/>
  <c r="N124" i="18"/>
  <c r="F124" i="18"/>
  <c r="EW123" i="18"/>
  <c r="EO123" i="18"/>
  <c r="EG123" i="18"/>
  <c r="DY123" i="18"/>
  <c r="DQ123" i="18"/>
  <c r="DI123" i="18"/>
  <c r="DA123" i="18"/>
  <c r="CS123" i="18"/>
  <c r="CK123" i="18"/>
  <c r="CC123" i="18"/>
  <c r="BU123" i="18"/>
  <c r="BM123" i="18"/>
  <c r="BE123" i="18"/>
  <c r="AW123" i="18"/>
  <c r="AO123" i="18"/>
  <c r="AG123" i="18"/>
  <c r="Y123" i="18"/>
  <c r="Q123" i="18"/>
  <c r="I123" i="18"/>
  <c r="A123" i="18"/>
  <c r="ER122" i="18"/>
  <c r="EJ122" i="18"/>
  <c r="EB122" i="18"/>
  <c r="DT122" i="18"/>
  <c r="DL122" i="18"/>
  <c r="DD122" i="18"/>
  <c r="CV122" i="18"/>
  <c r="CN122" i="18"/>
  <c r="CF122" i="18"/>
  <c r="BX122" i="18"/>
  <c r="BP122" i="18"/>
  <c r="BH122" i="18"/>
  <c r="AZ122" i="18"/>
  <c r="AR122" i="18"/>
  <c r="AJ122" i="18"/>
  <c r="AB122" i="18"/>
  <c r="T122" i="18"/>
  <c r="L122" i="18"/>
  <c r="D122" i="18"/>
  <c r="EU121" i="18"/>
  <c r="EM121" i="18"/>
  <c r="EE121" i="18"/>
  <c r="DW121" i="18"/>
  <c r="DO121" i="18"/>
  <c r="DG121" i="18"/>
  <c r="CY121" i="18"/>
  <c r="CQ121" i="18"/>
  <c r="CI121" i="18"/>
  <c r="CA121" i="18"/>
  <c r="BS121" i="18"/>
  <c r="BK121" i="18"/>
  <c r="BC121" i="18"/>
  <c r="AU121" i="18"/>
  <c r="AM121" i="18"/>
  <c r="AE121" i="18"/>
  <c r="W121" i="18"/>
  <c r="O121" i="18"/>
  <c r="G121" i="18"/>
  <c r="EX120" i="18"/>
  <c r="EP120" i="18"/>
  <c r="EH120" i="18"/>
  <c r="DZ120" i="18"/>
  <c r="DR120" i="18"/>
  <c r="DJ120" i="18"/>
  <c r="DB120" i="18"/>
  <c r="CT120" i="18"/>
  <c r="CL120" i="18"/>
  <c r="CD120" i="18"/>
  <c r="BV120" i="18"/>
  <c r="BN120" i="18"/>
  <c r="BF120" i="18"/>
  <c r="AX120" i="18"/>
  <c r="AP120" i="18"/>
  <c r="AH120" i="18"/>
  <c r="Z120" i="18"/>
  <c r="R120" i="18"/>
  <c r="J120" i="18"/>
  <c r="B120" i="18"/>
  <c r="ES119" i="18"/>
  <c r="EK119" i="18"/>
  <c r="EC119" i="18"/>
  <c r="DU119" i="18"/>
  <c r="DM119" i="18"/>
  <c r="DE119" i="18"/>
  <c r="CW119" i="18"/>
  <c r="CO119" i="18"/>
  <c r="CG119" i="18"/>
  <c r="BY119" i="18"/>
  <c r="BQ119" i="18"/>
  <c r="BI119" i="18"/>
  <c r="BA119" i="18"/>
  <c r="AS119" i="18"/>
  <c r="AK119" i="18"/>
  <c r="AC119" i="18"/>
  <c r="U119" i="18"/>
  <c r="M119" i="18"/>
  <c r="E119" i="18"/>
  <c r="EV118" i="18"/>
  <c r="EN118" i="18"/>
  <c r="EF118" i="18"/>
  <c r="DX118" i="18"/>
  <c r="DP118" i="18"/>
  <c r="DH118" i="18"/>
  <c r="CZ118" i="18"/>
  <c r="CR118" i="18"/>
  <c r="CJ118" i="18"/>
  <c r="CB118" i="18"/>
  <c r="BT118" i="18"/>
  <c r="BL118" i="18"/>
  <c r="BD118" i="18"/>
  <c r="AV118" i="18"/>
  <c r="AN118" i="18"/>
  <c r="AF118" i="18"/>
  <c r="X118" i="18"/>
  <c r="P118" i="18"/>
  <c r="H118" i="18"/>
  <c r="EY117" i="18"/>
  <c r="EQ117" i="18"/>
  <c r="EI117" i="18"/>
  <c r="EA117" i="18"/>
  <c r="DS117" i="18"/>
  <c r="DK117" i="18"/>
  <c r="DC117" i="18"/>
  <c r="CU117" i="18"/>
  <c r="CM117" i="18"/>
  <c r="CE117" i="18"/>
  <c r="BW117" i="18"/>
  <c r="BO117" i="18"/>
  <c r="BG117" i="18"/>
  <c r="AY117" i="18"/>
  <c r="AQ117" i="18"/>
  <c r="AI117" i="18"/>
  <c r="AA117" i="18"/>
  <c r="S117" i="18"/>
  <c r="K117" i="18"/>
  <c r="C117" i="18"/>
  <c r="ET116" i="18"/>
  <c r="EL116" i="18"/>
  <c r="ED116" i="18"/>
  <c r="DV116" i="18"/>
  <c r="DN116" i="18"/>
  <c r="DF116" i="18"/>
  <c r="CX116" i="18"/>
  <c r="CP116" i="18"/>
  <c r="CH116" i="18"/>
  <c r="BZ116" i="18"/>
  <c r="BR116" i="18"/>
  <c r="BJ116" i="18"/>
  <c r="BB116" i="18"/>
  <c r="AT116" i="18"/>
  <c r="AL116" i="18"/>
  <c r="AD116" i="18"/>
  <c r="V116" i="18"/>
  <c r="N116" i="18"/>
  <c r="F116" i="18"/>
  <c r="EW115" i="18"/>
  <c r="EO115" i="18"/>
  <c r="EG115" i="18"/>
  <c r="DY115" i="18"/>
  <c r="DQ115" i="18"/>
  <c r="DI115" i="18"/>
  <c r="DA115" i="18"/>
  <c r="CS115" i="18"/>
  <c r="CK115" i="18"/>
  <c r="CC115" i="18"/>
  <c r="BU115" i="18"/>
  <c r="BM115" i="18"/>
  <c r="BE115" i="18"/>
  <c r="AW115" i="18"/>
  <c r="AO115" i="18"/>
  <c r="AG115" i="18"/>
  <c r="Y115" i="18"/>
  <c r="Q115" i="18"/>
  <c r="I115" i="18"/>
  <c r="A115" i="18"/>
  <c r="ER114" i="18"/>
  <c r="EJ114" i="18"/>
  <c r="EB114" i="18"/>
  <c r="DT114" i="18"/>
  <c r="DL114" i="18"/>
  <c r="DD114" i="18"/>
  <c r="CV114" i="18"/>
  <c r="CN114" i="18"/>
  <c r="CF114" i="18"/>
  <c r="BX114" i="18"/>
  <c r="BP114" i="18"/>
  <c r="BH114" i="18"/>
  <c r="AZ114" i="18"/>
  <c r="AR114" i="18"/>
  <c r="AJ114" i="18"/>
  <c r="AB114" i="18"/>
  <c r="T114" i="18"/>
  <c r="L114" i="18"/>
  <c r="D114" i="18"/>
  <c r="EU113" i="18"/>
  <c r="EM113" i="18"/>
  <c r="EE113" i="18"/>
  <c r="DW113" i="18"/>
  <c r="DO113" i="18"/>
  <c r="DG113" i="18"/>
  <c r="CY113" i="18"/>
  <c r="CQ113" i="18"/>
  <c r="CI113" i="18"/>
  <c r="CA113" i="18"/>
  <c r="BS113" i="18"/>
  <c r="BK113" i="18"/>
  <c r="BC113" i="18"/>
  <c r="AU113" i="18"/>
  <c r="AM113" i="18"/>
  <c r="AE113" i="18"/>
  <c r="W113" i="18"/>
  <c r="O113" i="18"/>
  <c r="G113" i="18"/>
  <c r="EX112" i="18"/>
  <c r="EP112" i="18"/>
  <c r="EH112" i="18"/>
  <c r="DZ112" i="18"/>
  <c r="DR112" i="18"/>
  <c r="DJ112" i="18"/>
  <c r="DB112" i="18"/>
  <c r="CT112" i="18"/>
  <c r="CL112" i="18"/>
  <c r="CD112" i="18"/>
  <c r="BV112" i="18"/>
  <c r="BN112" i="18"/>
  <c r="BF112" i="18"/>
  <c r="AX112" i="18"/>
  <c r="AP112" i="18"/>
  <c r="AH112" i="18"/>
  <c r="Z112" i="18"/>
  <c r="R112" i="18"/>
  <c r="J112" i="18"/>
  <c r="B112" i="18"/>
  <c r="ES111" i="18"/>
  <c r="EK111" i="18"/>
  <c r="EC111" i="18"/>
  <c r="DU111" i="18"/>
  <c r="DM111" i="18"/>
  <c r="DE111" i="18"/>
  <c r="CW111" i="18"/>
  <c r="CO111" i="18"/>
  <c r="CG111" i="18"/>
  <c r="BY111" i="18"/>
  <c r="BQ111" i="18"/>
  <c r="BI111" i="18"/>
  <c r="BA111" i="18"/>
  <c r="AS111" i="18"/>
  <c r="AK111" i="18"/>
  <c r="AC111" i="18"/>
  <c r="U111" i="18"/>
  <c r="M111" i="18"/>
  <c r="E111" i="18"/>
  <c r="EV110" i="18"/>
  <c r="EN110" i="18"/>
  <c r="EF110" i="18"/>
  <c r="DX110" i="18"/>
  <c r="DP110" i="18"/>
  <c r="DH110" i="18"/>
  <c r="CZ110" i="18"/>
  <c r="CR110" i="18"/>
  <c r="CJ110" i="18"/>
  <c r="CB110" i="18"/>
  <c r="BT110" i="18"/>
  <c r="BL110" i="18"/>
  <c r="BD110" i="18"/>
  <c r="AV110" i="18"/>
  <c r="AN110" i="18"/>
  <c r="AF110" i="18"/>
  <c r="X110" i="18"/>
  <c r="P110" i="18"/>
  <c r="H110" i="18"/>
  <c r="EY109" i="18"/>
  <c r="EQ109" i="18"/>
  <c r="EI109" i="18"/>
  <c r="EA109" i="18"/>
  <c r="DS109" i="18"/>
  <c r="DK109" i="18"/>
  <c r="DC109" i="18"/>
  <c r="CU109" i="18"/>
  <c r="CM109" i="18"/>
  <c r="CE109" i="18"/>
  <c r="BW109" i="18"/>
  <c r="BO109" i="18"/>
  <c r="BG109" i="18"/>
  <c r="AY109" i="18"/>
  <c r="AQ109" i="18"/>
  <c r="AI109" i="18"/>
  <c r="AA109" i="18"/>
  <c r="S109" i="18"/>
  <c r="K109" i="18"/>
  <c r="C109" i="18"/>
  <c r="ET108" i="18"/>
  <c r="EL108" i="18"/>
  <c r="ED108" i="18"/>
  <c r="DV108" i="18"/>
  <c r="DN108" i="18"/>
  <c r="DF108" i="18"/>
  <c r="CX108" i="18"/>
  <c r="CP108" i="18"/>
  <c r="CH108" i="18"/>
  <c r="BZ108" i="18"/>
  <c r="BR108" i="18"/>
  <c r="BJ108" i="18"/>
  <c r="BB108" i="18"/>
  <c r="AT108" i="18"/>
  <c r="AL108" i="18"/>
  <c r="AD108" i="18"/>
  <c r="V108" i="18"/>
  <c r="N108" i="18"/>
  <c r="F108" i="18"/>
  <c r="EW107" i="18"/>
  <c r="EO107" i="18"/>
  <c r="EG107" i="18"/>
  <c r="DY107" i="18"/>
  <c r="DQ107" i="18"/>
  <c r="DI107" i="18"/>
  <c r="DA107" i="18"/>
  <c r="CS107" i="18"/>
  <c r="CK107" i="18"/>
  <c r="CC107" i="18"/>
  <c r="BU107" i="18"/>
  <c r="BM107" i="18"/>
  <c r="BE107" i="18"/>
  <c r="AW107" i="18"/>
  <c r="AO107" i="18"/>
  <c r="AG107" i="18"/>
  <c r="Y107" i="18"/>
  <c r="Q107" i="18"/>
  <c r="I107" i="18"/>
  <c r="A107" i="18"/>
  <c r="ER106" i="18"/>
  <c r="EJ106" i="18"/>
  <c r="EB106" i="18"/>
  <c r="DT106" i="18"/>
  <c r="DL106" i="18"/>
  <c r="DD106" i="18"/>
  <c r="CV106" i="18"/>
  <c r="CN106" i="18"/>
  <c r="CF106" i="18"/>
  <c r="BX106" i="18"/>
  <c r="BP106" i="18"/>
  <c r="BH106" i="18"/>
  <c r="AZ106" i="18"/>
  <c r="AR106" i="18"/>
  <c r="AJ106" i="18"/>
  <c r="AB106" i="18"/>
  <c r="T106" i="18"/>
  <c r="L106" i="18"/>
  <c r="D106" i="18"/>
  <c r="EU105" i="18"/>
  <c r="EM105" i="18"/>
  <c r="EE105" i="18"/>
  <c r="DW105" i="18"/>
  <c r="DO105" i="18"/>
  <c r="DG105" i="18"/>
  <c r="CY105" i="18"/>
  <c r="CQ105" i="18"/>
  <c r="CI105" i="18"/>
  <c r="CA105" i="18"/>
  <c r="BS105" i="18"/>
  <c r="BK105" i="18"/>
  <c r="BC105" i="18"/>
  <c r="AU105" i="18"/>
  <c r="AM105" i="18"/>
  <c r="AE105" i="18"/>
  <c r="W105" i="18"/>
  <c r="O105" i="18"/>
  <c r="G105" i="18"/>
  <c r="EX104" i="18"/>
  <c r="EP104" i="18"/>
  <c r="EH104" i="18"/>
  <c r="DZ104" i="18"/>
  <c r="DR104" i="18"/>
  <c r="DJ104" i="18"/>
  <c r="DB104" i="18"/>
  <c r="CT104" i="18"/>
  <c r="CL104" i="18"/>
  <c r="CD104" i="18"/>
  <c r="BV104" i="18"/>
  <c r="BN104" i="18"/>
  <c r="BF104" i="18"/>
  <c r="AX104" i="18"/>
  <c r="AP104" i="18"/>
  <c r="AH104" i="18"/>
  <c r="Z104" i="18"/>
  <c r="R104" i="18"/>
  <c r="J104" i="18"/>
  <c r="B104" i="18"/>
  <c r="ES103" i="18"/>
  <c r="EK103" i="18"/>
  <c r="EC103" i="18"/>
  <c r="DU103" i="18"/>
  <c r="DM103" i="18"/>
  <c r="DE103" i="18"/>
  <c r="CW103" i="18"/>
  <c r="CO103" i="18"/>
  <c r="CG103" i="18"/>
  <c r="BY103" i="18"/>
  <c r="BQ103" i="18"/>
  <c r="BI103" i="18"/>
  <c r="BA103" i="18"/>
  <c r="AS103" i="18"/>
  <c r="AK103" i="18"/>
  <c r="AC103" i="18"/>
  <c r="U103" i="18"/>
  <c r="M103" i="18"/>
  <c r="E103" i="18"/>
  <c r="EV102" i="18"/>
  <c r="EN102" i="18"/>
  <c r="EF102" i="18"/>
  <c r="DX102" i="18"/>
  <c r="DP102" i="18"/>
  <c r="DH102" i="18"/>
  <c r="CZ102" i="18"/>
  <c r="CR102" i="18"/>
  <c r="CJ102" i="18"/>
  <c r="CB102" i="18"/>
  <c r="BT102" i="18"/>
  <c r="BL102" i="18"/>
  <c r="BD102" i="18"/>
  <c r="AV102" i="18"/>
  <c r="AN102" i="18"/>
  <c r="AF102" i="18"/>
  <c r="X102" i="18"/>
  <c r="P102" i="18"/>
  <c r="H102" i="18"/>
  <c r="EY101" i="18"/>
  <c r="EQ101" i="18"/>
  <c r="EI101" i="18"/>
  <c r="EA101" i="18"/>
  <c r="DS101" i="18"/>
  <c r="DK101" i="18"/>
  <c r="DC101" i="18"/>
  <c r="CU101" i="18"/>
  <c r="CM101" i="18"/>
  <c r="CE101" i="18"/>
  <c r="BW101" i="18"/>
  <c r="BO101" i="18"/>
  <c r="BG101" i="18"/>
  <c r="AY101" i="18"/>
  <c r="AQ101" i="18"/>
  <c r="AI101" i="18"/>
  <c r="AA101" i="18"/>
  <c r="S101" i="18"/>
  <c r="K101" i="18"/>
  <c r="C101" i="18"/>
  <c r="ET100" i="18"/>
  <c r="EL100" i="18"/>
  <c r="ED100" i="18"/>
  <c r="DV100" i="18"/>
  <c r="DN100" i="18"/>
  <c r="DF100" i="18"/>
  <c r="CX100" i="18"/>
  <c r="CP100" i="18"/>
  <c r="CH100" i="18"/>
  <c r="BZ100" i="18"/>
  <c r="BR100" i="18"/>
  <c r="BJ100" i="18"/>
  <c r="BB100" i="18"/>
  <c r="AT100" i="18"/>
  <c r="AL100" i="18"/>
  <c r="AD100" i="18"/>
  <c r="V100" i="18"/>
  <c r="N100" i="18"/>
  <c r="F100" i="18"/>
  <c r="EW99" i="18"/>
  <c r="EO99" i="18"/>
  <c r="EG99" i="18"/>
  <c r="DY99" i="18"/>
  <c r="DQ99" i="18"/>
  <c r="DI99" i="18"/>
  <c r="DA99" i="18"/>
  <c r="CS99" i="18"/>
  <c r="CK99" i="18"/>
  <c r="CC99" i="18"/>
  <c r="BU99" i="18"/>
  <c r="BM99" i="18"/>
  <c r="BE99" i="18"/>
  <c r="AW99" i="18"/>
  <c r="AO99" i="18"/>
  <c r="AG99" i="18"/>
  <c r="Y99" i="18"/>
  <c r="Q99" i="18"/>
  <c r="I99" i="18"/>
  <c r="A99" i="18"/>
  <c r="ER98" i="18"/>
  <c r="EJ98" i="18"/>
  <c r="EB98" i="18"/>
  <c r="DT98" i="18"/>
  <c r="DL98" i="18"/>
  <c r="DD98" i="18"/>
  <c r="CV98" i="18"/>
  <c r="CN98" i="18"/>
  <c r="CF98" i="18"/>
  <c r="BX98" i="18"/>
  <c r="BP98" i="18"/>
  <c r="BH98" i="18"/>
  <c r="AZ98" i="18"/>
  <c r="AR98" i="18"/>
  <c r="AJ98" i="18"/>
  <c r="AB98" i="18"/>
  <c r="T98" i="18"/>
  <c r="L98" i="18"/>
  <c r="D98" i="18"/>
  <c r="EU97" i="18"/>
  <c r="EM97" i="18"/>
  <c r="EE97" i="18"/>
  <c r="DW97" i="18"/>
  <c r="DO97" i="18"/>
  <c r="DG97" i="18"/>
  <c r="CY97" i="18"/>
  <c r="CQ97" i="18"/>
  <c r="CI97" i="18"/>
  <c r="CA97" i="18"/>
  <c r="BS97" i="18"/>
  <c r="BK97" i="18"/>
  <c r="BC97" i="18"/>
  <c r="AU97" i="18"/>
  <c r="AM97" i="18"/>
  <c r="AE97" i="18"/>
  <c r="W97" i="18"/>
  <c r="O97" i="18"/>
  <c r="G97" i="18"/>
  <c r="EX96" i="18"/>
  <c r="EP96" i="18"/>
  <c r="EH96" i="18"/>
  <c r="DZ96" i="18"/>
  <c r="DR96" i="18"/>
  <c r="DJ96" i="18"/>
  <c r="DB96" i="18"/>
  <c r="CT96" i="18"/>
  <c r="CL96" i="18"/>
  <c r="CD96" i="18"/>
  <c r="BV96" i="18"/>
  <c r="BN96" i="18"/>
  <c r="BF96" i="18"/>
  <c r="AX96" i="18"/>
  <c r="AP96" i="18"/>
  <c r="AH96" i="18"/>
  <c r="Z96" i="18"/>
  <c r="R96" i="18"/>
  <c r="J96" i="18"/>
  <c r="B96" i="18"/>
  <c r="ES95" i="18"/>
  <c r="EK95" i="18"/>
  <c r="EC95" i="18"/>
  <c r="DU95" i="18"/>
  <c r="DM95" i="18"/>
  <c r="DE95" i="18"/>
  <c r="CW95" i="18"/>
  <c r="CO95" i="18"/>
  <c r="CG95" i="18"/>
  <c r="BY95" i="18"/>
  <c r="BQ95" i="18"/>
  <c r="BI95" i="18"/>
  <c r="BA95" i="18"/>
  <c r="AS95" i="18"/>
  <c r="AK95" i="18"/>
  <c r="AC95" i="18"/>
  <c r="U95" i="18"/>
  <c r="M95" i="18"/>
  <c r="E95" i="18"/>
  <c r="EV94" i="18"/>
  <c r="EN94" i="18"/>
  <c r="EF94" i="18"/>
  <c r="DX94" i="18"/>
  <c r="DP94" i="18"/>
  <c r="DH94" i="18"/>
  <c r="CZ94" i="18"/>
  <c r="CR94" i="18"/>
  <c r="CJ94" i="18"/>
  <c r="CB94" i="18"/>
  <c r="BT94" i="18"/>
  <c r="BL94" i="18"/>
  <c r="BD94" i="18"/>
  <c r="AV94" i="18"/>
  <c r="AN94" i="18"/>
  <c r="AF94" i="18"/>
  <c r="X94" i="18"/>
  <c r="P94" i="18"/>
  <c r="H94" i="18"/>
  <c r="EY93" i="18"/>
  <c r="EQ93" i="18"/>
  <c r="EI93" i="18"/>
  <c r="EA93" i="18"/>
  <c r="DS93" i="18"/>
  <c r="DK93" i="18"/>
  <c r="DC93" i="18"/>
  <c r="CU93" i="18"/>
  <c r="CM93" i="18"/>
  <c r="CE93" i="18"/>
  <c r="BW93" i="18"/>
  <c r="BO93" i="18"/>
  <c r="BG93" i="18"/>
  <c r="AY93" i="18"/>
  <c r="AQ93" i="18"/>
  <c r="AI93" i="18"/>
  <c r="AA93" i="18"/>
  <c r="S93" i="18"/>
  <c r="K93" i="18"/>
  <c r="C93" i="18"/>
  <c r="ET92" i="18"/>
  <c r="EL92" i="18"/>
  <c r="ED92" i="18"/>
  <c r="DV92" i="18"/>
  <c r="DN92" i="18"/>
  <c r="DF92" i="18"/>
  <c r="CX92" i="18"/>
  <c r="CP92" i="18"/>
  <c r="CH92" i="18"/>
  <c r="BZ92" i="18"/>
  <c r="BR92" i="18"/>
  <c r="BJ92" i="18"/>
  <c r="BB92" i="18"/>
  <c r="AT92" i="18"/>
  <c r="AL92" i="18"/>
  <c r="AD92" i="18"/>
  <c r="V92" i="18"/>
  <c r="N92" i="18"/>
  <c r="F92" i="18"/>
  <c r="EW91" i="18"/>
  <c r="EO91" i="18"/>
  <c r="EG91" i="18"/>
  <c r="DY91" i="18"/>
  <c r="DQ91" i="18"/>
  <c r="DI91" i="18"/>
  <c r="DA91" i="18"/>
  <c r="CS91" i="18"/>
  <c r="CK91" i="18"/>
  <c r="CC91" i="18"/>
  <c r="BU91" i="18"/>
  <c r="BM91" i="18"/>
  <c r="BE91" i="18"/>
  <c r="AW91" i="18"/>
  <c r="AO91" i="18"/>
  <c r="AG91" i="18"/>
  <c r="Y91" i="18"/>
  <c r="Q91" i="18"/>
  <c r="I91" i="18"/>
  <c r="A91" i="18"/>
  <c r="ER90" i="18"/>
  <c r="EJ90" i="18"/>
  <c r="EB90" i="18"/>
  <c r="DT90" i="18"/>
  <c r="DL90" i="18"/>
  <c r="DD90" i="18"/>
  <c r="CV90" i="18"/>
  <c r="CN90" i="18"/>
  <c r="CF90" i="18"/>
  <c r="BX90" i="18"/>
  <c r="BP90" i="18"/>
  <c r="BH90" i="18"/>
  <c r="AZ90" i="18"/>
  <c r="AR90" i="18"/>
  <c r="AJ90" i="18"/>
  <c r="AB90" i="18"/>
  <c r="T90" i="18"/>
  <c r="L90" i="18"/>
  <c r="D90" i="18"/>
  <c r="EU89" i="18"/>
  <c r="EM89" i="18"/>
  <c r="EE89" i="18"/>
  <c r="DW89" i="18"/>
  <c r="DO89" i="18"/>
  <c r="DG89" i="18"/>
  <c r="CY89" i="18"/>
  <c r="CQ89" i="18"/>
  <c r="CI89" i="18"/>
  <c r="CA89" i="18"/>
  <c r="BS89" i="18"/>
  <c r="BK89" i="18"/>
  <c r="BC89" i="18"/>
  <c r="AU89" i="18"/>
  <c r="AM89" i="18"/>
  <c r="AE89" i="18"/>
  <c r="W89" i="18"/>
  <c r="O89" i="18"/>
  <c r="G89" i="18"/>
  <c r="EX88" i="18"/>
  <c r="EP88" i="18"/>
  <c r="EH88" i="18"/>
  <c r="DZ88" i="18"/>
  <c r="DR88" i="18"/>
  <c r="DJ88" i="18"/>
  <c r="DB88" i="18"/>
  <c r="CT88" i="18"/>
  <c r="CL88" i="18"/>
  <c r="CD88" i="18"/>
  <c r="BV88" i="18"/>
  <c r="BN88" i="18"/>
  <c r="BF88" i="18"/>
  <c r="AX88" i="18"/>
  <c r="AP88" i="18"/>
  <c r="AH88" i="18"/>
  <c r="Z88" i="18"/>
  <c r="R88" i="18"/>
  <c r="J88" i="18"/>
  <c r="B88" i="18"/>
  <c r="ES87" i="18"/>
  <c r="EK87" i="18"/>
  <c r="EC87" i="18"/>
  <c r="DU87" i="18"/>
  <c r="DM87" i="18"/>
  <c r="DE87" i="18"/>
  <c r="CW87" i="18"/>
  <c r="CO87" i="18"/>
  <c r="CG87" i="18"/>
  <c r="BY87" i="18"/>
  <c r="BQ87" i="18"/>
  <c r="BI87" i="18"/>
  <c r="BA87" i="18"/>
  <c r="AS87" i="18"/>
  <c r="AK87" i="18"/>
  <c r="AC87" i="18"/>
  <c r="U87" i="18"/>
  <c r="M87" i="18"/>
  <c r="E87" i="18"/>
  <c r="EV86" i="18"/>
  <c r="EN86" i="18"/>
  <c r="EF86" i="18"/>
  <c r="DX86" i="18"/>
  <c r="DP86" i="18"/>
  <c r="DH86" i="18"/>
  <c r="CZ86" i="18"/>
  <c r="CR86" i="18"/>
  <c r="CJ86" i="18"/>
  <c r="CB86" i="18"/>
  <c r="BT86" i="18"/>
  <c r="BL86" i="18"/>
  <c r="BD86" i="18"/>
  <c r="AV86" i="18"/>
  <c r="AN86" i="18"/>
  <c r="AF86" i="18"/>
  <c r="X86" i="18"/>
  <c r="P86" i="18"/>
  <c r="H86" i="18"/>
  <c r="EY85" i="18"/>
  <c r="EQ85" i="18"/>
  <c r="EI85" i="18"/>
  <c r="EA85" i="18"/>
  <c r="DS85" i="18"/>
  <c r="DK85" i="18"/>
  <c r="DC85" i="18"/>
  <c r="CU85" i="18"/>
  <c r="CM85" i="18"/>
  <c r="CE85" i="18"/>
  <c r="BW85" i="18"/>
  <c r="BO85" i="18"/>
  <c r="BG85" i="18"/>
  <c r="AY85" i="18"/>
  <c r="AQ85" i="18"/>
  <c r="AI85" i="18"/>
  <c r="AA85" i="18"/>
  <c r="S85" i="18"/>
  <c r="K85" i="18"/>
  <c r="C85" i="18"/>
  <c r="ET84" i="18"/>
  <c r="EL84" i="18"/>
  <c r="ED84" i="18"/>
  <c r="DV84" i="18"/>
  <c r="DN84" i="18"/>
  <c r="DF84" i="18"/>
  <c r="CX84" i="18"/>
  <c r="CP84" i="18"/>
  <c r="CH84" i="18"/>
  <c r="BZ84" i="18"/>
  <c r="BR84" i="18"/>
  <c r="BJ84" i="18"/>
  <c r="BB84" i="18"/>
  <c r="AT84" i="18"/>
  <c r="AL84" i="18"/>
  <c r="AD84" i="18"/>
  <c r="V84" i="18"/>
  <c r="N84" i="18"/>
  <c r="F84" i="18"/>
  <c r="EW83" i="18"/>
  <c r="EO83" i="18"/>
  <c r="EG83" i="18"/>
  <c r="DY83" i="18"/>
  <c r="DQ83" i="18"/>
  <c r="DI83" i="18"/>
  <c r="DA83" i="18"/>
  <c r="CS83" i="18"/>
  <c r="CK83" i="18"/>
  <c r="CC83" i="18"/>
  <c r="BU83" i="18"/>
  <c r="BM83" i="18"/>
  <c r="BE83" i="18"/>
  <c r="AW83" i="18"/>
  <c r="AO83" i="18"/>
  <c r="AG83" i="18"/>
  <c r="Y83" i="18"/>
  <c r="Q83" i="18"/>
  <c r="I83" i="18"/>
  <c r="A83" i="18"/>
  <c r="ER82" i="18"/>
  <c r="EJ82" i="18"/>
  <c r="EB82" i="18"/>
  <c r="DT82" i="18"/>
  <c r="DL82" i="18"/>
  <c r="DD82" i="18"/>
  <c r="CV82" i="18"/>
  <c r="CN82" i="18"/>
  <c r="CF82" i="18"/>
  <c r="BX82" i="18"/>
  <c r="BP82" i="18"/>
  <c r="BH82" i="18"/>
  <c r="AZ82" i="18"/>
  <c r="AR82" i="18"/>
  <c r="AJ82" i="18"/>
  <c r="AB82" i="18"/>
  <c r="T82" i="18"/>
  <c r="L82" i="18"/>
  <c r="D82" i="18"/>
  <c r="EU81" i="18"/>
  <c r="EM81" i="18"/>
  <c r="EE81" i="18"/>
  <c r="DW81" i="18"/>
  <c r="DO81" i="18"/>
  <c r="DG81" i="18"/>
  <c r="CY81" i="18"/>
  <c r="CQ81" i="18"/>
  <c r="CI81" i="18"/>
  <c r="CA81" i="18"/>
  <c r="BS81" i="18"/>
  <c r="BK81" i="18"/>
  <c r="BC81" i="18"/>
  <c r="AO81" i="18"/>
  <c r="Y81" i="18"/>
  <c r="I81" i="18"/>
  <c r="ER80" i="18"/>
  <c r="EB80" i="18"/>
  <c r="DL80" i="18"/>
  <c r="CV80" i="18"/>
  <c r="CF80" i="18"/>
  <c r="BP80" i="18"/>
  <c r="AZ80" i="18"/>
  <c r="AJ80" i="18"/>
  <c r="T80" i="18"/>
  <c r="D80" i="18"/>
  <c r="EM79" i="18"/>
  <c r="DW79" i="18"/>
  <c r="DG79" i="18"/>
  <c r="CQ79" i="18"/>
  <c r="CA79" i="18"/>
  <c r="BK79" i="18"/>
  <c r="AU79" i="18"/>
  <c r="AE79" i="18"/>
  <c r="O79" i="18"/>
  <c r="EX78" i="18"/>
  <c r="EH78" i="18"/>
  <c r="DR78" i="18"/>
  <c r="DB78" i="18"/>
  <c r="CL78" i="18"/>
  <c r="BV78" i="18"/>
  <c r="BF78" i="18"/>
  <c r="AP78" i="18"/>
  <c r="Z78" i="18"/>
  <c r="J78" i="18"/>
  <c r="ES77" i="18"/>
  <c r="EC77" i="18"/>
  <c r="DM77" i="18"/>
  <c r="CW77" i="18"/>
  <c r="CG77" i="18"/>
  <c r="BQ77" i="18"/>
  <c r="BA77" i="18"/>
  <c r="AK77" i="18"/>
  <c r="U77" i="18"/>
  <c r="E77" i="18"/>
  <c r="EN76" i="18"/>
  <c r="DX76" i="18"/>
  <c r="DH76" i="18"/>
  <c r="CR76" i="18"/>
  <c r="CB76" i="18"/>
  <c r="BL76" i="18"/>
  <c r="AV76" i="18"/>
  <c r="AF76" i="18"/>
  <c r="P76" i="18"/>
  <c r="EY75" i="18"/>
  <c r="EI75" i="18"/>
  <c r="DS75" i="18"/>
  <c r="DC75" i="18"/>
  <c r="CM75" i="18"/>
  <c r="BW75" i="18"/>
  <c r="BG75" i="18"/>
  <c r="AQ75" i="18"/>
  <c r="AA75" i="18"/>
  <c r="K75" i="18"/>
  <c r="ET74" i="18"/>
  <c r="ED74" i="18"/>
  <c r="DN74" i="18"/>
  <c r="CX74" i="18"/>
  <c r="CH74" i="18"/>
  <c r="BR74" i="18"/>
  <c r="BB74" i="18"/>
  <c r="AL74" i="18"/>
  <c r="V74" i="18"/>
  <c r="F74" i="18"/>
  <c r="EO73" i="18"/>
  <c r="DY73" i="18"/>
  <c r="DI73" i="18"/>
  <c r="CS73" i="18"/>
  <c r="CC73" i="18"/>
  <c r="BM73" i="18"/>
  <c r="AW73" i="18"/>
  <c r="AG73" i="18"/>
  <c r="Q73" i="18"/>
  <c r="A73" i="18"/>
  <c r="EJ72" i="18"/>
  <c r="DT72" i="18"/>
  <c r="DD72" i="18"/>
  <c r="CN72" i="18"/>
  <c r="BX72" i="18"/>
  <c r="BH72" i="18"/>
  <c r="AR72" i="18"/>
  <c r="AB72" i="18"/>
  <c r="L72" i="18"/>
  <c r="EU71" i="18"/>
  <c r="EE71" i="18"/>
  <c r="DO71" i="18"/>
  <c r="CY71" i="18"/>
  <c r="CI71" i="18"/>
  <c r="BS71" i="18"/>
  <c r="BC71" i="18"/>
  <c r="AM71" i="18"/>
  <c r="W71" i="18"/>
  <c r="G71" i="18"/>
  <c r="EP70" i="18"/>
  <c r="DZ70" i="18"/>
  <c r="DJ70" i="18"/>
  <c r="CT70" i="18"/>
  <c r="CD70" i="18"/>
  <c r="BN70" i="18"/>
  <c r="AX70" i="18"/>
  <c r="AH70" i="18"/>
  <c r="R70" i="18"/>
  <c r="B70" i="18"/>
  <c r="EK69" i="18"/>
  <c r="DU69" i="18"/>
  <c r="DE69" i="18"/>
  <c r="CO69" i="18"/>
  <c r="BY69" i="18"/>
  <c r="BI69" i="18"/>
  <c r="AS69" i="18"/>
  <c r="AC69" i="18"/>
  <c r="M69" i="18"/>
  <c r="EV68" i="18"/>
  <c r="EF68" i="18"/>
  <c r="DP68" i="18"/>
  <c r="CZ68" i="18"/>
  <c r="CJ68" i="18"/>
  <c r="BT68" i="18"/>
  <c r="BD68" i="18"/>
  <c r="AN68" i="18"/>
  <c r="X68" i="18"/>
  <c r="H68" i="18"/>
  <c r="EQ67" i="18"/>
  <c r="EA67" i="18"/>
  <c r="DK67" i="18"/>
  <c r="CU67" i="18"/>
  <c r="CE67" i="18"/>
  <c r="BO67" i="18"/>
  <c r="AY67" i="18"/>
  <c r="AI67" i="18"/>
  <c r="S67" i="18"/>
  <c r="C67" i="18"/>
  <c r="EL66" i="18"/>
  <c r="DV66" i="18"/>
  <c r="DF66" i="18"/>
  <c r="CP66" i="18"/>
  <c r="BZ66" i="18"/>
  <c r="BJ66" i="18"/>
  <c r="AT66" i="18"/>
  <c r="AD66" i="18"/>
  <c r="N66" i="18"/>
  <c r="EW65" i="18"/>
  <c r="EG65" i="18"/>
  <c r="DQ65" i="18"/>
  <c r="DA65" i="18"/>
  <c r="CK65" i="18"/>
  <c r="BU65" i="18"/>
  <c r="BE65" i="18"/>
  <c r="AO65" i="18"/>
  <c r="Y65" i="18"/>
  <c r="I65" i="18"/>
  <c r="ER64" i="18"/>
  <c r="EB64" i="18"/>
  <c r="DL64" i="18"/>
  <c r="CV64" i="18"/>
  <c r="CF64" i="18"/>
  <c r="BP64" i="18"/>
  <c r="AZ64" i="18"/>
  <c r="AG64" i="18"/>
  <c r="L64" i="18"/>
  <c r="EO63" i="18"/>
  <c r="DT63" i="18"/>
  <c r="CY63" i="18"/>
  <c r="CC63" i="18"/>
  <c r="BH63" i="18"/>
  <c r="AM63" i="18"/>
  <c r="Q63" i="18"/>
  <c r="EU62" i="18"/>
  <c r="DZ62" i="18"/>
  <c r="DD62" i="18"/>
  <c r="CI62" i="18"/>
  <c r="BN62" i="18"/>
  <c r="AR62" i="18"/>
  <c r="W62" i="18"/>
  <c r="EX61" i="18"/>
  <c r="DR61" i="18"/>
  <c r="CL61" i="18"/>
  <c r="BF61" i="18"/>
  <c r="Z61" i="18"/>
  <c r="ES60" i="18"/>
  <c r="DM60" i="18"/>
  <c r="CG60" i="18"/>
  <c r="BA60" i="18"/>
  <c r="U60" i="18"/>
  <c r="EN59" i="18"/>
  <c r="DH59" i="18"/>
  <c r="CB59" i="18"/>
  <c r="AV59" i="18"/>
  <c r="P59" i="18"/>
  <c r="EI58" i="18"/>
  <c r="DC58" i="18"/>
  <c r="BW58" i="18"/>
  <c r="AQ58" i="18"/>
  <c r="K58" i="18"/>
  <c r="ED57" i="18"/>
  <c r="CX57" i="18"/>
  <c r="BR57" i="18"/>
  <c r="AL57" i="18"/>
  <c r="F57" i="18"/>
  <c r="DY56" i="18"/>
  <c r="CS56" i="18"/>
  <c r="BM56" i="18"/>
  <c r="AG56" i="18"/>
  <c r="A56" i="18"/>
  <c r="DT55" i="18"/>
  <c r="CN55" i="18"/>
  <c r="BH55" i="18"/>
  <c r="AB55" i="18"/>
  <c r="EU54" i="18"/>
  <c r="DO54" i="18"/>
  <c r="CI54" i="18"/>
  <c r="BC54" i="18"/>
  <c r="W54" i="18"/>
  <c r="EP53" i="18"/>
  <c r="DJ53" i="18"/>
  <c r="CD53" i="18"/>
  <c r="AX53" i="18"/>
  <c r="R53" i="18"/>
  <c r="EK52" i="18"/>
  <c r="DE52" i="18"/>
  <c r="BY52" i="18"/>
  <c r="AS52" i="18"/>
  <c r="M52" i="18"/>
  <c r="EF51" i="18"/>
  <c r="CZ51" i="18"/>
  <c r="BT51" i="18"/>
  <c r="AN51" i="18"/>
  <c r="H51" i="18"/>
  <c r="EA50" i="18"/>
  <c r="CU50" i="18"/>
  <c r="BO50" i="18"/>
  <c r="AI50" i="18"/>
  <c r="C50" i="18"/>
  <c r="DV49" i="18"/>
  <c r="CP49" i="18"/>
  <c r="BJ49" i="18"/>
  <c r="AD49" i="18"/>
  <c r="EW48" i="18"/>
  <c r="DQ48" i="18"/>
  <c r="CK48" i="18"/>
  <c r="BE48" i="18"/>
  <c r="Y48" i="18"/>
  <c r="ER47" i="18"/>
  <c r="DL47" i="18"/>
  <c r="CF47" i="18"/>
  <c r="AZ47" i="18"/>
  <c r="T47" i="18"/>
  <c r="EM46" i="18"/>
  <c r="DG46" i="18"/>
  <c r="CA46" i="18"/>
  <c r="AU46" i="18"/>
  <c r="O46" i="18"/>
  <c r="EH45" i="18"/>
  <c r="DB45" i="18"/>
  <c r="BV45" i="18"/>
  <c r="AP45" i="18"/>
  <c r="J45" i="18"/>
  <c r="EC44" i="18"/>
  <c r="CW44" i="18"/>
  <c r="BQ44" i="18"/>
  <c r="AK44" i="18"/>
  <c r="E44" i="18"/>
  <c r="DX43" i="18"/>
  <c r="CR43" i="18"/>
  <c r="BL43" i="18"/>
  <c r="AF43" i="18"/>
  <c r="EY42" i="18"/>
  <c r="DS42" i="18"/>
  <c r="CM42" i="18"/>
  <c r="BG42" i="18"/>
  <c r="AA42" i="18"/>
  <c r="ET41" i="18"/>
  <c r="DN41" i="18"/>
  <c r="CH41" i="18"/>
  <c r="BB41" i="18"/>
  <c r="V41" i="18"/>
  <c r="EO40" i="18"/>
  <c r="DI40" i="18"/>
  <c r="CC40" i="18"/>
  <c r="AW40" i="18"/>
  <c r="Q40" i="18"/>
  <c r="EJ39" i="18"/>
  <c r="DD39" i="18"/>
  <c r="BX39" i="18"/>
  <c r="AR39" i="18"/>
  <c r="L39" i="18"/>
  <c r="EE38" i="18"/>
  <c r="CY38" i="18"/>
  <c r="BS38" i="18"/>
  <c r="AM38" i="18"/>
  <c r="G38" i="18"/>
  <c r="DO37" i="18"/>
  <c r="BC37" i="18"/>
  <c r="EP36" i="18"/>
  <c r="CD36" i="18"/>
  <c r="R36" i="18"/>
  <c r="DE35" i="18"/>
  <c r="AS35" i="18"/>
  <c r="EF34" i="18"/>
  <c r="BT34" i="18"/>
  <c r="H34" i="18"/>
  <c r="CU33" i="18"/>
  <c r="Y33" i="18"/>
  <c r="CQ32" i="18"/>
  <c r="I32" i="18"/>
  <c r="CA31" i="18"/>
  <c r="ES30" i="18"/>
  <c r="BK30" i="18"/>
  <c r="EC29" i="18"/>
  <c r="AV29" i="18"/>
  <c r="DM28" i="18"/>
  <c r="AF28" i="18"/>
  <c r="CX27" i="18"/>
  <c r="P27" i="18"/>
  <c r="CH26" i="18"/>
  <c r="A26" i="18"/>
  <c r="BR25" i="18"/>
  <c r="EJ24" i="18"/>
  <c r="BC24" i="18"/>
  <c r="DT23" i="18"/>
  <c r="AM23" i="18"/>
  <c r="DE22" i="18"/>
  <c r="W22" i="18"/>
  <c r="CO21" i="18"/>
  <c r="H21" i="18"/>
  <c r="BY20" i="18"/>
  <c r="DO19" i="18"/>
  <c r="DA18" i="18"/>
  <c r="CJ17" i="18"/>
  <c r="BT16" i="18"/>
  <c r="EA14" i="18"/>
  <c r="CS12" i="18"/>
  <c r="BL10" i="18"/>
  <c r="P7" i="18"/>
  <c r="EI156" i="18"/>
  <c r="EE156" i="18"/>
  <c r="EA156" i="18"/>
  <c r="DW156" i="18"/>
  <c r="DS156" i="18"/>
  <c r="DO156" i="18"/>
  <c r="DK156" i="18"/>
  <c r="DG156" i="18"/>
  <c r="DC156" i="18"/>
  <c r="CY156" i="18"/>
  <c r="CU156" i="18"/>
  <c r="CQ156" i="18"/>
  <c r="CM156" i="18"/>
  <c r="CI156" i="18"/>
  <c r="CE156" i="18"/>
  <c r="CA156" i="18"/>
  <c r="BW156" i="18"/>
  <c r="BS156" i="18"/>
  <c r="BO156" i="18"/>
  <c r="BK156" i="18"/>
  <c r="BG156" i="18"/>
  <c r="BC156" i="18"/>
  <c r="AY156" i="18"/>
  <c r="AU156" i="18"/>
  <c r="AQ156" i="18"/>
  <c r="AM156" i="18"/>
  <c r="AI156" i="18"/>
  <c r="AE156" i="18"/>
  <c r="AA156" i="18"/>
  <c r="W156" i="18"/>
  <c r="S156" i="18"/>
  <c r="O156" i="18"/>
  <c r="K156" i="18"/>
  <c r="G156" i="18"/>
  <c r="C156" i="18"/>
  <c r="EX155" i="18"/>
  <c r="ET155" i="18"/>
  <c r="EP155" i="18"/>
  <c r="EL155" i="18"/>
  <c r="EH155" i="18"/>
  <c r="ED155" i="18"/>
  <c r="DZ155" i="18"/>
  <c r="DV155" i="18"/>
  <c r="DR155" i="18"/>
  <c r="DN155" i="18"/>
  <c r="DJ155" i="18"/>
  <c r="DF155" i="18"/>
  <c r="DB155" i="18"/>
  <c r="CX155" i="18"/>
  <c r="CT155" i="18"/>
  <c r="CP155" i="18"/>
  <c r="CL155" i="18"/>
  <c r="CH155" i="18"/>
  <c r="CD155" i="18"/>
  <c r="BZ155" i="18"/>
  <c r="BV155" i="18"/>
  <c r="BR155" i="18"/>
  <c r="BN155" i="18"/>
  <c r="BJ155" i="18"/>
  <c r="BF155" i="18"/>
  <c r="BB155" i="18"/>
  <c r="AX155" i="18"/>
  <c r="AT155" i="18"/>
  <c r="AP155" i="18"/>
  <c r="AL155" i="18"/>
  <c r="AH155" i="18"/>
  <c r="AD155" i="18"/>
  <c r="Z155" i="18"/>
  <c r="V155" i="18"/>
  <c r="R155" i="18"/>
  <c r="N155" i="18"/>
  <c r="J155" i="18"/>
  <c r="F155" i="18"/>
  <c r="B155" i="18"/>
  <c r="EW154" i="18"/>
  <c r="ES154" i="18"/>
  <c r="EO154" i="18"/>
  <c r="EK154" i="18"/>
  <c r="EG154" i="18"/>
  <c r="EC154" i="18"/>
  <c r="DY154" i="18"/>
  <c r="DU154" i="18"/>
  <c r="DQ154" i="18"/>
  <c r="DM154" i="18"/>
  <c r="DI154" i="18"/>
  <c r="DE154" i="18"/>
  <c r="DA154" i="18"/>
  <c r="CW154" i="18"/>
  <c r="CS154" i="18"/>
  <c r="CO154" i="18"/>
  <c r="CK154" i="18"/>
  <c r="CG154" i="18"/>
  <c r="CC154" i="18"/>
  <c r="BY154" i="18"/>
  <c r="BU154" i="18"/>
  <c r="BQ154" i="18"/>
  <c r="BM154" i="18"/>
  <c r="BI154" i="18"/>
  <c r="BE154" i="18"/>
  <c r="BA154" i="18"/>
  <c r="AW154" i="18"/>
  <c r="AS154" i="18"/>
  <c r="AO154" i="18"/>
  <c r="AK154" i="18"/>
  <c r="AG154" i="18"/>
  <c r="AC154" i="18"/>
  <c r="Y154" i="18"/>
  <c r="U154" i="18"/>
  <c r="Q154" i="18"/>
  <c r="M154" i="18"/>
  <c r="I154" i="18"/>
  <c r="E154" i="18"/>
  <c r="A154" i="18"/>
  <c r="EV153" i="18"/>
  <c r="ER153" i="18"/>
  <c r="EN153" i="18"/>
  <c r="EJ153" i="18"/>
  <c r="EF153" i="18"/>
  <c r="EB153" i="18"/>
  <c r="DX153" i="18"/>
  <c r="DT153" i="18"/>
  <c r="DP153" i="18"/>
  <c r="DL153" i="18"/>
  <c r="DH153" i="18"/>
  <c r="DD153" i="18"/>
  <c r="CZ153" i="18"/>
  <c r="CV153" i="18"/>
  <c r="CR153" i="18"/>
  <c r="CN153" i="18"/>
  <c r="CJ153" i="18"/>
  <c r="CF153" i="18"/>
  <c r="CB153" i="18"/>
  <c r="BX153" i="18"/>
  <c r="BT153" i="18"/>
  <c r="BP153" i="18"/>
  <c r="BL153" i="18"/>
  <c r="BH153" i="18"/>
  <c r="BD153" i="18"/>
  <c r="AZ153" i="18"/>
  <c r="AV153" i="18"/>
  <c r="AR153" i="18"/>
  <c r="AN153" i="18"/>
  <c r="AJ153" i="18"/>
  <c r="AF153" i="18"/>
  <c r="AB153" i="18"/>
  <c r="X153" i="18"/>
  <c r="T153" i="18"/>
  <c r="P153" i="18"/>
  <c r="L153" i="18"/>
  <c r="H153" i="18"/>
  <c r="D153" i="18"/>
  <c r="EY152" i="18"/>
  <c r="EU152" i="18"/>
  <c r="EQ152" i="18"/>
  <c r="EM152" i="18"/>
  <c r="EI152" i="18"/>
  <c r="EE152" i="18"/>
  <c r="EA152" i="18"/>
  <c r="DW152" i="18"/>
  <c r="DS152" i="18"/>
  <c r="DO152" i="18"/>
  <c r="DK152" i="18"/>
  <c r="DG152" i="18"/>
  <c r="DC152" i="18"/>
  <c r="CY152" i="18"/>
  <c r="CU152" i="18"/>
  <c r="CQ152" i="18"/>
  <c r="CM152" i="18"/>
  <c r="CI152" i="18"/>
  <c r="CE152" i="18"/>
  <c r="CA152" i="18"/>
  <c r="BW152" i="18"/>
  <c r="BS152" i="18"/>
  <c r="BO152" i="18"/>
  <c r="BK152" i="18"/>
  <c r="BG152" i="18"/>
  <c r="BC152" i="18"/>
  <c r="AY152" i="18"/>
  <c r="AU152" i="18"/>
  <c r="AQ152" i="18"/>
  <c r="AM152" i="18"/>
  <c r="AI152" i="18"/>
  <c r="AE152" i="18"/>
  <c r="AA152" i="18"/>
  <c r="W152" i="18"/>
  <c r="S152" i="18"/>
  <c r="O152" i="18"/>
  <c r="K152" i="18"/>
  <c r="G152" i="18"/>
  <c r="C152" i="18"/>
  <c r="EX151" i="18"/>
  <c r="ET151" i="18"/>
  <c r="EP151" i="18"/>
  <c r="EL151" i="18"/>
  <c r="EH151" i="18"/>
  <c r="ED151" i="18"/>
  <c r="DZ151" i="18"/>
  <c r="DV151" i="18"/>
  <c r="DR151" i="18"/>
  <c r="DN151" i="18"/>
  <c r="DJ151" i="18"/>
  <c r="DF151" i="18"/>
  <c r="DB151" i="18"/>
  <c r="CX151" i="18"/>
  <c r="CT151" i="18"/>
  <c r="CP151" i="18"/>
  <c r="CL151" i="18"/>
  <c r="CH151" i="18"/>
  <c r="CD151" i="18"/>
  <c r="BZ151" i="18"/>
  <c r="BV151" i="18"/>
  <c r="BR151" i="18"/>
  <c r="BN151" i="18"/>
  <c r="BJ151" i="18"/>
  <c r="BF151" i="18"/>
  <c r="BB151" i="18"/>
  <c r="AX151" i="18"/>
  <c r="AT151" i="18"/>
  <c r="AP151" i="18"/>
  <c r="AL151" i="18"/>
  <c r="AH151" i="18"/>
  <c r="AD151" i="18"/>
  <c r="Z151" i="18"/>
  <c r="V151" i="18"/>
  <c r="R151" i="18"/>
  <c r="N151" i="18"/>
  <c r="J151" i="18"/>
  <c r="F151" i="18"/>
  <c r="B151" i="18"/>
  <c r="EW150" i="18"/>
  <c r="ES150" i="18"/>
  <c r="EO150" i="18"/>
  <c r="EK150" i="18"/>
  <c r="EG150" i="18"/>
  <c r="EC150" i="18"/>
  <c r="DY150" i="18"/>
  <c r="DU150" i="18"/>
  <c r="DQ150" i="18"/>
  <c r="DM150" i="18"/>
  <c r="DI150" i="18"/>
  <c r="DE150" i="18"/>
  <c r="DA150" i="18"/>
  <c r="CW150" i="18"/>
  <c r="CS150" i="18"/>
  <c r="CO150" i="18"/>
  <c r="CK150" i="18"/>
  <c r="CG150" i="18"/>
  <c r="CC150" i="18"/>
  <c r="BY150" i="18"/>
  <c r="BU150" i="18"/>
  <c r="BQ150" i="18"/>
  <c r="BM150" i="18"/>
  <c r="BI150" i="18"/>
  <c r="BE150" i="18"/>
  <c r="BA150" i="18"/>
  <c r="AW150" i="18"/>
  <c r="AS150" i="18"/>
  <c r="AO150" i="18"/>
  <c r="AK150" i="18"/>
  <c r="AG150" i="18"/>
  <c r="AC150" i="18"/>
  <c r="Y150" i="18"/>
  <c r="U150" i="18"/>
  <c r="Q150" i="18"/>
  <c r="M150" i="18"/>
  <c r="I150" i="18"/>
  <c r="E150" i="18"/>
  <c r="A150" i="18"/>
  <c r="EV149" i="18"/>
  <c r="ER149" i="18"/>
  <c r="EN149" i="18"/>
  <c r="EJ149" i="18"/>
  <c r="EF149" i="18"/>
  <c r="EB149" i="18"/>
  <c r="DX149" i="18"/>
  <c r="DT149" i="18"/>
  <c r="DP149" i="18"/>
  <c r="DL149" i="18"/>
  <c r="DH149" i="18"/>
  <c r="DD149" i="18"/>
  <c r="CZ149" i="18"/>
  <c r="CV149" i="18"/>
  <c r="CR149" i="18"/>
  <c r="CN149" i="18"/>
  <c r="CJ149" i="18"/>
  <c r="CF149" i="18"/>
  <c r="CB149" i="18"/>
  <c r="BX149" i="18"/>
  <c r="BT149" i="18"/>
  <c r="BP149" i="18"/>
  <c r="BL149" i="18"/>
  <c r="BH149" i="18"/>
  <c r="BD149" i="18"/>
  <c r="AZ149" i="18"/>
  <c r="AV149" i="18"/>
  <c r="AR149" i="18"/>
  <c r="AN149" i="18"/>
  <c r="AJ149" i="18"/>
  <c r="AF149" i="18"/>
  <c r="AB149" i="18"/>
  <c r="X149" i="18"/>
  <c r="T149" i="18"/>
  <c r="P149" i="18"/>
  <c r="L149" i="18"/>
  <c r="H149" i="18"/>
  <c r="D149" i="18"/>
  <c r="EY148" i="18"/>
  <c r="EU148" i="18"/>
  <c r="EQ148" i="18"/>
  <c r="EM148" i="18"/>
  <c r="EI148" i="18"/>
  <c r="EE148" i="18"/>
  <c r="EA148" i="18"/>
  <c r="DW148" i="18"/>
  <c r="DS148" i="18"/>
  <c r="DO148" i="18"/>
  <c r="DK148" i="18"/>
  <c r="DG148" i="18"/>
  <c r="DC148" i="18"/>
  <c r="CY148" i="18"/>
  <c r="CU148" i="18"/>
  <c r="CQ148" i="18"/>
  <c r="CM148" i="18"/>
  <c r="CI148" i="18"/>
  <c r="CE148" i="18"/>
  <c r="CA148" i="18"/>
  <c r="BW148" i="18"/>
  <c r="BS148" i="18"/>
  <c r="BO148" i="18"/>
  <c r="BK148" i="18"/>
  <c r="BG148" i="18"/>
  <c r="BC148" i="18"/>
  <c r="AY148" i="18"/>
  <c r="AU148" i="18"/>
  <c r="AQ148" i="18"/>
  <c r="AM148" i="18"/>
  <c r="AI148" i="18"/>
  <c r="AE148" i="18"/>
  <c r="AA148" i="18"/>
  <c r="W148" i="18"/>
  <c r="S148" i="18"/>
  <c r="O148" i="18"/>
  <c r="K148" i="18"/>
  <c r="G148" i="18"/>
  <c r="C148" i="18"/>
  <c r="EX147" i="18"/>
  <c r="ET147" i="18"/>
  <c r="EP147" i="18"/>
  <c r="EL147" i="18"/>
  <c r="EH147" i="18"/>
  <c r="ED147" i="18"/>
  <c r="DZ147" i="18"/>
  <c r="DV147" i="18"/>
  <c r="DR147" i="18"/>
  <c r="DN147" i="18"/>
  <c r="DJ147" i="18"/>
  <c r="DF147" i="18"/>
  <c r="DB147" i="18"/>
  <c r="CX147" i="18"/>
  <c r="CT147" i="18"/>
  <c r="CP147" i="18"/>
  <c r="CL147" i="18"/>
  <c r="CH147" i="18"/>
  <c r="CD147" i="18"/>
  <c r="BZ147" i="18"/>
  <c r="BV147" i="18"/>
  <c r="BR147" i="18"/>
  <c r="BN147" i="18"/>
  <c r="BJ147" i="18"/>
  <c r="BF147" i="18"/>
  <c r="BB147" i="18"/>
  <c r="AX147" i="18"/>
  <c r="AT147" i="18"/>
  <c r="AP147" i="18"/>
  <c r="AL147" i="18"/>
  <c r="AH147" i="18"/>
  <c r="AD147" i="18"/>
  <c r="Z147" i="18"/>
  <c r="V147" i="18"/>
  <c r="R147" i="18"/>
  <c r="N147" i="18"/>
  <c r="J147" i="18"/>
  <c r="F147" i="18"/>
  <c r="B147" i="18"/>
  <c r="EW146" i="18"/>
  <c r="ES146" i="18"/>
  <c r="EO146" i="18"/>
  <c r="EK146" i="18"/>
  <c r="EG146" i="18"/>
  <c r="EC146" i="18"/>
  <c r="DY146" i="18"/>
  <c r="DU146" i="18"/>
  <c r="DQ146" i="18"/>
  <c r="DM146" i="18"/>
  <c r="DI146" i="18"/>
  <c r="DE146" i="18"/>
  <c r="DA146" i="18"/>
  <c r="CW146" i="18"/>
  <c r="CS146" i="18"/>
  <c r="CO146" i="18"/>
  <c r="CK146" i="18"/>
  <c r="CG146" i="18"/>
  <c r="CC146" i="18"/>
  <c r="BY146" i="18"/>
  <c r="BU146" i="18"/>
  <c r="BQ146" i="18"/>
  <c r="BM146" i="18"/>
  <c r="BI146" i="18"/>
  <c r="BE146" i="18"/>
  <c r="BA146" i="18"/>
  <c r="AW146" i="18"/>
  <c r="AS146" i="18"/>
  <c r="AO146" i="18"/>
  <c r="AK146" i="18"/>
  <c r="AG146" i="18"/>
  <c r="AC146" i="18"/>
  <c r="Y146" i="18"/>
  <c r="U146" i="18"/>
  <c r="Q146" i="18"/>
  <c r="M146" i="18"/>
  <c r="I146" i="18"/>
  <c r="E146" i="18"/>
  <c r="A146" i="18"/>
  <c r="EV145" i="18"/>
  <c r="ER145" i="18"/>
  <c r="EN145" i="18"/>
  <c r="EJ145" i="18"/>
  <c r="EF145" i="18"/>
  <c r="EB145" i="18"/>
  <c r="DX145" i="18"/>
  <c r="DT145" i="18"/>
  <c r="DP145" i="18"/>
  <c r="DL145" i="18"/>
  <c r="DH145" i="18"/>
  <c r="DD145" i="18"/>
  <c r="CZ145" i="18"/>
  <c r="CV145" i="18"/>
  <c r="CR145" i="18"/>
  <c r="CN145" i="18"/>
  <c r="CJ145" i="18"/>
  <c r="CF145" i="18"/>
  <c r="CB145" i="18"/>
  <c r="BX145" i="18"/>
  <c r="BT145" i="18"/>
  <c r="BP145" i="18"/>
  <c r="BL145" i="18"/>
  <c r="BH145" i="18"/>
  <c r="BD145" i="18"/>
  <c r="AZ145" i="18"/>
  <c r="AV145" i="18"/>
  <c r="AR145" i="18"/>
  <c r="AN145" i="18"/>
  <c r="AJ145" i="18"/>
  <c r="AF145" i="18"/>
  <c r="AB145" i="18"/>
  <c r="X145" i="18"/>
  <c r="T145" i="18"/>
  <c r="P145" i="18"/>
  <c r="L145" i="18"/>
  <c r="H145" i="18"/>
  <c r="D145" i="18"/>
  <c r="EY144" i="18"/>
  <c r="EU144" i="18"/>
  <c r="EQ144" i="18"/>
  <c r="EM144" i="18"/>
  <c r="EI144" i="18"/>
  <c r="EE144" i="18"/>
  <c r="EA144" i="18"/>
  <c r="DW144" i="18"/>
  <c r="DS144" i="18"/>
  <c r="DO144" i="18"/>
  <c r="DK144" i="18"/>
  <c r="DG144" i="18"/>
  <c r="DC144" i="18"/>
  <c r="CY144" i="18"/>
  <c r="CU144" i="18"/>
  <c r="CQ144" i="18"/>
  <c r="CM144" i="18"/>
  <c r="CI144" i="18"/>
  <c r="CE144" i="18"/>
  <c r="CA144" i="18"/>
  <c r="BW144" i="18"/>
  <c r="BS144" i="18"/>
  <c r="BO144" i="18"/>
  <c r="BK144" i="18"/>
  <c r="BG144" i="18"/>
  <c r="BC144" i="18"/>
  <c r="AY144" i="18"/>
  <c r="AU144" i="18"/>
  <c r="AQ144" i="18"/>
  <c r="AM144" i="18"/>
  <c r="AI144" i="18"/>
  <c r="AE144" i="18"/>
  <c r="AA144" i="18"/>
  <c r="W144" i="18"/>
  <c r="S144" i="18"/>
  <c r="O144" i="18"/>
  <c r="K144" i="18"/>
  <c r="G144" i="18"/>
  <c r="C144" i="18"/>
  <c r="EX143" i="18"/>
  <c r="ET143" i="18"/>
  <c r="EP143" i="18"/>
  <c r="EL143" i="18"/>
  <c r="EH143" i="18"/>
  <c r="ED143" i="18"/>
  <c r="DZ143" i="18"/>
  <c r="DV143" i="18"/>
  <c r="DR143" i="18"/>
  <c r="DN143" i="18"/>
  <c r="DJ143" i="18"/>
  <c r="DF143" i="18"/>
  <c r="DB143" i="18"/>
  <c r="CX143" i="18"/>
  <c r="CT143" i="18"/>
  <c r="CP143" i="18"/>
  <c r="CL143" i="18"/>
  <c r="CH143" i="18"/>
  <c r="CD143" i="18"/>
  <c r="BZ143" i="18"/>
  <c r="BV143" i="18"/>
  <c r="BR143" i="18"/>
  <c r="BN143" i="18"/>
  <c r="BJ143" i="18"/>
  <c r="BF143" i="18"/>
  <c r="BB143" i="18"/>
  <c r="AX143" i="18"/>
  <c r="AT143" i="18"/>
  <c r="AP143" i="18"/>
  <c r="AL143" i="18"/>
  <c r="AH143" i="18"/>
  <c r="AD143" i="18"/>
  <c r="Z143" i="18"/>
  <c r="V143" i="18"/>
  <c r="R143" i="18"/>
  <c r="N143" i="18"/>
  <c r="J143" i="18"/>
  <c r="F143" i="18"/>
  <c r="B143" i="18"/>
  <c r="EW142" i="18"/>
  <c r="ES142" i="18"/>
  <c r="EO142" i="18"/>
  <c r="EK142" i="18"/>
  <c r="EG142" i="18"/>
  <c r="EC142" i="18"/>
  <c r="DY142" i="18"/>
  <c r="DU142" i="18"/>
  <c r="DQ142" i="18"/>
  <c r="DM142" i="18"/>
  <c r="DI142" i="18"/>
  <c r="DE142" i="18"/>
  <c r="DA142" i="18"/>
  <c r="CW142" i="18"/>
  <c r="CS142" i="18"/>
  <c r="CO142" i="18"/>
  <c r="CK142" i="18"/>
  <c r="CG142" i="18"/>
  <c r="CC142" i="18"/>
  <c r="BY142" i="18"/>
  <c r="BU142" i="18"/>
  <c r="BQ142" i="18"/>
  <c r="BM142" i="18"/>
  <c r="BI142" i="18"/>
  <c r="BE142" i="18"/>
  <c r="BA142" i="18"/>
  <c r="AW142" i="18"/>
  <c r="AS142" i="18"/>
  <c r="AO142" i="18"/>
  <c r="AK142" i="18"/>
  <c r="AG142" i="18"/>
  <c r="AC142" i="18"/>
  <c r="Y142" i="18"/>
  <c r="U142" i="18"/>
  <c r="Q142" i="18"/>
  <c r="M142" i="18"/>
  <c r="I142" i="18"/>
  <c r="E142" i="18"/>
  <c r="A142" i="18"/>
  <c r="EV141" i="18"/>
  <c r="ER141" i="18"/>
  <c r="EN141" i="18"/>
  <c r="EJ141" i="18"/>
  <c r="EF141" i="18"/>
  <c r="EB141" i="18"/>
  <c r="DX141" i="18"/>
  <c r="DT141" i="18"/>
  <c r="DP141" i="18"/>
  <c r="DL141" i="18"/>
  <c r="DH141" i="18"/>
  <c r="DD141" i="18"/>
  <c r="CZ141" i="18"/>
  <c r="CV141" i="18"/>
  <c r="CR141" i="18"/>
  <c r="CN141" i="18"/>
  <c r="CJ141" i="18"/>
  <c r="CF141" i="18"/>
  <c r="CB141" i="18"/>
  <c r="BX141" i="18"/>
  <c r="BT141" i="18"/>
  <c r="BP141" i="18"/>
  <c r="BL141" i="18"/>
  <c r="BH141" i="18"/>
  <c r="BD141" i="18"/>
  <c r="AZ141" i="18"/>
  <c r="AV141" i="18"/>
  <c r="AR141" i="18"/>
  <c r="AN141" i="18"/>
  <c r="AJ141" i="18"/>
  <c r="AF141" i="18"/>
  <c r="AB141" i="18"/>
  <c r="X141" i="18"/>
  <c r="T141" i="18"/>
  <c r="P141" i="18"/>
  <c r="L141" i="18"/>
  <c r="H141" i="18"/>
  <c r="D141" i="18"/>
  <c r="EY140" i="18"/>
  <c r="EU140" i="18"/>
  <c r="EQ140" i="18"/>
  <c r="EM140" i="18"/>
  <c r="EI140" i="18"/>
  <c r="EE140" i="18"/>
  <c r="EA140" i="18"/>
  <c r="DW140" i="18"/>
  <c r="DS140" i="18"/>
  <c r="DO140" i="18"/>
  <c r="DK140" i="18"/>
  <c r="DG140" i="18"/>
  <c r="DC140" i="18"/>
  <c r="CY140" i="18"/>
  <c r="CU140" i="18"/>
  <c r="CQ140" i="18"/>
  <c r="CM140" i="18"/>
  <c r="CI140" i="18"/>
  <c r="CE140" i="18"/>
  <c r="CA140" i="18"/>
  <c r="BW140" i="18"/>
  <c r="BS140" i="18"/>
  <c r="BO140" i="18"/>
  <c r="BK140" i="18"/>
  <c r="BG140" i="18"/>
  <c r="BC140" i="18"/>
  <c r="AY140" i="18"/>
  <c r="AU140" i="18"/>
  <c r="AQ140" i="18"/>
  <c r="AM140" i="18"/>
  <c r="AI140" i="18"/>
  <c r="AE140" i="18"/>
  <c r="AA140" i="18"/>
  <c r="W140" i="18"/>
  <c r="S140" i="18"/>
  <c r="O140" i="18"/>
  <c r="K140" i="18"/>
  <c r="G140" i="18"/>
  <c r="C140" i="18"/>
  <c r="EX139" i="18"/>
  <c r="ET139" i="18"/>
  <c r="EP139" i="18"/>
  <c r="EL139" i="18"/>
  <c r="EH139" i="18"/>
  <c r="ED139" i="18"/>
  <c r="DZ139" i="18"/>
  <c r="DV139" i="18"/>
  <c r="DR139" i="18"/>
  <c r="DN139" i="18"/>
  <c r="DJ139" i="18"/>
  <c r="DF139" i="18"/>
  <c r="DB139" i="18"/>
  <c r="CX139" i="18"/>
  <c r="CT139" i="18"/>
  <c r="CP139" i="18"/>
  <c r="CL139" i="18"/>
  <c r="CH139" i="18"/>
  <c r="CD139" i="18"/>
  <c r="BZ139" i="18"/>
  <c r="BV139" i="18"/>
  <c r="BR139" i="18"/>
  <c r="BN139" i="18"/>
  <c r="BJ139" i="18"/>
  <c r="BF139" i="18"/>
  <c r="BB139" i="18"/>
  <c r="AX139" i="18"/>
  <c r="AT139" i="18"/>
  <c r="AP139" i="18"/>
  <c r="AL139" i="18"/>
  <c r="AH139" i="18"/>
  <c r="AD139" i="18"/>
  <c r="Z139" i="18"/>
  <c r="V139" i="18"/>
  <c r="R139" i="18"/>
  <c r="N139" i="18"/>
  <c r="J139" i="18"/>
  <c r="F139" i="18"/>
  <c r="B139" i="18"/>
  <c r="EW138" i="18"/>
  <c r="ES138" i="18"/>
  <c r="EO138" i="18"/>
  <c r="EK138" i="18"/>
  <c r="EG138" i="18"/>
  <c r="EC138" i="18"/>
  <c r="DY138" i="18"/>
  <c r="DU138" i="18"/>
  <c r="DQ138" i="18"/>
  <c r="DM138" i="18"/>
  <c r="DI138" i="18"/>
  <c r="DE138" i="18"/>
  <c r="DA138" i="18"/>
  <c r="CW138" i="18"/>
  <c r="CS138" i="18"/>
  <c r="CO138" i="18"/>
  <c r="CK138" i="18"/>
  <c r="CG138" i="18"/>
  <c r="CC138" i="18"/>
  <c r="BY138" i="18"/>
  <c r="BU138" i="18"/>
  <c r="BQ138" i="18"/>
  <c r="BM138" i="18"/>
  <c r="BI138" i="18"/>
  <c r="BE138" i="18"/>
  <c r="BA138" i="18"/>
  <c r="AW138" i="18"/>
  <c r="AS138" i="18"/>
  <c r="AO138" i="18"/>
  <c r="AK138" i="18"/>
  <c r="AG138" i="18"/>
  <c r="AC138" i="18"/>
  <c r="Y138" i="18"/>
  <c r="U138" i="18"/>
  <c r="Q138" i="18"/>
  <c r="M138" i="18"/>
  <c r="I138" i="18"/>
  <c r="E138" i="18"/>
  <c r="A138" i="18"/>
  <c r="EV137" i="18"/>
  <c r="ER137" i="18"/>
  <c r="EN137" i="18"/>
  <c r="EJ137" i="18"/>
  <c r="EF137" i="18"/>
  <c r="EB137" i="18"/>
  <c r="DX137" i="18"/>
  <c r="DT137" i="18"/>
  <c r="DP137" i="18"/>
  <c r="DL137" i="18"/>
  <c r="DH137" i="18"/>
  <c r="DD137" i="18"/>
  <c r="CZ137" i="18"/>
  <c r="CV137" i="18"/>
  <c r="CR137" i="18"/>
  <c r="CN137" i="18"/>
  <c r="CJ137" i="18"/>
  <c r="CF137" i="18"/>
  <c r="CB137" i="18"/>
  <c r="BX137" i="18"/>
  <c r="BT137" i="18"/>
  <c r="BP137" i="18"/>
  <c r="BL137" i="18"/>
  <c r="BH137" i="18"/>
  <c r="BD137" i="18"/>
  <c r="AZ137" i="18"/>
  <c r="AV137" i="18"/>
  <c r="AR137" i="18"/>
  <c r="AN137" i="18"/>
  <c r="AJ137" i="18"/>
  <c r="AF137" i="18"/>
  <c r="AB137" i="18"/>
  <c r="X137" i="18"/>
  <c r="T137" i="18"/>
  <c r="P137" i="18"/>
  <c r="L137" i="18"/>
  <c r="H137" i="18"/>
  <c r="D137" i="18"/>
  <c r="EY136" i="18"/>
  <c r="EU136" i="18"/>
  <c r="EQ136" i="18"/>
  <c r="EM136" i="18"/>
  <c r="EI136" i="18"/>
  <c r="EE136" i="18"/>
  <c r="EA136" i="18"/>
  <c r="DW136" i="18"/>
  <c r="DS136" i="18"/>
  <c r="DO136" i="18"/>
  <c r="DK136" i="18"/>
  <c r="DG136" i="18"/>
  <c r="DC136" i="18"/>
  <c r="CY136" i="18"/>
  <c r="CU136" i="18"/>
  <c r="CQ136" i="18"/>
  <c r="CM136" i="18"/>
  <c r="CI136" i="18"/>
  <c r="CE136" i="18"/>
  <c r="CA136" i="18"/>
  <c r="BW136" i="18"/>
  <c r="BS136" i="18"/>
  <c r="BO136" i="18"/>
  <c r="BK136" i="18"/>
  <c r="BG136" i="18"/>
  <c r="BC136" i="18"/>
  <c r="AY136" i="18"/>
  <c r="AU136" i="18"/>
  <c r="AQ136" i="18"/>
  <c r="AM136" i="18"/>
  <c r="AI136" i="18"/>
  <c r="AE136" i="18"/>
  <c r="AA136" i="18"/>
  <c r="W136" i="18"/>
  <c r="S136" i="18"/>
  <c r="O136" i="18"/>
  <c r="K136" i="18"/>
  <c r="G136" i="18"/>
  <c r="C136" i="18"/>
  <c r="EX135" i="18"/>
  <c r="ET135" i="18"/>
  <c r="EP135" i="18"/>
  <c r="EL135" i="18"/>
  <c r="EH135" i="18"/>
  <c r="ED135" i="18"/>
  <c r="DZ135" i="18"/>
  <c r="DV135" i="18"/>
  <c r="DR135" i="18"/>
  <c r="DN135" i="18"/>
  <c r="DJ135" i="18"/>
  <c r="DF135" i="18"/>
  <c r="DB135" i="18"/>
  <c r="CX135" i="18"/>
  <c r="CT135" i="18"/>
  <c r="CP135" i="18"/>
  <c r="CL135" i="18"/>
  <c r="CH135" i="18"/>
  <c r="CD135" i="18"/>
  <c r="BZ135" i="18"/>
  <c r="BV135" i="18"/>
  <c r="BR135" i="18"/>
  <c r="BN135" i="18"/>
  <c r="BJ135" i="18"/>
  <c r="BF135" i="18"/>
  <c r="BB135" i="18"/>
  <c r="AX135" i="18"/>
  <c r="AT135" i="18"/>
  <c r="AP135" i="18"/>
  <c r="AL135" i="18"/>
  <c r="AH135" i="18"/>
  <c r="AD135" i="18"/>
  <c r="Z135" i="18"/>
  <c r="V135" i="18"/>
  <c r="R135" i="18"/>
  <c r="N135" i="18"/>
  <c r="J135" i="18"/>
  <c r="F135" i="18"/>
  <c r="B135" i="18"/>
  <c r="EW134" i="18"/>
  <c r="ES134" i="18"/>
  <c r="EO134" i="18"/>
  <c r="EK134" i="18"/>
  <c r="EG134" i="18"/>
  <c r="EC134" i="18"/>
  <c r="DY134" i="18"/>
  <c r="DU134" i="18"/>
  <c r="DQ134" i="18"/>
  <c r="DM134" i="18"/>
  <c r="DI134" i="18"/>
  <c r="DE134" i="18"/>
  <c r="DA134" i="18"/>
  <c r="CW134" i="18"/>
  <c r="CS134" i="18"/>
  <c r="CO134" i="18"/>
  <c r="CK134" i="18"/>
  <c r="CG134" i="18"/>
  <c r="CC134" i="18"/>
  <c r="BY134" i="18"/>
  <c r="BU134" i="18"/>
  <c r="BQ134" i="18"/>
  <c r="BM134" i="18"/>
  <c r="BI134" i="18"/>
  <c r="BE134" i="18"/>
  <c r="BA134" i="18"/>
  <c r="AW134" i="18"/>
  <c r="AS134" i="18"/>
  <c r="AO134" i="18"/>
  <c r="AK134" i="18"/>
  <c r="AG134" i="18"/>
  <c r="AC134" i="18"/>
  <c r="W134" i="18"/>
  <c r="O134" i="18"/>
  <c r="G134" i="18"/>
  <c r="EX133" i="18"/>
  <c r="EP133" i="18"/>
  <c r="EH133" i="18"/>
  <c r="DZ133" i="18"/>
  <c r="DR133" i="18"/>
  <c r="DJ133" i="18"/>
  <c r="DB133" i="18"/>
  <c r="CT133" i="18"/>
  <c r="CL133" i="18"/>
  <c r="CD133" i="18"/>
  <c r="BV133" i="18"/>
  <c r="BN133" i="18"/>
  <c r="BF133" i="18"/>
  <c r="AX133" i="18"/>
  <c r="AP133" i="18"/>
  <c r="AH133" i="18"/>
  <c r="Z133" i="18"/>
  <c r="R133" i="18"/>
  <c r="J133" i="18"/>
  <c r="B133" i="18"/>
  <c r="ES132" i="18"/>
  <c r="EK132" i="18"/>
  <c r="EC132" i="18"/>
  <c r="DU132" i="18"/>
  <c r="DM132" i="18"/>
  <c r="DE132" i="18"/>
  <c r="CW132" i="18"/>
  <c r="CO132" i="18"/>
  <c r="CG132" i="18"/>
  <c r="BY132" i="18"/>
  <c r="BQ132" i="18"/>
  <c r="BI132" i="18"/>
  <c r="BA132" i="18"/>
  <c r="AS132" i="18"/>
  <c r="AK132" i="18"/>
  <c r="AC132" i="18"/>
  <c r="U132" i="18"/>
  <c r="M132" i="18"/>
  <c r="E132" i="18"/>
  <c r="EV131" i="18"/>
  <c r="EN131" i="18"/>
  <c r="EF131" i="18"/>
  <c r="DX131" i="18"/>
  <c r="DP131" i="18"/>
  <c r="DH131" i="18"/>
  <c r="CZ131" i="18"/>
  <c r="CR131" i="18"/>
  <c r="CJ131" i="18"/>
  <c r="CB131" i="18"/>
  <c r="BT131" i="18"/>
  <c r="BL131" i="18"/>
  <c r="BD131" i="18"/>
  <c r="AV131" i="18"/>
  <c r="AN131" i="18"/>
  <c r="AF131" i="18"/>
  <c r="X131" i="18"/>
  <c r="P131" i="18"/>
  <c r="H131" i="18"/>
  <c r="EY130" i="18"/>
  <c r="EQ130" i="18"/>
  <c r="EI130" i="18"/>
  <c r="EA130" i="18"/>
  <c r="DS130" i="18"/>
  <c r="DK130" i="18"/>
  <c r="DC130" i="18"/>
  <c r="CU130" i="18"/>
  <c r="CM130" i="18"/>
  <c r="CE130" i="18"/>
  <c r="BW130" i="18"/>
  <c r="BO130" i="18"/>
  <c r="BG130" i="18"/>
  <c r="AY130" i="18"/>
  <c r="AQ130" i="18"/>
  <c r="AI130" i="18"/>
  <c r="AA130" i="18"/>
  <c r="S130" i="18"/>
  <c r="K130" i="18"/>
  <c r="C130" i="18"/>
  <c r="ET129" i="18"/>
  <c r="EL129" i="18"/>
  <c r="ED129" i="18"/>
  <c r="DV129" i="18"/>
  <c r="DN129" i="18"/>
  <c r="DF129" i="18"/>
  <c r="CX129" i="18"/>
  <c r="CP129" i="18"/>
  <c r="CH129" i="18"/>
  <c r="BZ129" i="18"/>
  <c r="BR129" i="18"/>
  <c r="BJ129" i="18"/>
  <c r="BB129" i="18"/>
  <c r="AT129" i="18"/>
  <c r="AL129" i="18"/>
  <c r="AD129" i="18"/>
  <c r="V129" i="18"/>
  <c r="N129" i="18"/>
  <c r="F129" i="18"/>
  <c r="EW128" i="18"/>
  <c r="EO128" i="18"/>
  <c r="EG128" i="18"/>
  <c r="DY128" i="18"/>
  <c r="DQ128" i="18"/>
  <c r="DI128" i="18"/>
  <c r="DA128" i="18"/>
  <c r="CS128" i="18"/>
  <c r="CK128" i="18"/>
  <c r="CC128" i="18"/>
  <c r="BU128" i="18"/>
  <c r="BM128" i="18"/>
  <c r="BE128" i="18"/>
  <c r="AW128" i="18"/>
  <c r="AO128" i="18"/>
  <c r="AG128" i="18"/>
  <c r="Y128" i="18"/>
  <c r="Q128" i="18"/>
  <c r="I128" i="18"/>
  <c r="A128" i="18"/>
  <c r="ER127" i="18"/>
  <c r="EJ127" i="18"/>
  <c r="EB127" i="18"/>
  <c r="DT127" i="18"/>
  <c r="DL127" i="18"/>
  <c r="DD127" i="18"/>
  <c r="CV127" i="18"/>
  <c r="CN127" i="18"/>
  <c r="CF127" i="18"/>
  <c r="BX127" i="18"/>
  <c r="BP127" i="18"/>
  <c r="BH127" i="18"/>
  <c r="AZ127" i="18"/>
  <c r="AR127" i="18"/>
  <c r="AJ127" i="18"/>
  <c r="AB127" i="18"/>
  <c r="T127" i="18"/>
  <c r="L127" i="18"/>
  <c r="D127" i="18"/>
  <c r="EU126" i="18"/>
  <c r="EM126" i="18"/>
  <c r="EE126" i="18"/>
  <c r="DW126" i="18"/>
  <c r="DO126" i="18"/>
  <c r="DG126" i="18"/>
  <c r="CY126" i="18"/>
  <c r="CQ126" i="18"/>
  <c r="CI126" i="18"/>
  <c r="CA126" i="18"/>
  <c r="BS126" i="18"/>
  <c r="BK126" i="18"/>
  <c r="BC126" i="18"/>
  <c r="AU126" i="18"/>
  <c r="AM126" i="18"/>
  <c r="AE126" i="18"/>
  <c r="W126" i="18"/>
  <c r="O126" i="18"/>
  <c r="G126" i="18"/>
  <c r="EX125" i="18"/>
  <c r="EP125" i="18"/>
  <c r="EH125" i="18"/>
  <c r="DZ125" i="18"/>
  <c r="DR125" i="18"/>
  <c r="DJ125" i="18"/>
  <c r="DB125" i="18"/>
  <c r="CT125" i="18"/>
  <c r="CL125" i="18"/>
  <c r="CD125" i="18"/>
  <c r="BV125" i="18"/>
  <c r="BN125" i="18"/>
  <c r="BF125" i="18"/>
  <c r="AX125" i="18"/>
  <c r="AP125" i="18"/>
  <c r="AH125" i="18"/>
  <c r="Z125" i="18"/>
  <c r="R125" i="18"/>
  <c r="J125" i="18"/>
  <c r="B125" i="18"/>
  <c r="ES124" i="18"/>
  <c r="EK124" i="18"/>
  <c r="EC124" i="18"/>
  <c r="DU124" i="18"/>
  <c r="DM124" i="18"/>
  <c r="DE124" i="18"/>
  <c r="CW124" i="18"/>
  <c r="CO124" i="18"/>
  <c r="CG124" i="18"/>
  <c r="BY124" i="18"/>
  <c r="BQ124" i="18"/>
  <c r="BI124" i="18"/>
  <c r="BA124" i="18"/>
  <c r="AS124" i="18"/>
  <c r="AK124" i="18"/>
  <c r="AC124" i="18"/>
  <c r="U124" i="18"/>
  <c r="M124" i="18"/>
  <c r="E124" i="18"/>
  <c r="EV123" i="18"/>
  <c r="EN123" i="18"/>
  <c r="EF123" i="18"/>
  <c r="DX123" i="18"/>
  <c r="DP123" i="18"/>
  <c r="DH123" i="18"/>
  <c r="CZ123" i="18"/>
  <c r="CR123" i="18"/>
  <c r="CJ123" i="18"/>
  <c r="CB123" i="18"/>
  <c r="BT123" i="18"/>
  <c r="BL123" i="18"/>
  <c r="BD123" i="18"/>
  <c r="AV123" i="18"/>
  <c r="AN123" i="18"/>
  <c r="AF123" i="18"/>
  <c r="X123" i="18"/>
  <c r="P123" i="18"/>
  <c r="H123" i="18"/>
  <c r="EY122" i="18"/>
  <c r="EQ122" i="18"/>
  <c r="EI122" i="18"/>
  <c r="EA122" i="18"/>
  <c r="DS122" i="18"/>
  <c r="DK122" i="18"/>
  <c r="DC122" i="18"/>
  <c r="CU122" i="18"/>
  <c r="CM122" i="18"/>
  <c r="CE122" i="18"/>
  <c r="BW122" i="18"/>
  <c r="BO122" i="18"/>
  <c r="BG122" i="18"/>
  <c r="AY122" i="18"/>
  <c r="AQ122" i="18"/>
  <c r="AI122" i="18"/>
  <c r="AA122" i="18"/>
  <c r="S122" i="18"/>
  <c r="K122" i="18"/>
  <c r="C122" i="18"/>
  <c r="ET121" i="18"/>
  <c r="EL121" i="18"/>
  <c r="ED121" i="18"/>
  <c r="DV121" i="18"/>
  <c r="DN121" i="18"/>
  <c r="DF121" i="18"/>
  <c r="CX121" i="18"/>
  <c r="CP121" i="18"/>
  <c r="CH121" i="18"/>
  <c r="BZ121" i="18"/>
  <c r="BR121" i="18"/>
  <c r="BJ121" i="18"/>
  <c r="BB121" i="18"/>
  <c r="AT121" i="18"/>
  <c r="AL121" i="18"/>
  <c r="AD121" i="18"/>
  <c r="V121" i="18"/>
  <c r="N121" i="18"/>
  <c r="F121" i="18"/>
  <c r="EW120" i="18"/>
  <c r="EO120" i="18"/>
  <c r="EG120" i="18"/>
  <c r="DY120" i="18"/>
  <c r="DQ120" i="18"/>
  <c r="DI120" i="18"/>
  <c r="DA120" i="18"/>
  <c r="CS120" i="18"/>
  <c r="CK120" i="18"/>
  <c r="CC120" i="18"/>
  <c r="BU120" i="18"/>
  <c r="BM120" i="18"/>
  <c r="BE120" i="18"/>
  <c r="AW120" i="18"/>
  <c r="AO120" i="18"/>
  <c r="AG120" i="18"/>
  <c r="Y120" i="18"/>
  <c r="Q120" i="18"/>
  <c r="I120" i="18"/>
  <c r="A120" i="18"/>
  <c r="ER119" i="18"/>
  <c r="EJ119" i="18"/>
  <c r="EB119" i="18"/>
  <c r="DT119" i="18"/>
  <c r="DL119" i="18"/>
  <c r="DD119" i="18"/>
  <c r="CV119" i="18"/>
  <c r="CN119" i="18"/>
  <c r="CF119" i="18"/>
  <c r="BX119" i="18"/>
  <c r="BP119" i="18"/>
  <c r="BH119" i="18"/>
  <c r="AZ119" i="18"/>
  <c r="AR119" i="18"/>
  <c r="AJ119" i="18"/>
  <c r="AB119" i="18"/>
  <c r="T119" i="18"/>
  <c r="L119" i="18"/>
  <c r="D119" i="18"/>
  <c r="EU118" i="18"/>
  <c r="EM118" i="18"/>
  <c r="EE118" i="18"/>
  <c r="DW118" i="18"/>
  <c r="DO118" i="18"/>
  <c r="DG118" i="18"/>
  <c r="CY118" i="18"/>
  <c r="CQ118" i="18"/>
  <c r="CI118" i="18"/>
  <c r="CA118" i="18"/>
  <c r="BS118" i="18"/>
  <c r="BK118" i="18"/>
  <c r="BC118" i="18"/>
  <c r="AU118" i="18"/>
  <c r="AM118" i="18"/>
  <c r="AE118" i="18"/>
  <c r="W118" i="18"/>
  <c r="O118" i="18"/>
  <c r="G118" i="18"/>
  <c r="EX117" i="18"/>
  <c r="EP117" i="18"/>
  <c r="EH117" i="18"/>
  <c r="DZ117" i="18"/>
  <c r="DR117" i="18"/>
  <c r="DJ117" i="18"/>
  <c r="DB117" i="18"/>
  <c r="CT117" i="18"/>
  <c r="CL117" i="18"/>
  <c r="CD117" i="18"/>
  <c r="BV117" i="18"/>
  <c r="BN117" i="18"/>
  <c r="BF117" i="18"/>
  <c r="AX117" i="18"/>
  <c r="AP117" i="18"/>
  <c r="AH117" i="18"/>
  <c r="Z117" i="18"/>
  <c r="R117" i="18"/>
  <c r="J117" i="18"/>
  <c r="B117" i="18"/>
  <c r="ES116" i="18"/>
  <c r="EK116" i="18"/>
  <c r="EC116" i="18"/>
  <c r="DU116" i="18"/>
  <c r="DM116" i="18"/>
  <c r="DE116" i="18"/>
  <c r="CW116" i="18"/>
  <c r="CO116" i="18"/>
  <c r="CG116" i="18"/>
  <c r="BY116" i="18"/>
  <c r="BQ116" i="18"/>
  <c r="BI116" i="18"/>
  <c r="BA116" i="18"/>
  <c r="AS116" i="18"/>
  <c r="AK116" i="18"/>
  <c r="AC116" i="18"/>
  <c r="U116" i="18"/>
  <c r="M116" i="18"/>
  <c r="E116" i="18"/>
  <c r="EV115" i="18"/>
  <c r="EN115" i="18"/>
  <c r="EF115" i="18"/>
  <c r="DX115" i="18"/>
  <c r="DP115" i="18"/>
  <c r="DH115" i="18"/>
  <c r="CZ115" i="18"/>
  <c r="CR115" i="18"/>
  <c r="CJ115" i="18"/>
  <c r="CB115" i="18"/>
  <c r="BT115" i="18"/>
  <c r="BL115" i="18"/>
  <c r="BD115" i="18"/>
  <c r="AV115" i="18"/>
  <c r="AN115" i="18"/>
  <c r="AF115" i="18"/>
  <c r="X115" i="18"/>
  <c r="P115" i="18"/>
  <c r="H115" i="18"/>
  <c r="EY114" i="18"/>
  <c r="EQ114" i="18"/>
  <c r="EI114" i="18"/>
  <c r="EA114" i="18"/>
  <c r="DS114" i="18"/>
  <c r="DK114" i="18"/>
  <c r="DC114" i="18"/>
  <c r="CU114" i="18"/>
  <c r="CM114" i="18"/>
  <c r="CE114" i="18"/>
  <c r="BW114" i="18"/>
  <c r="BO114" i="18"/>
  <c r="BG114" i="18"/>
  <c r="AY114" i="18"/>
  <c r="AQ114" i="18"/>
  <c r="AI114" i="18"/>
  <c r="AA114" i="18"/>
  <c r="S114" i="18"/>
  <c r="K114" i="18"/>
  <c r="C114" i="18"/>
  <c r="ET113" i="18"/>
  <c r="EL113" i="18"/>
  <c r="ED113" i="18"/>
  <c r="DV113" i="18"/>
  <c r="DN113" i="18"/>
  <c r="DF113" i="18"/>
  <c r="CX113" i="18"/>
  <c r="CP113" i="18"/>
  <c r="CH113" i="18"/>
  <c r="BZ113" i="18"/>
  <c r="BR113" i="18"/>
  <c r="BJ113" i="18"/>
  <c r="BB113" i="18"/>
  <c r="AT113" i="18"/>
  <c r="AL113" i="18"/>
  <c r="AD113" i="18"/>
  <c r="V113" i="18"/>
  <c r="N113" i="18"/>
  <c r="F113" i="18"/>
  <c r="EW112" i="18"/>
  <c r="EO112" i="18"/>
  <c r="EG112" i="18"/>
  <c r="DY112" i="18"/>
  <c r="DQ112" i="18"/>
  <c r="DI112" i="18"/>
  <c r="DA112" i="18"/>
  <c r="CS112" i="18"/>
  <c r="CK112" i="18"/>
  <c r="CC112" i="18"/>
  <c r="BU112" i="18"/>
  <c r="BM112" i="18"/>
  <c r="BE112" i="18"/>
  <c r="AW112" i="18"/>
  <c r="AO112" i="18"/>
  <c r="AG112" i="18"/>
  <c r="Y112" i="18"/>
  <c r="Q112" i="18"/>
  <c r="I112" i="18"/>
  <c r="A112" i="18"/>
  <c r="ER111" i="18"/>
  <c r="EJ111" i="18"/>
  <c r="EB111" i="18"/>
  <c r="DT111" i="18"/>
  <c r="DL111" i="18"/>
  <c r="DD111" i="18"/>
  <c r="CV111" i="18"/>
  <c r="CN111" i="18"/>
  <c r="CF111" i="18"/>
  <c r="BX111" i="18"/>
  <c r="BP111" i="18"/>
  <c r="BH111" i="18"/>
  <c r="AZ111" i="18"/>
  <c r="AR111" i="18"/>
  <c r="AJ111" i="18"/>
  <c r="AB111" i="18"/>
  <c r="T111" i="18"/>
  <c r="L111" i="18"/>
  <c r="D111" i="18"/>
  <c r="EU110" i="18"/>
  <c r="EM110" i="18"/>
  <c r="EE110" i="18"/>
  <c r="DW110" i="18"/>
  <c r="DO110" i="18"/>
  <c r="DG110" i="18"/>
  <c r="CY110" i="18"/>
  <c r="CQ110" i="18"/>
  <c r="CI110" i="18"/>
  <c r="CA110" i="18"/>
  <c r="BS110" i="18"/>
  <c r="BK110" i="18"/>
  <c r="BC110" i="18"/>
  <c r="AU110" i="18"/>
  <c r="AM110" i="18"/>
  <c r="AE110" i="18"/>
  <c r="W110" i="18"/>
  <c r="O110" i="18"/>
  <c r="G110" i="18"/>
  <c r="EX109" i="18"/>
  <c r="EP109" i="18"/>
  <c r="EH109" i="18"/>
  <c r="DZ109" i="18"/>
  <c r="DR109" i="18"/>
  <c r="DJ109" i="18"/>
  <c r="DB109" i="18"/>
  <c r="CT109" i="18"/>
  <c r="CL109" i="18"/>
  <c r="CD109" i="18"/>
  <c r="BV109" i="18"/>
  <c r="BN109" i="18"/>
  <c r="BF109" i="18"/>
  <c r="AX109" i="18"/>
  <c r="AP109" i="18"/>
  <c r="AH109" i="18"/>
  <c r="Z109" i="18"/>
  <c r="R109" i="18"/>
  <c r="J109" i="18"/>
  <c r="B109" i="18"/>
  <c r="ES108" i="18"/>
  <c r="EK108" i="18"/>
  <c r="EC108" i="18"/>
  <c r="DU108" i="18"/>
  <c r="DM108" i="18"/>
  <c r="DE108" i="18"/>
  <c r="CW108" i="18"/>
  <c r="CO108" i="18"/>
  <c r="CG108" i="18"/>
  <c r="BY108" i="18"/>
  <c r="BQ108" i="18"/>
  <c r="BI108" i="18"/>
  <c r="BA108" i="18"/>
  <c r="AS108" i="18"/>
  <c r="AK108" i="18"/>
  <c r="AC108" i="18"/>
  <c r="U108" i="18"/>
  <c r="M108" i="18"/>
  <c r="E108" i="18"/>
  <c r="EV107" i="18"/>
  <c r="EN107" i="18"/>
  <c r="EF107" i="18"/>
  <c r="DX107" i="18"/>
  <c r="DP107" i="18"/>
  <c r="DH107" i="18"/>
  <c r="CZ107" i="18"/>
  <c r="CR107" i="18"/>
  <c r="CJ107" i="18"/>
  <c r="CB107" i="18"/>
  <c r="BT107" i="18"/>
  <c r="BL107" i="18"/>
  <c r="BD107" i="18"/>
  <c r="AV107" i="18"/>
  <c r="AN107" i="18"/>
  <c r="AF107" i="18"/>
  <c r="X107" i="18"/>
  <c r="P107" i="18"/>
  <c r="H107" i="18"/>
  <c r="EY106" i="18"/>
  <c r="EQ106" i="18"/>
  <c r="EI106" i="18"/>
  <c r="EA106" i="18"/>
  <c r="DS106" i="18"/>
  <c r="DK106" i="18"/>
  <c r="DC106" i="18"/>
  <c r="CU106" i="18"/>
  <c r="CM106" i="18"/>
  <c r="CE106" i="18"/>
  <c r="BW106" i="18"/>
  <c r="BO106" i="18"/>
  <c r="BG106" i="18"/>
  <c r="AY106" i="18"/>
  <c r="AQ106" i="18"/>
  <c r="AI106" i="18"/>
  <c r="AA106" i="18"/>
  <c r="S106" i="18"/>
  <c r="K106" i="18"/>
  <c r="C106" i="18"/>
  <c r="ET105" i="18"/>
  <c r="EL105" i="18"/>
  <c r="ED105" i="18"/>
  <c r="DV105" i="18"/>
  <c r="DN105" i="18"/>
  <c r="DF105" i="18"/>
  <c r="CX105" i="18"/>
  <c r="CP105" i="18"/>
  <c r="CH105" i="18"/>
  <c r="BZ105" i="18"/>
  <c r="BR105" i="18"/>
  <c r="BJ105" i="18"/>
  <c r="BB105" i="18"/>
  <c r="AT105" i="18"/>
  <c r="AL105" i="18"/>
  <c r="AD105" i="18"/>
  <c r="V105" i="18"/>
  <c r="N105" i="18"/>
  <c r="F105" i="18"/>
  <c r="EW104" i="18"/>
  <c r="EO104" i="18"/>
  <c r="EG104" i="18"/>
  <c r="DY104" i="18"/>
  <c r="DQ104" i="18"/>
  <c r="DI104" i="18"/>
  <c r="DA104" i="18"/>
  <c r="CS104" i="18"/>
  <c r="CK104" i="18"/>
  <c r="CC104" i="18"/>
  <c r="BU104" i="18"/>
  <c r="BM104" i="18"/>
  <c r="BE104" i="18"/>
  <c r="AW104" i="18"/>
  <c r="AO104" i="18"/>
  <c r="AG104" i="18"/>
  <c r="Y104" i="18"/>
  <c r="Q104" i="18"/>
  <c r="I104" i="18"/>
  <c r="A104" i="18"/>
  <c r="ER103" i="18"/>
  <c r="EJ103" i="18"/>
  <c r="EB103" i="18"/>
  <c r="DT103" i="18"/>
  <c r="DL103" i="18"/>
  <c r="DD103" i="18"/>
  <c r="CV103" i="18"/>
  <c r="CN103" i="18"/>
  <c r="CF103" i="18"/>
  <c r="BX103" i="18"/>
  <c r="BP103" i="18"/>
  <c r="BH103" i="18"/>
  <c r="AZ103" i="18"/>
  <c r="AR103" i="18"/>
  <c r="AJ103" i="18"/>
  <c r="AB103" i="18"/>
  <c r="T103" i="18"/>
  <c r="L103" i="18"/>
  <c r="D103" i="18"/>
  <c r="EU102" i="18"/>
  <c r="EM102" i="18"/>
  <c r="EE102" i="18"/>
  <c r="DW102" i="18"/>
  <c r="DO102" i="18"/>
  <c r="DG102" i="18"/>
  <c r="CY102" i="18"/>
  <c r="CQ102" i="18"/>
  <c r="CI102" i="18"/>
  <c r="CA102" i="18"/>
  <c r="BS102" i="18"/>
  <c r="BK102" i="18"/>
  <c r="BC102" i="18"/>
  <c r="AU102" i="18"/>
  <c r="AM102" i="18"/>
  <c r="AE102" i="18"/>
  <c r="W102" i="18"/>
  <c r="O102" i="18"/>
  <c r="G102" i="18"/>
  <c r="EX101" i="18"/>
  <c r="EP101" i="18"/>
  <c r="EH101" i="18"/>
  <c r="DZ101" i="18"/>
  <c r="DR101" i="18"/>
  <c r="DJ101" i="18"/>
  <c r="DB101" i="18"/>
  <c r="CT101" i="18"/>
  <c r="CL101" i="18"/>
  <c r="CD101" i="18"/>
  <c r="BV101" i="18"/>
  <c r="BN101" i="18"/>
  <c r="BF101" i="18"/>
  <c r="AX101" i="18"/>
  <c r="AP101" i="18"/>
  <c r="AH101" i="18"/>
  <c r="Z101" i="18"/>
  <c r="R101" i="18"/>
  <c r="J101" i="18"/>
  <c r="B101" i="18"/>
  <c r="ES100" i="18"/>
  <c r="EK100" i="18"/>
  <c r="EC100" i="18"/>
  <c r="DU100" i="18"/>
  <c r="DM100" i="18"/>
  <c r="DE100" i="18"/>
  <c r="CW100" i="18"/>
  <c r="CO100" i="18"/>
  <c r="CG100" i="18"/>
  <c r="BY100" i="18"/>
  <c r="BQ100" i="18"/>
  <c r="BI100" i="18"/>
  <c r="BA100" i="18"/>
  <c r="AS100" i="18"/>
  <c r="AK100" i="18"/>
  <c r="AC100" i="18"/>
  <c r="U100" i="18"/>
  <c r="M100" i="18"/>
  <c r="E100" i="18"/>
  <c r="EV99" i="18"/>
  <c r="EN99" i="18"/>
  <c r="EF99" i="18"/>
  <c r="DX99" i="18"/>
  <c r="DP99" i="18"/>
  <c r="DH99" i="18"/>
  <c r="CZ99" i="18"/>
  <c r="CR99" i="18"/>
  <c r="CJ99" i="18"/>
  <c r="CB99" i="18"/>
  <c r="BT99" i="18"/>
  <c r="BL99" i="18"/>
  <c r="BD99" i="18"/>
  <c r="AV99" i="18"/>
  <c r="AN99" i="18"/>
  <c r="AF99" i="18"/>
  <c r="X99" i="18"/>
  <c r="P99" i="18"/>
  <c r="H99" i="18"/>
  <c r="EY98" i="18"/>
  <c r="EQ98" i="18"/>
  <c r="EI98" i="18"/>
  <c r="EA98" i="18"/>
  <c r="DS98" i="18"/>
  <c r="DK98" i="18"/>
  <c r="DC98" i="18"/>
  <c r="CU98" i="18"/>
  <c r="CM98" i="18"/>
  <c r="CE98" i="18"/>
  <c r="BW98" i="18"/>
  <c r="BO98" i="18"/>
  <c r="BG98" i="18"/>
  <c r="AY98" i="18"/>
  <c r="AQ98" i="18"/>
  <c r="AI98" i="18"/>
  <c r="AA98" i="18"/>
  <c r="S98" i="18"/>
  <c r="K98" i="18"/>
  <c r="C98" i="18"/>
  <c r="ET97" i="18"/>
  <c r="EL97" i="18"/>
  <c r="ED97" i="18"/>
  <c r="DV97" i="18"/>
  <c r="DN97" i="18"/>
  <c r="DF97" i="18"/>
  <c r="CX97" i="18"/>
  <c r="CP97" i="18"/>
  <c r="CH97" i="18"/>
  <c r="BZ97" i="18"/>
  <c r="BR97" i="18"/>
  <c r="BJ97" i="18"/>
  <c r="BB97" i="18"/>
  <c r="AT97" i="18"/>
  <c r="AL97" i="18"/>
  <c r="AD97" i="18"/>
  <c r="V97" i="18"/>
  <c r="N97" i="18"/>
  <c r="F97" i="18"/>
  <c r="EW96" i="18"/>
  <c r="EO96" i="18"/>
  <c r="EG96" i="18"/>
  <c r="DY96" i="18"/>
  <c r="DQ96" i="18"/>
  <c r="DI96" i="18"/>
  <c r="DA96" i="18"/>
  <c r="CS96" i="18"/>
  <c r="CK96" i="18"/>
  <c r="CC96" i="18"/>
  <c r="BU96" i="18"/>
  <c r="BM96" i="18"/>
  <c r="BE96" i="18"/>
  <c r="AW96" i="18"/>
  <c r="AO96" i="18"/>
  <c r="AG96" i="18"/>
  <c r="Y96" i="18"/>
  <c r="Q96" i="18"/>
  <c r="I96" i="18"/>
  <c r="A96" i="18"/>
  <c r="ER95" i="18"/>
  <c r="EJ95" i="18"/>
  <c r="EB95" i="18"/>
  <c r="DT95" i="18"/>
  <c r="DL95" i="18"/>
  <c r="DD95" i="18"/>
  <c r="CV95" i="18"/>
  <c r="CN95" i="18"/>
  <c r="CF95" i="18"/>
  <c r="BX95" i="18"/>
  <c r="BP95" i="18"/>
  <c r="BH95" i="18"/>
  <c r="AZ95" i="18"/>
  <c r="AR95" i="18"/>
  <c r="AJ95" i="18"/>
  <c r="AB95" i="18"/>
  <c r="T95" i="18"/>
  <c r="L95" i="18"/>
  <c r="D95" i="18"/>
  <c r="EU94" i="18"/>
  <c r="EM94" i="18"/>
  <c r="EE94" i="18"/>
  <c r="DW94" i="18"/>
  <c r="DO94" i="18"/>
  <c r="DG94" i="18"/>
  <c r="CY94" i="18"/>
  <c r="CQ94" i="18"/>
  <c r="CI94" i="18"/>
  <c r="CA94" i="18"/>
  <c r="BS94" i="18"/>
  <c r="BK94" i="18"/>
  <c r="BC94" i="18"/>
  <c r="AU94" i="18"/>
  <c r="AM94" i="18"/>
  <c r="AE94" i="18"/>
  <c r="W94" i="18"/>
  <c r="O94" i="18"/>
  <c r="G94" i="18"/>
  <c r="EX93" i="18"/>
  <c r="EP93" i="18"/>
  <c r="EH93" i="18"/>
  <c r="DZ93" i="18"/>
  <c r="DR93" i="18"/>
  <c r="DJ93" i="18"/>
  <c r="DB93" i="18"/>
  <c r="CT93" i="18"/>
  <c r="CL93" i="18"/>
  <c r="CD93" i="18"/>
  <c r="BV93" i="18"/>
  <c r="BN93" i="18"/>
  <c r="BF93" i="18"/>
  <c r="AX93" i="18"/>
  <c r="AP93" i="18"/>
  <c r="AH93" i="18"/>
  <c r="Z93" i="18"/>
  <c r="R93" i="18"/>
  <c r="J93" i="18"/>
  <c r="B93" i="18"/>
  <c r="ES92" i="18"/>
  <c r="EK92" i="18"/>
  <c r="EC92" i="18"/>
  <c r="DU92" i="18"/>
  <c r="DM92" i="18"/>
  <c r="DE92" i="18"/>
  <c r="CW92" i="18"/>
  <c r="CO92" i="18"/>
  <c r="CG92" i="18"/>
  <c r="BY92" i="18"/>
  <c r="BQ92" i="18"/>
  <c r="BI92" i="18"/>
  <c r="BA92" i="18"/>
  <c r="AS92" i="18"/>
  <c r="AK92" i="18"/>
  <c r="AC92" i="18"/>
  <c r="U92" i="18"/>
  <c r="M92" i="18"/>
  <c r="E92" i="18"/>
  <c r="EV91" i="18"/>
  <c r="EN91" i="18"/>
  <c r="EF91" i="18"/>
  <c r="DX91" i="18"/>
  <c r="DP91" i="18"/>
  <c r="DH91" i="18"/>
  <c r="CZ91" i="18"/>
  <c r="CR91" i="18"/>
  <c r="CJ91" i="18"/>
  <c r="CB91" i="18"/>
  <c r="BT91" i="18"/>
  <c r="BL91" i="18"/>
  <c r="BD91" i="18"/>
  <c r="AV91" i="18"/>
  <c r="AN91" i="18"/>
  <c r="AF91" i="18"/>
  <c r="X91" i="18"/>
  <c r="P91" i="18"/>
  <c r="H91" i="18"/>
  <c r="EY90" i="18"/>
  <c r="EQ90" i="18"/>
  <c r="EI90" i="18"/>
  <c r="EA90" i="18"/>
  <c r="DS90" i="18"/>
  <c r="DK90" i="18"/>
  <c r="DC90" i="18"/>
  <c r="CU90" i="18"/>
  <c r="CM90" i="18"/>
  <c r="CE90" i="18"/>
  <c r="BW90" i="18"/>
  <c r="BO90" i="18"/>
  <c r="BG90" i="18"/>
  <c r="AY90" i="18"/>
  <c r="AQ90" i="18"/>
  <c r="AI90" i="18"/>
  <c r="AA90" i="18"/>
  <c r="S90" i="18"/>
  <c r="K90" i="18"/>
  <c r="C90" i="18"/>
  <c r="ET89" i="18"/>
  <c r="EL89" i="18"/>
  <c r="ED89" i="18"/>
  <c r="DV89" i="18"/>
  <c r="DN89" i="18"/>
  <c r="DF89" i="18"/>
  <c r="CX89" i="18"/>
  <c r="CP89" i="18"/>
  <c r="CH89" i="18"/>
  <c r="BZ89" i="18"/>
  <c r="BR89" i="18"/>
  <c r="BJ89" i="18"/>
  <c r="BB89" i="18"/>
  <c r="AT89" i="18"/>
  <c r="AL89" i="18"/>
  <c r="AD89" i="18"/>
  <c r="V89" i="18"/>
  <c r="N89" i="18"/>
  <c r="F89" i="18"/>
  <c r="EW88" i="18"/>
  <c r="EO88" i="18"/>
  <c r="EG88" i="18"/>
  <c r="DY88" i="18"/>
  <c r="DQ88" i="18"/>
  <c r="DI88" i="18"/>
  <c r="DA88" i="18"/>
  <c r="CS88" i="18"/>
  <c r="CK88" i="18"/>
  <c r="CC88" i="18"/>
  <c r="BU88" i="18"/>
  <c r="BM88" i="18"/>
  <c r="BE88" i="18"/>
  <c r="AW88" i="18"/>
  <c r="AO88" i="18"/>
  <c r="AG88" i="18"/>
  <c r="Y88" i="18"/>
  <c r="Q88" i="18"/>
  <c r="I88" i="18"/>
  <c r="A88" i="18"/>
  <c r="ER87" i="18"/>
  <c r="EJ87" i="18"/>
  <c r="EB87" i="18"/>
  <c r="DT87" i="18"/>
  <c r="DL87" i="18"/>
  <c r="DD87" i="18"/>
  <c r="CV87" i="18"/>
  <c r="CN87" i="18"/>
  <c r="CF87" i="18"/>
  <c r="BX87" i="18"/>
  <c r="BP87" i="18"/>
  <c r="BH87" i="18"/>
  <c r="AZ87" i="18"/>
  <c r="AR87" i="18"/>
  <c r="AJ87" i="18"/>
  <c r="AB87" i="18"/>
  <c r="T87" i="18"/>
  <c r="L87" i="18"/>
  <c r="D87" i="18"/>
  <c r="EU86" i="18"/>
  <c r="EM86" i="18"/>
  <c r="EE86" i="18"/>
  <c r="DW86" i="18"/>
  <c r="DO86" i="18"/>
  <c r="DG86" i="18"/>
  <c r="CY86" i="18"/>
  <c r="CQ86" i="18"/>
  <c r="CI86" i="18"/>
  <c r="CA86" i="18"/>
  <c r="BS86" i="18"/>
  <c r="BK86" i="18"/>
  <c r="BC86" i="18"/>
  <c r="AU86" i="18"/>
  <c r="AM86" i="18"/>
  <c r="AE86" i="18"/>
  <c r="W86" i="18"/>
  <c r="O86" i="18"/>
  <c r="G86" i="18"/>
  <c r="EX85" i="18"/>
  <c r="EP85" i="18"/>
  <c r="EH85" i="18"/>
  <c r="DZ85" i="18"/>
  <c r="DR85" i="18"/>
  <c r="DJ85" i="18"/>
  <c r="DB85" i="18"/>
  <c r="CT85" i="18"/>
  <c r="CL85" i="18"/>
  <c r="CD85" i="18"/>
  <c r="BV85" i="18"/>
  <c r="BN85" i="18"/>
  <c r="BF85" i="18"/>
  <c r="AX85" i="18"/>
  <c r="AP85" i="18"/>
  <c r="AH85" i="18"/>
  <c r="Z85" i="18"/>
  <c r="R85" i="18"/>
  <c r="J85" i="18"/>
  <c r="B85" i="18"/>
  <c r="ES84" i="18"/>
  <c r="EK84" i="18"/>
  <c r="EC84" i="18"/>
  <c r="DU84" i="18"/>
  <c r="DM84" i="18"/>
  <c r="DE84" i="18"/>
  <c r="CW84" i="18"/>
  <c r="CO84" i="18"/>
  <c r="CG84" i="18"/>
  <c r="BY84" i="18"/>
  <c r="BQ84" i="18"/>
  <c r="BI84" i="18"/>
  <c r="BA84" i="18"/>
  <c r="AS84" i="18"/>
  <c r="AK84" i="18"/>
  <c r="AC84" i="18"/>
  <c r="U84" i="18"/>
  <c r="M84" i="18"/>
  <c r="E84" i="18"/>
  <c r="EV83" i="18"/>
  <c r="EN83" i="18"/>
  <c r="EF83" i="18"/>
  <c r="DX83" i="18"/>
  <c r="DP83" i="18"/>
  <c r="DH83" i="18"/>
  <c r="CZ83" i="18"/>
  <c r="CR83" i="18"/>
  <c r="CJ83" i="18"/>
  <c r="CB83" i="18"/>
  <c r="BT83" i="18"/>
  <c r="BL83" i="18"/>
  <c r="BD83" i="18"/>
  <c r="AV83" i="18"/>
  <c r="AN83" i="18"/>
  <c r="AF83" i="18"/>
  <c r="X83" i="18"/>
  <c r="P83" i="18"/>
  <c r="H83" i="18"/>
  <c r="EY82" i="18"/>
  <c r="EQ82" i="18"/>
  <c r="EI82" i="18"/>
  <c r="EA82" i="18"/>
  <c r="DS82" i="18"/>
  <c r="DK82" i="18"/>
  <c r="DC82" i="18"/>
  <c r="CU82" i="18"/>
  <c r="CM82" i="18"/>
  <c r="CE82" i="18"/>
  <c r="BW82" i="18"/>
  <c r="BO82" i="18"/>
  <c r="BG82" i="18"/>
  <c r="AY82" i="18"/>
  <c r="AQ82" i="18"/>
  <c r="AI82" i="18"/>
  <c r="AA82" i="18"/>
  <c r="S82" i="18"/>
  <c r="K82" i="18"/>
  <c r="C82" i="18"/>
  <c r="ET81" i="18"/>
  <c r="EL81" i="18"/>
  <c r="ED81" i="18"/>
  <c r="DV81" i="18"/>
  <c r="DN81" i="18"/>
  <c r="DF81" i="18"/>
  <c r="CX81" i="18"/>
  <c r="CP81" i="18"/>
  <c r="CH81" i="18"/>
  <c r="BZ81" i="18"/>
  <c r="BR81" i="18"/>
  <c r="BJ81" i="18"/>
  <c r="BB81" i="18"/>
  <c r="AN81" i="18"/>
  <c r="X81" i="18"/>
  <c r="H81" i="18"/>
  <c r="EQ80" i="18"/>
  <c r="EA80" i="18"/>
  <c r="DK80" i="18"/>
  <c r="CU80" i="18"/>
  <c r="CE80" i="18"/>
  <c r="BO80" i="18"/>
  <c r="AY80" i="18"/>
  <c r="AI80" i="18"/>
  <c r="S80" i="18"/>
  <c r="C80" i="18"/>
  <c r="EL79" i="18"/>
  <c r="DV79" i="18"/>
  <c r="DF79" i="18"/>
  <c r="CP79" i="18"/>
  <c r="BZ79" i="18"/>
  <c r="BJ79" i="18"/>
  <c r="AT79" i="18"/>
  <c r="AD79" i="18"/>
  <c r="N79" i="18"/>
  <c r="EW78" i="18"/>
  <c r="EG78" i="18"/>
  <c r="DQ78" i="18"/>
  <c r="DA78" i="18"/>
  <c r="CK78" i="18"/>
  <c r="BU78" i="18"/>
  <c r="BE78" i="18"/>
  <c r="AO78" i="18"/>
  <c r="Y78" i="18"/>
  <c r="I78" i="18"/>
  <c r="ER77" i="18"/>
  <c r="EB77" i="18"/>
  <c r="DL77" i="18"/>
  <c r="CV77" i="18"/>
  <c r="CF77" i="18"/>
  <c r="BP77" i="18"/>
  <c r="AZ77" i="18"/>
  <c r="AJ77" i="18"/>
  <c r="T77" i="18"/>
  <c r="D77" i="18"/>
  <c r="EM76" i="18"/>
  <c r="DW76" i="18"/>
  <c r="DG76" i="18"/>
  <c r="CQ76" i="18"/>
  <c r="CA76" i="18"/>
  <c r="BK76" i="18"/>
  <c r="AU76" i="18"/>
  <c r="AE76" i="18"/>
  <c r="O76" i="18"/>
  <c r="EX75" i="18"/>
  <c r="EH75" i="18"/>
  <c r="DR75" i="18"/>
  <c r="DB75" i="18"/>
  <c r="CL75" i="18"/>
  <c r="BV75" i="18"/>
  <c r="BF75" i="18"/>
  <c r="AP75" i="18"/>
  <c r="Z75" i="18"/>
  <c r="J75" i="18"/>
  <c r="ES74" i="18"/>
  <c r="EC74" i="18"/>
  <c r="DM74" i="18"/>
  <c r="CW74" i="18"/>
  <c r="CG74" i="18"/>
  <c r="BQ74" i="18"/>
  <c r="BA74" i="18"/>
  <c r="AK74" i="18"/>
  <c r="U74" i="18"/>
  <c r="E74" i="18"/>
  <c r="EN73" i="18"/>
  <c r="DX73" i="18"/>
  <c r="DH73" i="18"/>
  <c r="CR73" i="18"/>
  <c r="CB73" i="18"/>
  <c r="BL73" i="18"/>
  <c r="AV73" i="18"/>
  <c r="AF73" i="18"/>
  <c r="P73" i="18"/>
  <c r="EY72" i="18"/>
  <c r="EI72" i="18"/>
  <c r="DS72" i="18"/>
  <c r="DC72" i="18"/>
  <c r="CM72" i="18"/>
  <c r="BW72" i="18"/>
  <c r="BG72" i="18"/>
  <c r="AQ72" i="18"/>
  <c r="AA72" i="18"/>
  <c r="K72" i="18"/>
  <c r="ET71" i="18"/>
  <c r="ED71" i="18"/>
  <c r="DN71" i="18"/>
  <c r="CX71" i="18"/>
  <c r="CH71" i="18"/>
  <c r="BR71" i="18"/>
  <c r="BB71" i="18"/>
  <c r="AL71" i="18"/>
  <c r="V71" i="18"/>
  <c r="F71" i="18"/>
  <c r="EO70" i="18"/>
  <c r="DY70" i="18"/>
  <c r="DI70" i="18"/>
  <c r="CS70" i="18"/>
  <c r="CC70" i="18"/>
  <c r="BM70" i="18"/>
  <c r="AW70" i="18"/>
  <c r="AG70" i="18"/>
  <c r="Q70" i="18"/>
  <c r="A70" i="18"/>
  <c r="EJ69" i="18"/>
  <c r="DT69" i="18"/>
  <c r="DD69" i="18"/>
  <c r="CN69" i="18"/>
  <c r="BX69" i="18"/>
  <c r="BH69" i="18"/>
  <c r="AR69" i="18"/>
  <c r="AB69" i="18"/>
  <c r="L69" i="18"/>
  <c r="EU68" i="18"/>
  <c r="EE68" i="18"/>
  <c r="DO68" i="18"/>
  <c r="CY68" i="18"/>
  <c r="CI68" i="18"/>
  <c r="BS68" i="18"/>
  <c r="BC68" i="18"/>
  <c r="AM68" i="18"/>
  <c r="W68" i="18"/>
  <c r="G68" i="18"/>
  <c r="EP67" i="18"/>
  <c r="DZ67" i="18"/>
  <c r="DJ67" i="18"/>
  <c r="CT67" i="18"/>
  <c r="CD67" i="18"/>
  <c r="BN67" i="18"/>
  <c r="AX67" i="18"/>
  <c r="AH67" i="18"/>
  <c r="R67" i="18"/>
  <c r="B67" i="18"/>
  <c r="EK66" i="18"/>
  <c r="DU66" i="18"/>
  <c r="DE66" i="18"/>
  <c r="CO66" i="18"/>
  <c r="BY66" i="18"/>
  <c r="BI66" i="18"/>
  <c r="AS66" i="18"/>
  <c r="AC66" i="18"/>
  <c r="M66" i="18"/>
  <c r="EV65" i="18"/>
  <c r="EF65" i="18"/>
  <c r="DP65" i="18"/>
  <c r="CZ65" i="18"/>
  <c r="CJ65" i="18"/>
  <c r="BT65" i="18"/>
  <c r="BD65" i="18"/>
  <c r="AN65" i="18"/>
  <c r="X65" i="18"/>
  <c r="H65" i="18"/>
  <c r="EQ64" i="18"/>
  <c r="EA64" i="18"/>
  <c r="DK64" i="18"/>
  <c r="CU64" i="18"/>
  <c r="CE64" i="18"/>
  <c r="BO64" i="18"/>
  <c r="AY64" i="18"/>
  <c r="AF64" i="18"/>
  <c r="J64" i="18"/>
  <c r="EN63" i="18"/>
  <c r="DS63" i="18"/>
  <c r="CW63" i="18"/>
  <c r="CB63" i="18"/>
  <c r="BG63" i="18"/>
  <c r="AK63" i="18"/>
  <c r="P63" i="18"/>
  <c r="ET62" i="18"/>
  <c r="DX62" i="18"/>
  <c r="DC62" i="18"/>
  <c r="CH62" i="18"/>
  <c r="BL62" i="18"/>
  <c r="AQ62" i="18"/>
  <c r="V62" i="18"/>
  <c r="EW61" i="18"/>
  <c r="DQ61" i="18"/>
  <c r="CK61" i="18"/>
  <c r="BE61" i="18"/>
  <c r="Y61" i="18"/>
  <c r="ER60" i="18"/>
  <c r="DL60" i="18"/>
  <c r="CF60" i="18"/>
  <c r="AZ60" i="18"/>
  <c r="T60" i="18"/>
  <c r="EM59" i="18"/>
  <c r="DG59" i="18"/>
  <c r="CA59" i="18"/>
  <c r="AU59" i="18"/>
  <c r="O59" i="18"/>
  <c r="EH58" i="18"/>
  <c r="DB58" i="18"/>
  <c r="BV58" i="18"/>
  <c r="AP58" i="18"/>
  <c r="J58" i="18"/>
  <c r="EC57" i="18"/>
  <c r="CW57" i="18"/>
  <c r="BQ57" i="18"/>
  <c r="AK57" i="18"/>
  <c r="E57" i="18"/>
  <c r="DX56" i="18"/>
  <c r="CR56" i="18"/>
  <c r="BL56" i="18"/>
  <c r="AF56" i="18"/>
  <c r="EY55" i="18"/>
  <c r="DS55" i="18"/>
  <c r="CM55" i="18"/>
  <c r="BG55" i="18"/>
  <c r="AA55" i="18"/>
  <c r="ET54" i="18"/>
  <c r="DN54" i="18"/>
  <c r="CH54" i="18"/>
  <c r="BB54" i="18"/>
  <c r="V54" i="18"/>
  <c r="EO53" i="18"/>
  <c r="DI53" i="18"/>
  <c r="CC53" i="18"/>
  <c r="AW53" i="18"/>
  <c r="Q53" i="18"/>
  <c r="EJ52" i="18"/>
  <c r="DD52" i="18"/>
  <c r="BX52" i="18"/>
  <c r="AR52" i="18"/>
  <c r="L52" i="18"/>
  <c r="EE51" i="18"/>
  <c r="CY51" i="18"/>
  <c r="BS51" i="18"/>
  <c r="AM51" i="18"/>
  <c r="G51" i="18"/>
  <c r="DZ50" i="18"/>
  <c r="CT50" i="18"/>
  <c r="BN50" i="18"/>
  <c r="AH50" i="18"/>
  <c r="B50" i="18"/>
  <c r="DU49" i="18"/>
  <c r="CO49" i="18"/>
  <c r="BI49" i="18"/>
  <c r="AC49" i="18"/>
  <c r="EV48" i="18"/>
  <c r="DP48" i="18"/>
  <c r="CJ48" i="18"/>
  <c r="BD48" i="18"/>
  <c r="X48" i="18"/>
  <c r="EQ47" i="18"/>
  <c r="DK47" i="18"/>
  <c r="CE47" i="18"/>
  <c r="AY47" i="18"/>
  <c r="S47" i="18"/>
  <c r="EL46" i="18"/>
  <c r="DF46" i="18"/>
  <c r="BZ46" i="18"/>
  <c r="AT46" i="18"/>
  <c r="N46" i="18"/>
  <c r="EG45" i="18"/>
  <c r="DA45" i="18"/>
  <c r="BU45" i="18"/>
  <c r="AO45" i="18"/>
  <c r="I45" i="18"/>
  <c r="EB44" i="18"/>
  <c r="CV44" i="18"/>
  <c r="BP44" i="18"/>
  <c r="AJ44" i="18"/>
  <c r="D44" i="18"/>
  <c r="DW43" i="18"/>
  <c r="CQ43" i="18"/>
  <c r="BK43" i="18"/>
  <c r="AE43" i="18"/>
  <c r="EX42" i="18"/>
  <c r="DR42" i="18"/>
  <c r="CL42" i="18"/>
  <c r="BF42" i="18"/>
  <c r="Z42" i="18"/>
  <c r="ES41" i="18"/>
  <c r="DM41" i="18"/>
  <c r="CG41" i="18"/>
  <c r="BA41" i="18"/>
  <c r="U41" i="18"/>
  <c r="EN40" i="18"/>
  <c r="DH40" i="18"/>
  <c r="CB40" i="18"/>
  <c r="AV40" i="18"/>
  <c r="P40" i="18"/>
  <c r="EI39" i="18"/>
  <c r="DC39" i="18"/>
  <c r="BW39" i="18"/>
  <c r="AQ39" i="18"/>
  <c r="K39" i="18"/>
  <c r="ED38" i="18"/>
  <c r="CX38" i="18"/>
  <c r="BR38" i="18"/>
  <c r="AL38" i="18"/>
  <c r="F38" i="18"/>
  <c r="DN37" i="18"/>
  <c r="BB37" i="18"/>
  <c r="EO36" i="18"/>
  <c r="CC36" i="18"/>
  <c r="Q36" i="18"/>
  <c r="DD35" i="18"/>
  <c r="AR35" i="18"/>
  <c r="EE34" i="18"/>
  <c r="BS34" i="18"/>
  <c r="G34" i="18"/>
  <c r="CT33" i="18"/>
  <c r="X33" i="18"/>
  <c r="CO32" i="18"/>
  <c r="H32" i="18"/>
  <c r="BZ31" i="18"/>
  <c r="EQ30" i="18"/>
  <c r="BJ30" i="18"/>
  <c r="EB29" i="18"/>
  <c r="AT29" i="18"/>
  <c r="DL28" i="18"/>
  <c r="AE28" i="18"/>
  <c r="CV27" i="18"/>
  <c r="O27" i="18"/>
  <c r="CG26" i="18"/>
  <c r="EX25" i="18"/>
  <c r="BQ25" i="18"/>
  <c r="EI24" i="18"/>
  <c r="BA24" i="18"/>
  <c r="DS23" i="18"/>
  <c r="AL23" i="18"/>
  <c r="DC22" i="18"/>
  <c r="V22" i="18"/>
  <c r="CN21" i="18"/>
  <c r="F21" i="18"/>
  <c r="BX20" i="18"/>
  <c r="DN19" i="18"/>
  <c r="CW18" i="18"/>
  <c r="CG17" i="18"/>
  <c r="BS16" i="18"/>
  <c r="DS14" i="18"/>
  <c r="CL12" i="18"/>
  <c r="BK10" i="18"/>
  <c r="EV6" i="18"/>
  <c r="Z134" i="18"/>
  <c r="V134" i="18"/>
  <c r="R134" i="18"/>
  <c r="N134" i="18"/>
  <c r="J134" i="18"/>
  <c r="F134" i="18"/>
  <c r="B134" i="18"/>
  <c r="EW133" i="18"/>
  <c r="ES133" i="18"/>
  <c r="EO133" i="18"/>
  <c r="EK133" i="18"/>
  <c r="EG133" i="18"/>
  <c r="EC133" i="18"/>
  <c r="DY133" i="18"/>
  <c r="DU133" i="18"/>
  <c r="DQ133" i="18"/>
  <c r="DM133" i="18"/>
  <c r="DI133" i="18"/>
  <c r="DE133" i="18"/>
  <c r="DA133" i="18"/>
  <c r="CW133" i="18"/>
  <c r="CS133" i="18"/>
  <c r="CO133" i="18"/>
  <c r="CK133" i="18"/>
  <c r="CG133" i="18"/>
  <c r="CC133" i="18"/>
  <c r="BY133" i="18"/>
  <c r="BU133" i="18"/>
  <c r="BQ133" i="18"/>
  <c r="BM133" i="18"/>
  <c r="BI133" i="18"/>
  <c r="BE133" i="18"/>
  <c r="BA133" i="18"/>
  <c r="AW133" i="18"/>
  <c r="AS133" i="18"/>
  <c r="AO133" i="18"/>
  <c r="AK133" i="18"/>
  <c r="AG133" i="18"/>
  <c r="AC133" i="18"/>
  <c r="Y133" i="18"/>
  <c r="U133" i="18"/>
  <c r="Q133" i="18"/>
  <c r="M133" i="18"/>
  <c r="I133" i="18"/>
  <c r="E133" i="18"/>
  <c r="A133" i="18"/>
  <c r="EV132" i="18"/>
  <c r="ER132" i="18"/>
  <c r="EN132" i="18"/>
  <c r="EJ132" i="18"/>
  <c r="EF132" i="18"/>
  <c r="EB132" i="18"/>
  <c r="DX132" i="18"/>
  <c r="DT132" i="18"/>
  <c r="DP132" i="18"/>
  <c r="DL132" i="18"/>
  <c r="DH132" i="18"/>
  <c r="DD132" i="18"/>
  <c r="CZ132" i="18"/>
  <c r="CV132" i="18"/>
  <c r="CR132" i="18"/>
  <c r="CN132" i="18"/>
  <c r="CJ132" i="18"/>
  <c r="CF132" i="18"/>
  <c r="CB132" i="18"/>
  <c r="BX132" i="18"/>
  <c r="BT132" i="18"/>
  <c r="BP132" i="18"/>
  <c r="BL132" i="18"/>
  <c r="BH132" i="18"/>
  <c r="BD132" i="18"/>
  <c r="AZ132" i="18"/>
  <c r="AV132" i="18"/>
  <c r="AR132" i="18"/>
  <c r="AN132" i="18"/>
  <c r="AJ132" i="18"/>
  <c r="AF132" i="18"/>
  <c r="AB132" i="18"/>
  <c r="X132" i="18"/>
  <c r="T132" i="18"/>
  <c r="P132" i="18"/>
  <c r="L132" i="18"/>
  <c r="H132" i="18"/>
  <c r="D132" i="18"/>
  <c r="EY131" i="18"/>
  <c r="EU131" i="18"/>
  <c r="EQ131" i="18"/>
  <c r="EM131" i="18"/>
  <c r="EI131" i="18"/>
  <c r="EE131" i="18"/>
  <c r="EA131" i="18"/>
  <c r="DW131" i="18"/>
  <c r="DS131" i="18"/>
  <c r="DO131" i="18"/>
  <c r="DK131" i="18"/>
  <c r="DG131" i="18"/>
  <c r="DC131" i="18"/>
  <c r="CY131" i="18"/>
  <c r="CU131" i="18"/>
  <c r="CQ131" i="18"/>
  <c r="CM131" i="18"/>
  <c r="CI131" i="18"/>
  <c r="CE131" i="18"/>
  <c r="CA131" i="18"/>
  <c r="BW131" i="18"/>
  <c r="BS131" i="18"/>
  <c r="BO131" i="18"/>
  <c r="BK131" i="18"/>
  <c r="BG131" i="18"/>
  <c r="BC131" i="18"/>
  <c r="AY131" i="18"/>
  <c r="AU131" i="18"/>
  <c r="AQ131" i="18"/>
  <c r="AM131" i="18"/>
  <c r="AI131" i="18"/>
  <c r="AE131" i="18"/>
  <c r="AA131" i="18"/>
  <c r="W131" i="18"/>
  <c r="S131" i="18"/>
  <c r="O131" i="18"/>
  <c r="K131" i="18"/>
  <c r="G131" i="18"/>
  <c r="C131" i="18"/>
  <c r="EX130" i="18"/>
  <c r="ET130" i="18"/>
  <c r="EP130" i="18"/>
  <c r="EL130" i="18"/>
  <c r="EH130" i="18"/>
  <c r="ED130" i="18"/>
  <c r="DZ130" i="18"/>
  <c r="DV130" i="18"/>
  <c r="DR130" i="18"/>
  <c r="DN130" i="18"/>
  <c r="DJ130" i="18"/>
  <c r="DF130" i="18"/>
  <c r="DB130" i="18"/>
  <c r="CX130" i="18"/>
  <c r="CT130" i="18"/>
  <c r="CP130" i="18"/>
  <c r="CL130" i="18"/>
  <c r="CH130" i="18"/>
  <c r="CD130" i="18"/>
  <c r="BZ130" i="18"/>
  <c r="BV130" i="18"/>
  <c r="BR130" i="18"/>
  <c r="BN130" i="18"/>
  <c r="BJ130" i="18"/>
  <c r="BF130" i="18"/>
  <c r="BB130" i="18"/>
  <c r="AX130" i="18"/>
  <c r="AT130" i="18"/>
  <c r="AP130" i="18"/>
  <c r="AL130" i="18"/>
  <c r="AH130" i="18"/>
  <c r="AD130" i="18"/>
  <c r="Z130" i="18"/>
  <c r="V130" i="18"/>
  <c r="R130" i="18"/>
  <c r="N130" i="18"/>
  <c r="J130" i="18"/>
  <c r="F130" i="18"/>
  <c r="B130" i="18"/>
  <c r="EW129" i="18"/>
  <c r="ES129" i="18"/>
  <c r="EO129" i="18"/>
  <c r="EK129" i="18"/>
  <c r="EG129" i="18"/>
  <c r="EC129" i="18"/>
  <c r="DY129" i="18"/>
  <c r="DU129" i="18"/>
  <c r="DQ129" i="18"/>
  <c r="DM129" i="18"/>
  <c r="DI129" i="18"/>
  <c r="DE129" i="18"/>
  <c r="DA129" i="18"/>
  <c r="CW129" i="18"/>
  <c r="CS129" i="18"/>
  <c r="CO129" i="18"/>
  <c r="CK129" i="18"/>
  <c r="CG129" i="18"/>
  <c r="CC129" i="18"/>
  <c r="BY129" i="18"/>
  <c r="BU129" i="18"/>
  <c r="BQ129" i="18"/>
  <c r="BM129" i="18"/>
  <c r="BI129" i="18"/>
  <c r="BE129" i="18"/>
  <c r="BA129" i="18"/>
  <c r="AW129" i="18"/>
  <c r="AS129" i="18"/>
  <c r="AO129" i="18"/>
  <c r="AK129" i="18"/>
  <c r="AG129" i="18"/>
  <c r="AC129" i="18"/>
  <c r="Y129" i="18"/>
  <c r="U129" i="18"/>
  <c r="Q129" i="18"/>
  <c r="M129" i="18"/>
  <c r="I129" i="18"/>
  <c r="E129" i="18"/>
  <c r="A129" i="18"/>
  <c r="EV128" i="18"/>
  <c r="ER128" i="18"/>
  <c r="EN128" i="18"/>
  <c r="EJ128" i="18"/>
  <c r="EF128" i="18"/>
  <c r="EB128" i="18"/>
  <c r="DX128" i="18"/>
  <c r="DT128" i="18"/>
  <c r="DP128" i="18"/>
  <c r="DL128" i="18"/>
  <c r="DH128" i="18"/>
  <c r="DD128" i="18"/>
  <c r="CZ128" i="18"/>
  <c r="CV128" i="18"/>
  <c r="CR128" i="18"/>
  <c r="CN128" i="18"/>
  <c r="CJ128" i="18"/>
  <c r="CF128" i="18"/>
  <c r="CB128" i="18"/>
  <c r="BX128" i="18"/>
  <c r="BT128" i="18"/>
  <c r="BP128" i="18"/>
  <c r="BL128" i="18"/>
  <c r="BH128" i="18"/>
  <c r="BD128" i="18"/>
  <c r="AZ128" i="18"/>
  <c r="AV128" i="18"/>
  <c r="AR128" i="18"/>
  <c r="AN128" i="18"/>
  <c r="AJ128" i="18"/>
  <c r="AF128" i="18"/>
  <c r="AB128" i="18"/>
  <c r="X128" i="18"/>
  <c r="T128" i="18"/>
  <c r="P128" i="18"/>
  <c r="L128" i="18"/>
  <c r="H128" i="18"/>
  <c r="D128" i="18"/>
  <c r="EY127" i="18"/>
  <c r="EU127" i="18"/>
  <c r="EQ127" i="18"/>
  <c r="EM127" i="18"/>
  <c r="EI127" i="18"/>
  <c r="EE127" i="18"/>
  <c r="EA127" i="18"/>
  <c r="DW127" i="18"/>
  <c r="DS127" i="18"/>
  <c r="DO127" i="18"/>
  <c r="DK127" i="18"/>
  <c r="DG127" i="18"/>
  <c r="DC127" i="18"/>
  <c r="CY127" i="18"/>
  <c r="CU127" i="18"/>
  <c r="CQ127" i="18"/>
  <c r="CM127" i="18"/>
  <c r="CI127" i="18"/>
  <c r="CE127" i="18"/>
  <c r="CA127" i="18"/>
  <c r="BW127" i="18"/>
  <c r="BS127" i="18"/>
  <c r="BO127" i="18"/>
  <c r="BK127" i="18"/>
  <c r="BG127" i="18"/>
  <c r="BC127" i="18"/>
  <c r="AY127" i="18"/>
  <c r="AU127" i="18"/>
  <c r="AQ127" i="18"/>
  <c r="AM127" i="18"/>
  <c r="AI127" i="18"/>
  <c r="AE127" i="18"/>
  <c r="AA127" i="18"/>
  <c r="W127" i="18"/>
  <c r="S127" i="18"/>
  <c r="O127" i="18"/>
  <c r="K127" i="18"/>
  <c r="G127" i="18"/>
  <c r="C127" i="18"/>
  <c r="EX126" i="18"/>
  <c r="ET126" i="18"/>
  <c r="EP126" i="18"/>
  <c r="EL126" i="18"/>
  <c r="EH126" i="18"/>
  <c r="ED126" i="18"/>
  <c r="DZ126" i="18"/>
  <c r="DV126" i="18"/>
  <c r="DR126" i="18"/>
  <c r="DN126" i="18"/>
  <c r="DJ126" i="18"/>
  <c r="DF126" i="18"/>
  <c r="DB126" i="18"/>
  <c r="CX126" i="18"/>
  <c r="CT126" i="18"/>
  <c r="CP126" i="18"/>
  <c r="CL126" i="18"/>
  <c r="CH126" i="18"/>
  <c r="CD126" i="18"/>
  <c r="BZ126" i="18"/>
  <c r="BV126" i="18"/>
  <c r="BR126" i="18"/>
  <c r="BN126" i="18"/>
  <c r="BJ126" i="18"/>
  <c r="BF126" i="18"/>
  <c r="BB126" i="18"/>
  <c r="AX126" i="18"/>
  <c r="AT126" i="18"/>
  <c r="AP126" i="18"/>
  <c r="AL126" i="18"/>
  <c r="AH126" i="18"/>
  <c r="AD126" i="18"/>
  <c r="Z126" i="18"/>
  <c r="V126" i="18"/>
  <c r="R126" i="18"/>
  <c r="N126" i="18"/>
  <c r="J126" i="18"/>
  <c r="F126" i="18"/>
  <c r="B126" i="18"/>
  <c r="EW125" i="18"/>
  <c r="ES125" i="18"/>
  <c r="EO125" i="18"/>
  <c r="EK125" i="18"/>
  <c r="EG125" i="18"/>
  <c r="EC125" i="18"/>
  <c r="DY125" i="18"/>
  <c r="DU125" i="18"/>
  <c r="DQ125" i="18"/>
  <c r="DM125" i="18"/>
  <c r="DI125" i="18"/>
  <c r="DE125" i="18"/>
  <c r="DA125" i="18"/>
  <c r="CW125" i="18"/>
  <c r="CS125" i="18"/>
  <c r="CO125" i="18"/>
  <c r="CK125" i="18"/>
  <c r="CG125" i="18"/>
  <c r="CC125" i="18"/>
  <c r="BY125" i="18"/>
  <c r="BU125" i="18"/>
  <c r="BQ125" i="18"/>
  <c r="BM125" i="18"/>
  <c r="BI125" i="18"/>
  <c r="BE125" i="18"/>
  <c r="BA125" i="18"/>
  <c r="AW125" i="18"/>
  <c r="AS125" i="18"/>
  <c r="AO125" i="18"/>
  <c r="AK125" i="18"/>
  <c r="AG125" i="18"/>
  <c r="AC125" i="18"/>
  <c r="Y125" i="18"/>
  <c r="U125" i="18"/>
  <c r="Q125" i="18"/>
  <c r="M125" i="18"/>
  <c r="I125" i="18"/>
  <c r="E125" i="18"/>
  <c r="A125" i="18"/>
  <c r="EV124" i="18"/>
  <c r="ER124" i="18"/>
  <c r="EN124" i="18"/>
  <c r="EJ124" i="18"/>
  <c r="EF124" i="18"/>
  <c r="EB124" i="18"/>
  <c r="DX124" i="18"/>
  <c r="DT124" i="18"/>
  <c r="DP124" i="18"/>
  <c r="DL124" i="18"/>
  <c r="DH124" i="18"/>
  <c r="DD124" i="18"/>
  <c r="CZ124" i="18"/>
  <c r="CV124" i="18"/>
  <c r="CR124" i="18"/>
  <c r="CN124" i="18"/>
  <c r="CJ124" i="18"/>
  <c r="CF124" i="18"/>
  <c r="CB124" i="18"/>
  <c r="BX124" i="18"/>
  <c r="BT124" i="18"/>
  <c r="BP124" i="18"/>
  <c r="BL124" i="18"/>
  <c r="BH124" i="18"/>
  <c r="BD124" i="18"/>
  <c r="AZ124" i="18"/>
  <c r="AV124" i="18"/>
  <c r="AR124" i="18"/>
  <c r="AN124" i="18"/>
  <c r="AJ124" i="18"/>
  <c r="AF124" i="18"/>
  <c r="AB124" i="18"/>
  <c r="X124" i="18"/>
  <c r="T124" i="18"/>
  <c r="P124" i="18"/>
  <c r="L124" i="18"/>
  <c r="H124" i="18"/>
  <c r="D124" i="18"/>
  <c r="EY123" i="18"/>
  <c r="EU123" i="18"/>
  <c r="EQ123" i="18"/>
  <c r="EM123" i="18"/>
  <c r="EI123" i="18"/>
  <c r="EE123" i="18"/>
  <c r="EA123" i="18"/>
  <c r="DW123" i="18"/>
  <c r="DS123" i="18"/>
  <c r="DO123" i="18"/>
  <c r="DK123" i="18"/>
  <c r="DG123" i="18"/>
  <c r="DC123" i="18"/>
  <c r="CY123" i="18"/>
  <c r="CU123" i="18"/>
  <c r="CQ123" i="18"/>
  <c r="CM123" i="18"/>
  <c r="CI123" i="18"/>
  <c r="CE123" i="18"/>
  <c r="CA123" i="18"/>
  <c r="BW123" i="18"/>
  <c r="BS123" i="18"/>
  <c r="BO123" i="18"/>
  <c r="BK123" i="18"/>
  <c r="BG123" i="18"/>
  <c r="BC123" i="18"/>
  <c r="AY123" i="18"/>
  <c r="AU123" i="18"/>
  <c r="AQ123" i="18"/>
  <c r="AM123" i="18"/>
  <c r="AI123" i="18"/>
  <c r="AE123" i="18"/>
  <c r="AA123" i="18"/>
  <c r="W123" i="18"/>
  <c r="S123" i="18"/>
  <c r="O123" i="18"/>
  <c r="K123" i="18"/>
  <c r="G123" i="18"/>
  <c r="C123" i="18"/>
  <c r="EX122" i="18"/>
  <c r="ET122" i="18"/>
  <c r="EP122" i="18"/>
  <c r="EL122" i="18"/>
  <c r="EH122" i="18"/>
  <c r="ED122" i="18"/>
  <c r="DZ122" i="18"/>
  <c r="DV122" i="18"/>
  <c r="DR122" i="18"/>
  <c r="DN122" i="18"/>
  <c r="DJ122" i="18"/>
  <c r="DF122" i="18"/>
  <c r="DB122" i="18"/>
  <c r="CX122" i="18"/>
  <c r="CT122" i="18"/>
  <c r="CP122" i="18"/>
  <c r="CL122" i="18"/>
  <c r="CH122" i="18"/>
  <c r="CD122" i="18"/>
  <c r="BZ122" i="18"/>
  <c r="BV122" i="18"/>
  <c r="BR122" i="18"/>
  <c r="BN122" i="18"/>
  <c r="BJ122" i="18"/>
  <c r="BF122" i="18"/>
  <c r="BB122" i="18"/>
  <c r="AX122" i="18"/>
  <c r="AT122" i="18"/>
  <c r="AP122" i="18"/>
  <c r="AL122" i="18"/>
  <c r="AH122" i="18"/>
  <c r="AD122" i="18"/>
  <c r="Z122" i="18"/>
  <c r="V122" i="18"/>
  <c r="R122" i="18"/>
  <c r="N122" i="18"/>
  <c r="J122" i="18"/>
  <c r="F122" i="18"/>
  <c r="B122" i="18"/>
  <c r="EW121" i="18"/>
  <c r="ES121" i="18"/>
  <c r="EO121" i="18"/>
  <c r="EK121" i="18"/>
  <c r="EG121" i="18"/>
  <c r="EC121" i="18"/>
  <c r="DY121" i="18"/>
  <c r="DU121" i="18"/>
  <c r="DQ121" i="18"/>
  <c r="DM121" i="18"/>
  <c r="DI121" i="18"/>
  <c r="DE121" i="18"/>
  <c r="DA121" i="18"/>
  <c r="CW121" i="18"/>
  <c r="CS121" i="18"/>
  <c r="CO121" i="18"/>
  <c r="CK121" i="18"/>
  <c r="CG121" i="18"/>
  <c r="CC121" i="18"/>
  <c r="BY121" i="18"/>
  <c r="BU121" i="18"/>
  <c r="BQ121" i="18"/>
  <c r="BM121" i="18"/>
  <c r="BI121" i="18"/>
  <c r="BE121" i="18"/>
  <c r="BA121" i="18"/>
  <c r="AW121" i="18"/>
  <c r="AS121" i="18"/>
  <c r="AO121" i="18"/>
  <c r="AK121" i="18"/>
  <c r="AG121" i="18"/>
  <c r="AC121" i="18"/>
  <c r="Y121" i="18"/>
  <c r="U121" i="18"/>
  <c r="Q121" i="18"/>
  <c r="M121" i="18"/>
  <c r="I121" i="18"/>
  <c r="E121" i="18"/>
  <c r="A121" i="18"/>
  <c r="EV120" i="18"/>
  <c r="ER120" i="18"/>
  <c r="EN120" i="18"/>
  <c r="EJ120" i="18"/>
  <c r="EF120" i="18"/>
  <c r="EB120" i="18"/>
  <c r="DX120" i="18"/>
  <c r="DT120" i="18"/>
  <c r="DP120" i="18"/>
  <c r="DL120" i="18"/>
  <c r="DH120" i="18"/>
  <c r="DD120" i="18"/>
  <c r="CZ120" i="18"/>
  <c r="CV120" i="18"/>
  <c r="CR120" i="18"/>
  <c r="CN120" i="18"/>
  <c r="CJ120" i="18"/>
  <c r="CF120" i="18"/>
  <c r="CB120" i="18"/>
  <c r="BX120" i="18"/>
  <c r="BT120" i="18"/>
  <c r="BP120" i="18"/>
  <c r="BL120" i="18"/>
  <c r="BH120" i="18"/>
  <c r="BD120" i="18"/>
  <c r="AZ120" i="18"/>
  <c r="AV120" i="18"/>
  <c r="AR120" i="18"/>
  <c r="AN120" i="18"/>
  <c r="AJ120" i="18"/>
  <c r="AF120" i="18"/>
  <c r="AB120" i="18"/>
  <c r="X120" i="18"/>
  <c r="T120" i="18"/>
  <c r="P120" i="18"/>
  <c r="L120" i="18"/>
  <c r="H120" i="18"/>
  <c r="D120" i="18"/>
  <c r="EY119" i="18"/>
  <c r="EU119" i="18"/>
  <c r="EQ119" i="18"/>
  <c r="EM119" i="18"/>
  <c r="EI119" i="18"/>
  <c r="EE119" i="18"/>
  <c r="EA119" i="18"/>
  <c r="DW119" i="18"/>
  <c r="DS119" i="18"/>
  <c r="DO119" i="18"/>
  <c r="DK119" i="18"/>
  <c r="DG119" i="18"/>
  <c r="DC119" i="18"/>
  <c r="CY119" i="18"/>
  <c r="CU119" i="18"/>
  <c r="CQ119" i="18"/>
  <c r="CM119" i="18"/>
  <c r="CI119" i="18"/>
  <c r="CE119" i="18"/>
  <c r="CA119" i="18"/>
  <c r="BW119" i="18"/>
  <c r="BS119" i="18"/>
  <c r="BO119" i="18"/>
  <c r="BK119" i="18"/>
  <c r="BG119" i="18"/>
  <c r="BC119" i="18"/>
  <c r="AY119" i="18"/>
  <c r="AU119" i="18"/>
  <c r="AQ119" i="18"/>
  <c r="AM119" i="18"/>
  <c r="AI119" i="18"/>
  <c r="AE119" i="18"/>
  <c r="AA119" i="18"/>
  <c r="W119" i="18"/>
  <c r="S119" i="18"/>
  <c r="O119" i="18"/>
  <c r="K119" i="18"/>
  <c r="G119" i="18"/>
  <c r="C119" i="18"/>
  <c r="EX118" i="18"/>
  <c r="ET118" i="18"/>
  <c r="EP118" i="18"/>
  <c r="EL118" i="18"/>
  <c r="EH118" i="18"/>
  <c r="ED118" i="18"/>
  <c r="DZ118" i="18"/>
  <c r="DV118" i="18"/>
  <c r="DR118" i="18"/>
  <c r="DN118" i="18"/>
  <c r="DJ118" i="18"/>
  <c r="DF118" i="18"/>
  <c r="DB118" i="18"/>
  <c r="CX118" i="18"/>
  <c r="CT118" i="18"/>
  <c r="CP118" i="18"/>
  <c r="CL118" i="18"/>
  <c r="CH118" i="18"/>
  <c r="CD118" i="18"/>
  <c r="BZ118" i="18"/>
  <c r="BV118" i="18"/>
  <c r="BR118" i="18"/>
  <c r="BN118" i="18"/>
  <c r="BJ118" i="18"/>
  <c r="BF118" i="18"/>
  <c r="BB118" i="18"/>
  <c r="AX118" i="18"/>
  <c r="AT118" i="18"/>
  <c r="AP118" i="18"/>
  <c r="AL118" i="18"/>
  <c r="AH118" i="18"/>
  <c r="AD118" i="18"/>
  <c r="Z118" i="18"/>
  <c r="V118" i="18"/>
  <c r="R118" i="18"/>
  <c r="N118" i="18"/>
  <c r="J118" i="18"/>
  <c r="F118" i="18"/>
  <c r="B118" i="18"/>
  <c r="EW117" i="18"/>
  <c r="ES117" i="18"/>
  <c r="EO117" i="18"/>
  <c r="EK117" i="18"/>
  <c r="EG117" i="18"/>
  <c r="EC117" i="18"/>
  <c r="DY117" i="18"/>
  <c r="DU117" i="18"/>
  <c r="DQ117" i="18"/>
  <c r="DM117" i="18"/>
  <c r="DI117" i="18"/>
  <c r="DE117" i="18"/>
  <c r="DA117" i="18"/>
  <c r="CW117" i="18"/>
  <c r="CS117" i="18"/>
  <c r="CO117" i="18"/>
  <c r="CK117" i="18"/>
  <c r="CG117" i="18"/>
  <c r="CC117" i="18"/>
  <c r="BY117" i="18"/>
  <c r="BU117" i="18"/>
  <c r="BQ117" i="18"/>
  <c r="BM117" i="18"/>
  <c r="BI117" i="18"/>
  <c r="BE117" i="18"/>
  <c r="BA117" i="18"/>
  <c r="AW117" i="18"/>
  <c r="AS117" i="18"/>
  <c r="AO117" i="18"/>
  <c r="AK117" i="18"/>
  <c r="AG117" i="18"/>
  <c r="AC117" i="18"/>
  <c r="Y117" i="18"/>
  <c r="U117" i="18"/>
  <c r="Q117" i="18"/>
  <c r="M117" i="18"/>
  <c r="I117" i="18"/>
  <c r="E117" i="18"/>
  <c r="A117" i="18"/>
  <c r="EV116" i="18"/>
  <c r="ER116" i="18"/>
  <c r="EN116" i="18"/>
  <c r="EJ116" i="18"/>
  <c r="EF116" i="18"/>
  <c r="EB116" i="18"/>
  <c r="DX116" i="18"/>
  <c r="DT116" i="18"/>
  <c r="DP116" i="18"/>
  <c r="DL116" i="18"/>
  <c r="DH116" i="18"/>
  <c r="DD116" i="18"/>
  <c r="CZ116" i="18"/>
  <c r="CV116" i="18"/>
  <c r="CR116" i="18"/>
  <c r="CN116" i="18"/>
  <c r="CJ116" i="18"/>
  <c r="CF116" i="18"/>
  <c r="CB116" i="18"/>
  <c r="BX116" i="18"/>
  <c r="BT116" i="18"/>
  <c r="BP116" i="18"/>
  <c r="BL116" i="18"/>
  <c r="BH116" i="18"/>
  <c r="BD116" i="18"/>
  <c r="AZ116" i="18"/>
  <c r="AV116" i="18"/>
  <c r="AR116" i="18"/>
  <c r="AN116" i="18"/>
  <c r="AJ116" i="18"/>
  <c r="AF116" i="18"/>
  <c r="AB116" i="18"/>
  <c r="X116" i="18"/>
  <c r="T116" i="18"/>
  <c r="P116" i="18"/>
  <c r="L116" i="18"/>
  <c r="H116" i="18"/>
  <c r="D116" i="18"/>
  <c r="EY115" i="18"/>
  <c r="EU115" i="18"/>
  <c r="EQ115" i="18"/>
  <c r="EM115" i="18"/>
  <c r="EI115" i="18"/>
  <c r="EE115" i="18"/>
  <c r="EA115" i="18"/>
  <c r="DW115" i="18"/>
  <c r="DS115" i="18"/>
  <c r="DO115" i="18"/>
  <c r="DK115" i="18"/>
  <c r="DG115" i="18"/>
  <c r="DC115" i="18"/>
  <c r="CY115" i="18"/>
  <c r="CU115" i="18"/>
  <c r="CQ115" i="18"/>
  <c r="CM115" i="18"/>
  <c r="CI115" i="18"/>
  <c r="CE115" i="18"/>
  <c r="CA115" i="18"/>
  <c r="BW115" i="18"/>
  <c r="BS115" i="18"/>
  <c r="BO115" i="18"/>
  <c r="BK115" i="18"/>
  <c r="BG115" i="18"/>
  <c r="BC115" i="18"/>
  <c r="AY115" i="18"/>
  <c r="AU115" i="18"/>
  <c r="AQ115" i="18"/>
  <c r="AM115" i="18"/>
  <c r="AI115" i="18"/>
  <c r="AE115" i="18"/>
  <c r="AA115" i="18"/>
  <c r="W115" i="18"/>
  <c r="S115" i="18"/>
  <c r="O115" i="18"/>
  <c r="K115" i="18"/>
  <c r="G115" i="18"/>
  <c r="C115" i="18"/>
  <c r="EX114" i="18"/>
  <c r="ET114" i="18"/>
  <c r="EP114" i="18"/>
  <c r="EL114" i="18"/>
  <c r="EH114" i="18"/>
  <c r="ED114" i="18"/>
  <c r="DZ114" i="18"/>
  <c r="DV114" i="18"/>
  <c r="DR114" i="18"/>
  <c r="DN114" i="18"/>
  <c r="DJ114" i="18"/>
  <c r="DF114" i="18"/>
  <c r="DB114" i="18"/>
  <c r="CX114" i="18"/>
  <c r="CT114" i="18"/>
  <c r="CP114" i="18"/>
  <c r="CL114" i="18"/>
  <c r="CH114" i="18"/>
  <c r="CD114" i="18"/>
  <c r="BZ114" i="18"/>
  <c r="BV114" i="18"/>
  <c r="BR114" i="18"/>
  <c r="BN114" i="18"/>
  <c r="BJ114" i="18"/>
  <c r="BF114" i="18"/>
  <c r="BB114" i="18"/>
  <c r="AX114" i="18"/>
  <c r="AT114" i="18"/>
  <c r="AP114" i="18"/>
  <c r="AL114" i="18"/>
  <c r="AH114" i="18"/>
  <c r="AD114" i="18"/>
  <c r="Z114" i="18"/>
  <c r="V114" i="18"/>
  <c r="R114" i="18"/>
  <c r="N114" i="18"/>
  <c r="J114" i="18"/>
  <c r="F114" i="18"/>
  <c r="B114" i="18"/>
  <c r="EW113" i="18"/>
  <c r="ES113" i="18"/>
  <c r="EO113" i="18"/>
  <c r="EK113" i="18"/>
  <c r="EG113" i="18"/>
  <c r="EC113" i="18"/>
  <c r="DY113" i="18"/>
  <c r="DU113" i="18"/>
  <c r="DQ113" i="18"/>
  <c r="DM113" i="18"/>
  <c r="DI113" i="18"/>
  <c r="DE113" i="18"/>
  <c r="DA113" i="18"/>
  <c r="CW113" i="18"/>
  <c r="CS113" i="18"/>
  <c r="CO113" i="18"/>
  <c r="CK113" i="18"/>
  <c r="CG113" i="18"/>
  <c r="CC113" i="18"/>
  <c r="BY113" i="18"/>
  <c r="BU113" i="18"/>
  <c r="BQ113" i="18"/>
  <c r="BM113" i="18"/>
  <c r="BI113" i="18"/>
  <c r="BE113" i="18"/>
  <c r="BA113" i="18"/>
  <c r="AW113" i="18"/>
  <c r="AS113" i="18"/>
  <c r="AO113" i="18"/>
  <c r="AK113" i="18"/>
  <c r="AG113" i="18"/>
  <c r="AC113" i="18"/>
  <c r="Y113" i="18"/>
  <c r="U113" i="18"/>
  <c r="Q113" i="18"/>
  <c r="M113" i="18"/>
  <c r="I113" i="18"/>
  <c r="E113" i="18"/>
  <c r="A113" i="18"/>
  <c r="EV112" i="18"/>
  <c r="ER112" i="18"/>
  <c r="EN112" i="18"/>
  <c r="EJ112" i="18"/>
  <c r="EF112" i="18"/>
  <c r="EB112" i="18"/>
  <c r="DX112" i="18"/>
  <c r="DT112" i="18"/>
  <c r="DP112" i="18"/>
  <c r="DL112" i="18"/>
  <c r="DH112" i="18"/>
  <c r="DD112" i="18"/>
  <c r="CZ112" i="18"/>
  <c r="CV112" i="18"/>
  <c r="CR112" i="18"/>
  <c r="CN112" i="18"/>
  <c r="CJ112" i="18"/>
  <c r="CF112" i="18"/>
  <c r="CB112" i="18"/>
  <c r="BX112" i="18"/>
  <c r="BT112" i="18"/>
  <c r="BP112" i="18"/>
  <c r="BL112" i="18"/>
  <c r="BH112" i="18"/>
  <c r="BD112" i="18"/>
  <c r="AZ112" i="18"/>
  <c r="AV112" i="18"/>
  <c r="AR112" i="18"/>
  <c r="AN112" i="18"/>
  <c r="AJ112" i="18"/>
  <c r="AF112" i="18"/>
  <c r="AB112" i="18"/>
  <c r="X112" i="18"/>
  <c r="T112" i="18"/>
  <c r="P112" i="18"/>
  <c r="L112" i="18"/>
  <c r="H112" i="18"/>
  <c r="D112" i="18"/>
  <c r="EY111" i="18"/>
  <c r="EU111" i="18"/>
  <c r="EQ111" i="18"/>
  <c r="EM111" i="18"/>
  <c r="EI111" i="18"/>
  <c r="EE111" i="18"/>
  <c r="EA111" i="18"/>
  <c r="DW111" i="18"/>
  <c r="DS111" i="18"/>
  <c r="DO111" i="18"/>
  <c r="DK111" i="18"/>
  <c r="DG111" i="18"/>
  <c r="DC111" i="18"/>
  <c r="CY111" i="18"/>
  <c r="CU111" i="18"/>
  <c r="CQ111" i="18"/>
  <c r="CM111" i="18"/>
  <c r="CI111" i="18"/>
  <c r="CE111" i="18"/>
  <c r="CA111" i="18"/>
  <c r="BW111" i="18"/>
  <c r="BS111" i="18"/>
  <c r="BO111" i="18"/>
  <c r="BK111" i="18"/>
  <c r="BG111" i="18"/>
  <c r="BC111" i="18"/>
  <c r="AY111" i="18"/>
  <c r="AU111" i="18"/>
  <c r="AQ111" i="18"/>
  <c r="AM111" i="18"/>
  <c r="AI111" i="18"/>
  <c r="AE111" i="18"/>
  <c r="AA111" i="18"/>
  <c r="W111" i="18"/>
  <c r="S111" i="18"/>
  <c r="O111" i="18"/>
  <c r="K111" i="18"/>
  <c r="G111" i="18"/>
  <c r="C111" i="18"/>
  <c r="EX110" i="18"/>
  <c r="ET110" i="18"/>
  <c r="EP110" i="18"/>
  <c r="EL110" i="18"/>
  <c r="EH110" i="18"/>
  <c r="ED110" i="18"/>
  <c r="DZ110" i="18"/>
  <c r="DV110" i="18"/>
  <c r="DR110" i="18"/>
  <c r="DN110" i="18"/>
  <c r="DJ110" i="18"/>
  <c r="DF110" i="18"/>
  <c r="DB110" i="18"/>
  <c r="CX110" i="18"/>
  <c r="CT110" i="18"/>
  <c r="CP110" i="18"/>
  <c r="CL110" i="18"/>
  <c r="CH110" i="18"/>
  <c r="CD110" i="18"/>
  <c r="BZ110" i="18"/>
  <c r="BV110" i="18"/>
  <c r="BR110" i="18"/>
  <c r="BN110" i="18"/>
  <c r="BJ110" i="18"/>
  <c r="BF110" i="18"/>
  <c r="BB110" i="18"/>
  <c r="AX110" i="18"/>
  <c r="AT110" i="18"/>
  <c r="AP110" i="18"/>
  <c r="AL110" i="18"/>
  <c r="AH110" i="18"/>
  <c r="AD110" i="18"/>
  <c r="Z110" i="18"/>
  <c r="V110" i="18"/>
  <c r="R110" i="18"/>
  <c r="N110" i="18"/>
  <c r="J110" i="18"/>
  <c r="F110" i="18"/>
  <c r="B110" i="18"/>
  <c r="EW109" i="18"/>
  <c r="ES109" i="18"/>
  <c r="EO109" i="18"/>
  <c r="EK109" i="18"/>
  <c r="EG109" i="18"/>
  <c r="EC109" i="18"/>
  <c r="DY109" i="18"/>
  <c r="DU109" i="18"/>
  <c r="DQ109" i="18"/>
  <c r="DM109" i="18"/>
  <c r="DI109" i="18"/>
  <c r="DE109" i="18"/>
  <c r="DA109" i="18"/>
  <c r="CW109" i="18"/>
  <c r="CS109" i="18"/>
  <c r="CO109" i="18"/>
  <c r="CK109" i="18"/>
  <c r="CG109" i="18"/>
  <c r="CC109" i="18"/>
  <c r="BY109" i="18"/>
  <c r="BU109" i="18"/>
  <c r="BQ109" i="18"/>
  <c r="BM109" i="18"/>
  <c r="BI109" i="18"/>
  <c r="BE109" i="18"/>
  <c r="BA109" i="18"/>
  <c r="AW109" i="18"/>
  <c r="AS109" i="18"/>
  <c r="AO109" i="18"/>
  <c r="AK109" i="18"/>
  <c r="AG109" i="18"/>
  <c r="AC109" i="18"/>
  <c r="Y109" i="18"/>
  <c r="U109" i="18"/>
  <c r="Q109" i="18"/>
  <c r="M109" i="18"/>
  <c r="I109" i="18"/>
  <c r="E109" i="18"/>
  <c r="A109" i="18"/>
  <c r="EV108" i="18"/>
  <c r="ER108" i="18"/>
  <c r="EN108" i="18"/>
  <c r="EJ108" i="18"/>
  <c r="EF108" i="18"/>
  <c r="EB108" i="18"/>
  <c r="DX108" i="18"/>
  <c r="DT108" i="18"/>
  <c r="DP108" i="18"/>
  <c r="DL108" i="18"/>
  <c r="DH108" i="18"/>
  <c r="DD108" i="18"/>
  <c r="CZ108" i="18"/>
  <c r="CV108" i="18"/>
  <c r="CR108" i="18"/>
  <c r="CN108" i="18"/>
  <c r="CJ108" i="18"/>
  <c r="CF108" i="18"/>
  <c r="CB108" i="18"/>
  <c r="BX108" i="18"/>
  <c r="BT108" i="18"/>
  <c r="BP108" i="18"/>
  <c r="BL108" i="18"/>
  <c r="BH108" i="18"/>
  <c r="BD108" i="18"/>
  <c r="AZ108" i="18"/>
  <c r="AV108" i="18"/>
  <c r="AR108" i="18"/>
  <c r="AN108" i="18"/>
  <c r="AJ108" i="18"/>
  <c r="AF108" i="18"/>
  <c r="AB108" i="18"/>
  <c r="X108" i="18"/>
  <c r="T108" i="18"/>
  <c r="P108" i="18"/>
  <c r="L108" i="18"/>
  <c r="H108" i="18"/>
  <c r="D108" i="18"/>
  <c r="EY107" i="18"/>
  <c r="EU107" i="18"/>
  <c r="EQ107" i="18"/>
  <c r="EM107" i="18"/>
  <c r="EI107" i="18"/>
  <c r="EE107" i="18"/>
  <c r="EA107" i="18"/>
  <c r="DW107" i="18"/>
  <c r="DS107" i="18"/>
  <c r="DO107" i="18"/>
  <c r="DK107" i="18"/>
  <c r="DG107" i="18"/>
  <c r="DC107" i="18"/>
  <c r="CY107" i="18"/>
  <c r="CU107" i="18"/>
  <c r="CQ107" i="18"/>
  <c r="CM107" i="18"/>
  <c r="CI107" i="18"/>
  <c r="CE107" i="18"/>
  <c r="CA107" i="18"/>
  <c r="BW107" i="18"/>
  <c r="BS107" i="18"/>
  <c r="BO107" i="18"/>
  <c r="BK107" i="18"/>
  <c r="BG107" i="18"/>
  <c r="BC107" i="18"/>
  <c r="AY107" i="18"/>
  <c r="AU107" i="18"/>
  <c r="AQ107" i="18"/>
  <c r="AM107" i="18"/>
  <c r="AI107" i="18"/>
  <c r="AE107" i="18"/>
  <c r="AA107" i="18"/>
  <c r="W107" i="18"/>
  <c r="S107" i="18"/>
  <c r="O107" i="18"/>
  <c r="K107" i="18"/>
  <c r="G107" i="18"/>
  <c r="C107" i="18"/>
  <c r="EX106" i="18"/>
  <c r="ET106" i="18"/>
  <c r="EP106" i="18"/>
  <c r="EL106" i="18"/>
  <c r="EH106" i="18"/>
  <c r="ED106" i="18"/>
  <c r="DZ106" i="18"/>
  <c r="DV106" i="18"/>
  <c r="DR106" i="18"/>
  <c r="DN106" i="18"/>
  <c r="DJ106" i="18"/>
  <c r="DF106" i="18"/>
  <c r="DB106" i="18"/>
  <c r="CX106" i="18"/>
  <c r="CT106" i="18"/>
  <c r="CP106" i="18"/>
  <c r="CL106" i="18"/>
  <c r="CH106" i="18"/>
  <c r="CD106" i="18"/>
  <c r="BZ106" i="18"/>
  <c r="BV106" i="18"/>
  <c r="BR106" i="18"/>
  <c r="BN106" i="18"/>
  <c r="BJ106" i="18"/>
  <c r="BF106" i="18"/>
  <c r="BB106" i="18"/>
  <c r="AX106" i="18"/>
  <c r="AT106" i="18"/>
  <c r="AP106" i="18"/>
  <c r="AL106" i="18"/>
  <c r="AH106" i="18"/>
  <c r="AD106" i="18"/>
  <c r="Z106" i="18"/>
  <c r="V106" i="18"/>
  <c r="R106" i="18"/>
  <c r="N106" i="18"/>
  <c r="J106" i="18"/>
  <c r="F106" i="18"/>
  <c r="B106" i="18"/>
  <c r="EW105" i="18"/>
  <c r="ES105" i="18"/>
  <c r="EO105" i="18"/>
  <c r="EK105" i="18"/>
  <c r="EG105" i="18"/>
  <c r="EC105" i="18"/>
  <c r="DY105" i="18"/>
  <c r="DU105" i="18"/>
  <c r="DQ105" i="18"/>
  <c r="DM105" i="18"/>
  <c r="DI105" i="18"/>
  <c r="DE105" i="18"/>
  <c r="DA105" i="18"/>
  <c r="CW105" i="18"/>
  <c r="CS105" i="18"/>
  <c r="CO105" i="18"/>
  <c r="CK105" i="18"/>
  <c r="CG105" i="18"/>
  <c r="CC105" i="18"/>
  <c r="BY105" i="18"/>
  <c r="BU105" i="18"/>
  <c r="BQ105" i="18"/>
  <c r="BM105" i="18"/>
  <c r="BI105" i="18"/>
  <c r="BE105" i="18"/>
  <c r="BA105" i="18"/>
  <c r="AW105" i="18"/>
  <c r="AS105" i="18"/>
  <c r="AO105" i="18"/>
  <c r="AK105" i="18"/>
  <c r="AG105" i="18"/>
  <c r="AC105" i="18"/>
  <c r="Y105" i="18"/>
  <c r="U105" i="18"/>
  <c r="Q105" i="18"/>
  <c r="M105" i="18"/>
  <c r="I105" i="18"/>
  <c r="E105" i="18"/>
  <c r="A105" i="18"/>
  <c r="EV104" i="18"/>
  <c r="ER104" i="18"/>
  <c r="EN104" i="18"/>
  <c r="EJ104" i="18"/>
  <c r="EF104" i="18"/>
  <c r="EB104" i="18"/>
  <c r="DX104" i="18"/>
  <c r="DT104" i="18"/>
  <c r="DP104" i="18"/>
  <c r="DL104" i="18"/>
  <c r="DH104" i="18"/>
  <c r="DD104" i="18"/>
  <c r="CZ104" i="18"/>
  <c r="CV104" i="18"/>
  <c r="CR104" i="18"/>
  <c r="CN104" i="18"/>
  <c r="CJ104" i="18"/>
  <c r="CF104" i="18"/>
  <c r="CB104" i="18"/>
  <c r="BX104" i="18"/>
  <c r="BT104" i="18"/>
  <c r="BP104" i="18"/>
  <c r="BL104" i="18"/>
  <c r="BH104" i="18"/>
  <c r="BD104" i="18"/>
  <c r="AZ104" i="18"/>
  <c r="AV104" i="18"/>
  <c r="AR104" i="18"/>
  <c r="AN104" i="18"/>
  <c r="AJ104" i="18"/>
  <c r="AF104" i="18"/>
  <c r="AB104" i="18"/>
  <c r="X104" i="18"/>
  <c r="T104" i="18"/>
  <c r="P104" i="18"/>
  <c r="L104" i="18"/>
  <c r="H104" i="18"/>
  <c r="D104" i="18"/>
  <c r="EY103" i="18"/>
  <c r="EU103" i="18"/>
  <c r="EQ103" i="18"/>
  <c r="EM103" i="18"/>
  <c r="EI103" i="18"/>
  <c r="EE103" i="18"/>
  <c r="EA103" i="18"/>
  <c r="DW103" i="18"/>
  <c r="DS103" i="18"/>
  <c r="DO103" i="18"/>
  <c r="DK103" i="18"/>
  <c r="DG103" i="18"/>
  <c r="DC103" i="18"/>
  <c r="CY103" i="18"/>
  <c r="CU103" i="18"/>
  <c r="CQ103" i="18"/>
  <c r="CM103" i="18"/>
  <c r="CI103" i="18"/>
  <c r="CE103" i="18"/>
  <c r="CA103" i="18"/>
  <c r="BW103" i="18"/>
  <c r="BS103" i="18"/>
  <c r="BO103" i="18"/>
  <c r="BK103" i="18"/>
  <c r="BG103" i="18"/>
  <c r="BC103" i="18"/>
  <c r="AY103" i="18"/>
  <c r="AU103" i="18"/>
  <c r="AQ103" i="18"/>
  <c r="AM103" i="18"/>
  <c r="AI103" i="18"/>
  <c r="AE103" i="18"/>
  <c r="AA103" i="18"/>
  <c r="W103" i="18"/>
  <c r="S103" i="18"/>
  <c r="O103" i="18"/>
  <c r="K103" i="18"/>
  <c r="G103" i="18"/>
  <c r="C103" i="18"/>
  <c r="EX102" i="18"/>
  <c r="ET102" i="18"/>
  <c r="EP102" i="18"/>
  <c r="EL102" i="18"/>
  <c r="EH102" i="18"/>
  <c r="ED102" i="18"/>
  <c r="DZ102" i="18"/>
  <c r="DV102" i="18"/>
  <c r="DR102" i="18"/>
  <c r="DN102" i="18"/>
  <c r="DJ102" i="18"/>
  <c r="DF102" i="18"/>
  <c r="DB102" i="18"/>
  <c r="CX102" i="18"/>
  <c r="CT102" i="18"/>
  <c r="CP102" i="18"/>
  <c r="CL102" i="18"/>
  <c r="CH102" i="18"/>
  <c r="CD102" i="18"/>
  <c r="BZ102" i="18"/>
  <c r="BV102" i="18"/>
  <c r="BR102" i="18"/>
  <c r="BN102" i="18"/>
  <c r="BJ102" i="18"/>
  <c r="BF102" i="18"/>
  <c r="BB102" i="18"/>
  <c r="AX102" i="18"/>
  <c r="AT102" i="18"/>
  <c r="AP102" i="18"/>
  <c r="AL102" i="18"/>
  <c r="AH102" i="18"/>
  <c r="AD102" i="18"/>
  <c r="Z102" i="18"/>
  <c r="V102" i="18"/>
  <c r="R102" i="18"/>
  <c r="N102" i="18"/>
  <c r="J102" i="18"/>
  <c r="F102" i="18"/>
  <c r="B102" i="18"/>
  <c r="EW101" i="18"/>
  <c r="ES101" i="18"/>
  <c r="EO101" i="18"/>
  <c r="EK101" i="18"/>
  <c r="EG101" i="18"/>
  <c r="EC101" i="18"/>
  <c r="DY101" i="18"/>
  <c r="DU101" i="18"/>
  <c r="DQ101" i="18"/>
  <c r="DM101" i="18"/>
  <c r="DI101" i="18"/>
  <c r="DE101" i="18"/>
  <c r="DA101" i="18"/>
  <c r="CW101" i="18"/>
  <c r="CS101" i="18"/>
  <c r="CO101" i="18"/>
  <c r="CK101" i="18"/>
  <c r="CG101" i="18"/>
  <c r="CC101" i="18"/>
  <c r="BY101" i="18"/>
  <c r="BU101" i="18"/>
  <c r="BQ101" i="18"/>
  <c r="BM101" i="18"/>
  <c r="BI101" i="18"/>
  <c r="BE101" i="18"/>
  <c r="BA101" i="18"/>
  <c r="AW101" i="18"/>
  <c r="AS101" i="18"/>
  <c r="AO101" i="18"/>
  <c r="AK101" i="18"/>
  <c r="AG101" i="18"/>
  <c r="AC101" i="18"/>
  <c r="Y101" i="18"/>
  <c r="U101" i="18"/>
  <c r="Q101" i="18"/>
  <c r="M101" i="18"/>
  <c r="I101" i="18"/>
  <c r="E101" i="18"/>
  <c r="A101" i="18"/>
  <c r="EV100" i="18"/>
  <c r="ER100" i="18"/>
  <c r="EN100" i="18"/>
  <c r="EJ100" i="18"/>
  <c r="EF100" i="18"/>
  <c r="EB100" i="18"/>
  <c r="DX100" i="18"/>
  <c r="DT100" i="18"/>
  <c r="DP100" i="18"/>
  <c r="DL100" i="18"/>
  <c r="DH100" i="18"/>
  <c r="DD100" i="18"/>
  <c r="CZ100" i="18"/>
  <c r="CV100" i="18"/>
  <c r="CR100" i="18"/>
  <c r="CN100" i="18"/>
  <c r="CJ100" i="18"/>
  <c r="CF100" i="18"/>
  <c r="CB100" i="18"/>
  <c r="BX100" i="18"/>
  <c r="BT100" i="18"/>
  <c r="BP100" i="18"/>
  <c r="BL100" i="18"/>
  <c r="BH100" i="18"/>
  <c r="BD100" i="18"/>
  <c r="AZ100" i="18"/>
  <c r="AV100" i="18"/>
  <c r="AR100" i="18"/>
  <c r="AN100" i="18"/>
  <c r="AJ100" i="18"/>
  <c r="AF100" i="18"/>
  <c r="AB100" i="18"/>
  <c r="X100" i="18"/>
  <c r="T100" i="18"/>
  <c r="P100" i="18"/>
  <c r="L100" i="18"/>
  <c r="H100" i="18"/>
  <c r="D100" i="18"/>
  <c r="EY99" i="18"/>
  <c r="EU99" i="18"/>
  <c r="EQ99" i="18"/>
  <c r="EM99" i="18"/>
  <c r="EI99" i="18"/>
  <c r="EE99" i="18"/>
  <c r="EA99" i="18"/>
  <c r="DW99" i="18"/>
  <c r="DS99" i="18"/>
  <c r="DO99" i="18"/>
  <c r="DK99" i="18"/>
  <c r="DG99" i="18"/>
  <c r="DC99" i="18"/>
  <c r="CY99" i="18"/>
  <c r="CU99" i="18"/>
  <c r="CQ99" i="18"/>
  <c r="CM99" i="18"/>
  <c r="CI99" i="18"/>
  <c r="CE99" i="18"/>
  <c r="CA99" i="18"/>
  <c r="BW99" i="18"/>
  <c r="BS99" i="18"/>
  <c r="BO99" i="18"/>
  <c r="BK99" i="18"/>
  <c r="BG99" i="18"/>
  <c r="BC99" i="18"/>
  <c r="AY99" i="18"/>
  <c r="AU99" i="18"/>
  <c r="AQ99" i="18"/>
  <c r="AM99" i="18"/>
  <c r="AI99" i="18"/>
  <c r="AE99" i="18"/>
  <c r="AA99" i="18"/>
  <c r="W99" i="18"/>
  <c r="S99" i="18"/>
  <c r="O99" i="18"/>
  <c r="K99" i="18"/>
  <c r="G99" i="18"/>
  <c r="C99" i="18"/>
  <c r="EX98" i="18"/>
  <c r="ET98" i="18"/>
  <c r="EP98" i="18"/>
  <c r="EL98" i="18"/>
  <c r="EH98" i="18"/>
  <c r="ED98" i="18"/>
  <c r="DZ98" i="18"/>
  <c r="DV98" i="18"/>
  <c r="DR98" i="18"/>
  <c r="DN98" i="18"/>
  <c r="DJ98" i="18"/>
  <c r="DF98" i="18"/>
  <c r="DB98" i="18"/>
  <c r="CX98" i="18"/>
  <c r="CT98" i="18"/>
  <c r="CP98" i="18"/>
  <c r="CL98" i="18"/>
  <c r="CH98" i="18"/>
  <c r="CD98" i="18"/>
  <c r="BZ98" i="18"/>
  <c r="BV98" i="18"/>
  <c r="BR98" i="18"/>
  <c r="BN98" i="18"/>
  <c r="BJ98" i="18"/>
  <c r="BF98" i="18"/>
  <c r="BB98" i="18"/>
  <c r="AX98" i="18"/>
  <c r="AT98" i="18"/>
  <c r="AP98" i="18"/>
  <c r="AL98" i="18"/>
  <c r="AH98" i="18"/>
  <c r="AD98" i="18"/>
  <c r="Z98" i="18"/>
  <c r="V98" i="18"/>
  <c r="R98" i="18"/>
  <c r="N98" i="18"/>
  <c r="J98" i="18"/>
  <c r="F98" i="18"/>
  <c r="B98" i="18"/>
  <c r="EW97" i="18"/>
  <c r="ES97" i="18"/>
  <c r="EO97" i="18"/>
  <c r="EK97" i="18"/>
  <c r="EG97" i="18"/>
  <c r="EC97" i="18"/>
  <c r="DY97" i="18"/>
  <c r="DU97" i="18"/>
  <c r="DQ97" i="18"/>
  <c r="DM97" i="18"/>
  <c r="DI97" i="18"/>
  <c r="DE97" i="18"/>
  <c r="DA97" i="18"/>
  <c r="CW97" i="18"/>
  <c r="CS97" i="18"/>
  <c r="CO97" i="18"/>
  <c r="CK97" i="18"/>
  <c r="CG97" i="18"/>
  <c r="CC97" i="18"/>
  <c r="BY97" i="18"/>
  <c r="BU97" i="18"/>
  <c r="BQ97" i="18"/>
  <c r="BM97" i="18"/>
  <c r="BI97" i="18"/>
  <c r="BE97" i="18"/>
  <c r="BA97" i="18"/>
  <c r="AW97" i="18"/>
  <c r="AS97" i="18"/>
  <c r="AO97" i="18"/>
  <c r="AK97" i="18"/>
  <c r="AG97" i="18"/>
  <c r="AC97" i="18"/>
  <c r="Y97" i="18"/>
  <c r="U97" i="18"/>
  <c r="Q97" i="18"/>
  <c r="M97" i="18"/>
  <c r="I97" i="18"/>
  <c r="E97" i="18"/>
  <c r="A97" i="18"/>
  <c r="EV96" i="18"/>
  <c r="ER96" i="18"/>
  <c r="EN96" i="18"/>
  <c r="EJ96" i="18"/>
  <c r="EF96" i="18"/>
  <c r="EB96" i="18"/>
  <c r="DX96" i="18"/>
  <c r="DT96" i="18"/>
  <c r="DP96" i="18"/>
  <c r="DL96" i="18"/>
  <c r="DH96" i="18"/>
  <c r="DD96" i="18"/>
  <c r="CZ96" i="18"/>
  <c r="CV96" i="18"/>
  <c r="CR96" i="18"/>
  <c r="CN96" i="18"/>
  <c r="CJ96" i="18"/>
  <c r="CF96" i="18"/>
  <c r="CB96" i="18"/>
  <c r="BX96" i="18"/>
  <c r="BT96" i="18"/>
  <c r="BP96" i="18"/>
  <c r="BL96" i="18"/>
  <c r="BH96" i="18"/>
  <c r="BD96" i="18"/>
  <c r="AZ96" i="18"/>
  <c r="AV96" i="18"/>
  <c r="AR96" i="18"/>
  <c r="AN96" i="18"/>
  <c r="AJ96" i="18"/>
  <c r="AF96" i="18"/>
  <c r="AB96" i="18"/>
  <c r="X96" i="18"/>
  <c r="T96" i="18"/>
  <c r="P96" i="18"/>
  <c r="L96" i="18"/>
  <c r="H96" i="18"/>
  <c r="D96" i="18"/>
  <c r="EY95" i="18"/>
  <c r="EU95" i="18"/>
  <c r="EQ95" i="18"/>
  <c r="EM95" i="18"/>
  <c r="EI95" i="18"/>
  <c r="EE95" i="18"/>
  <c r="EA95" i="18"/>
  <c r="DW95" i="18"/>
  <c r="DS95" i="18"/>
  <c r="DO95" i="18"/>
  <c r="DK95" i="18"/>
  <c r="DG95" i="18"/>
  <c r="DC95" i="18"/>
  <c r="CY95" i="18"/>
  <c r="CU95" i="18"/>
  <c r="CQ95" i="18"/>
  <c r="CM95" i="18"/>
  <c r="CI95" i="18"/>
  <c r="CE95" i="18"/>
  <c r="CA95" i="18"/>
  <c r="BW95" i="18"/>
  <c r="BS95" i="18"/>
  <c r="BO95" i="18"/>
  <c r="BK95" i="18"/>
  <c r="BG95" i="18"/>
  <c r="BC95" i="18"/>
  <c r="AY95" i="18"/>
  <c r="AU95" i="18"/>
  <c r="AQ95" i="18"/>
  <c r="AM95" i="18"/>
  <c r="AI95" i="18"/>
  <c r="AE95" i="18"/>
  <c r="AA95" i="18"/>
  <c r="W95" i="18"/>
  <c r="S95" i="18"/>
  <c r="O95" i="18"/>
  <c r="K95" i="18"/>
  <c r="G95" i="18"/>
  <c r="C95" i="18"/>
  <c r="EX94" i="18"/>
  <c r="ET94" i="18"/>
  <c r="EP94" i="18"/>
  <c r="EL94" i="18"/>
  <c r="EH94" i="18"/>
  <c r="ED94" i="18"/>
  <c r="DZ94" i="18"/>
  <c r="DV94" i="18"/>
  <c r="DR94" i="18"/>
  <c r="DN94" i="18"/>
  <c r="DJ94" i="18"/>
  <c r="DF94" i="18"/>
  <c r="DB94" i="18"/>
  <c r="CX94" i="18"/>
  <c r="CT94" i="18"/>
  <c r="CP94" i="18"/>
  <c r="CL94" i="18"/>
  <c r="CH94" i="18"/>
  <c r="CD94" i="18"/>
  <c r="BZ94" i="18"/>
  <c r="BV94" i="18"/>
  <c r="BR94" i="18"/>
  <c r="BN94" i="18"/>
  <c r="BJ94" i="18"/>
  <c r="BF94" i="18"/>
  <c r="BB94" i="18"/>
  <c r="AX94" i="18"/>
  <c r="AT94" i="18"/>
  <c r="AP94" i="18"/>
  <c r="AL94" i="18"/>
  <c r="AH94" i="18"/>
  <c r="AD94" i="18"/>
  <c r="Z94" i="18"/>
  <c r="V94" i="18"/>
  <c r="R94" i="18"/>
  <c r="N94" i="18"/>
  <c r="J94" i="18"/>
  <c r="F94" i="18"/>
  <c r="B94" i="18"/>
  <c r="EW93" i="18"/>
  <c r="ES93" i="18"/>
  <c r="EO93" i="18"/>
  <c r="EK93" i="18"/>
  <c r="EG93" i="18"/>
  <c r="EC93" i="18"/>
  <c r="DY93" i="18"/>
  <c r="DU93" i="18"/>
  <c r="DQ93" i="18"/>
  <c r="DM93" i="18"/>
  <c r="DI93" i="18"/>
  <c r="DE93" i="18"/>
  <c r="DA93" i="18"/>
  <c r="CW93" i="18"/>
  <c r="CS93" i="18"/>
  <c r="CO93" i="18"/>
  <c r="CK93" i="18"/>
  <c r="CG93" i="18"/>
  <c r="CC93" i="18"/>
  <c r="BY93" i="18"/>
  <c r="BU93" i="18"/>
  <c r="BQ93" i="18"/>
  <c r="BM93" i="18"/>
  <c r="BI93" i="18"/>
  <c r="BE93" i="18"/>
  <c r="BA93" i="18"/>
  <c r="AW93" i="18"/>
  <c r="AS93" i="18"/>
  <c r="AO93" i="18"/>
  <c r="AK93" i="18"/>
  <c r="AG93" i="18"/>
  <c r="AC93" i="18"/>
  <c r="Y93" i="18"/>
  <c r="U93" i="18"/>
  <c r="Q93" i="18"/>
  <c r="M93" i="18"/>
  <c r="I93" i="18"/>
  <c r="E93" i="18"/>
  <c r="A93" i="18"/>
  <c r="EV92" i="18"/>
  <c r="ER92" i="18"/>
  <c r="EN92" i="18"/>
  <c r="EJ92" i="18"/>
  <c r="EF92" i="18"/>
  <c r="EB92" i="18"/>
  <c r="DX92" i="18"/>
  <c r="DT92" i="18"/>
  <c r="DP92" i="18"/>
  <c r="DL92" i="18"/>
  <c r="DH92" i="18"/>
  <c r="DD92" i="18"/>
  <c r="CZ92" i="18"/>
  <c r="CV92" i="18"/>
  <c r="CR92" i="18"/>
  <c r="CN92" i="18"/>
  <c r="CJ92" i="18"/>
  <c r="CF92" i="18"/>
  <c r="CB92" i="18"/>
  <c r="BX92" i="18"/>
  <c r="BT92" i="18"/>
  <c r="BP92" i="18"/>
  <c r="BL92" i="18"/>
  <c r="BH92" i="18"/>
  <c r="BD92" i="18"/>
  <c r="AZ92" i="18"/>
  <c r="AV92" i="18"/>
  <c r="AR92" i="18"/>
  <c r="AN92" i="18"/>
  <c r="AJ92" i="18"/>
  <c r="AF92" i="18"/>
  <c r="AB92" i="18"/>
  <c r="X92" i="18"/>
  <c r="T92" i="18"/>
  <c r="P92" i="18"/>
  <c r="L92" i="18"/>
  <c r="H92" i="18"/>
  <c r="D92" i="18"/>
  <c r="EY91" i="18"/>
  <c r="EU91" i="18"/>
  <c r="EQ91" i="18"/>
  <c r="EM91" i="18"/>
  <c r="EI91" i="18"/>
  <c r="EE91" i="18"/>
  <c r="EA91" i="18"/>
  <c r="DW91" i="18"/>
  <c r="DS91" i="18"/>
  <c r="DO91" i="18"/>
  <c r="DK91" i="18"/>
  <c r="DG91" i="18"/>
  <c r="DC91" i="18"/>
  <c r="CY91" i="18"/>
  <c r="CU91" i="18"/>
  <c r="CQ91" i="18"/>
  <c r="CM91" i="18"/>
  <c r="CI91" i="18"/>
  <c r="CE91" i="18"/>
  <c r="CA91" i="18"/>
  <c r="BW91" i="18"/>
  <c r="BS91" i="18"/>
  <c r="BO91" i="18"/>
  <c r="BK91" i="18"/>
  <c r="BG91" i="18"/>
  <c r="BC91" i="18"/>
  <c r="AY91" i="18"/>
  <c r="AU91" i="18"/>
  <c r="AQ91" i="18"/>
  <c r="AM91" i="18"/>
  <c r="AI91" i="18"/>
  <c r="AE91" i="18"/>
  <c r="AA91" i="18"/>
  <c r="W91" i="18"/>
  <c r="S91" i="18"/>
  <c r="O91" i="18"/>
  <c r="K91" i="18"/>
  <c r="G91" i="18"/>
  <c r="C91" i="18"/>
  <c r="EX90" i="18"/>
  <c r="ET90" i="18"/>
  <c r="EP90" i="18"/>
  <c r="EL90" i="18"/>
  <c r="EH90" i="18"/>
  <c r="ED90" i="18"/>
  <c r="DZ90" i="18"/>
  <c r="DV90" i="18"/>
  <c r="DR90" i="18"/>
  <c r="DN90" i="18"/>
  <c r="DJ90" i="18"/>
  <c r="DF90" i="18"/>
  <c r="DB90" i="18"/>
  <c r="CX90" i="18"/>
  <c r="CT90" i="18"/>
  <c r="CP90" i="18"/>
  <c r="CL90" i="18"/>
  <c r="CH90" i="18"/>
  <c r="CD90" i="18"/>
  <c r="BZ90" i="18"/>
  <c r="BV90" i="18"/>
  <c r="BR90" i="18"/>
  <c r="BN90" i="18"/>
  <c r="BJ90" i="18"/>
  <c r="BF90" i="18"/>
  <c r="BB90" i="18"/>
  <c r="AX90" i="18"/>
  <c r="AT90" i="18"/>
  <c r="AP90" i="18"/>
  <c r="AL90" i="18"/>
  <c r="AH90" i="18"/>
  <c r="AD90" i="18"/>
  <c r="Z90" i="18"/>
  <c r="V90" i="18"/>
  <c r="R90" i="18"/>
  <c r="N90" i="18"/>
  <c r="J90" i="18"/>
  <c r="F90" i="18"/>
  <c r="B90" i="18"/>
  <c r="EW89" i="18"/>
  <c r="ES89" i="18"/>
  <c r="EO89" i="18"/>
  <c r="EK89" i="18"/>
  <c r="EG89" i="18"/>
  <c r="EC89" i="18"/>
  <c r="DY89" i="18"/>
  <c r="DU89" i="18"/>
  <c r="DQ89" i="18"/>
  <c r="DM89" i="18"/>
  <c r="DI89" i="18"/>
  <c r="DE89" i="18"/>
  <c r="DA89" i="18"/>
  <c r="CW89" i="18"/>
  <c r="CS89" i="18"/>
  <c r="CO89" i="18"/>
  <c r="CK89" i="18"/>
  <c r="CG89" i="18"/>
  <c r="CC89" i="18"/>
  <c r="BY89" i="18"/>
  <c r="BU89" i="18"/>
  <c r="BQ89" i="18"/>
  <c r="BM89" i="18"/>
  <c r="BI89" i="18"/>
  <c r="BE89" i="18"/>
  <c r="BA89" i="18"/>
  <c r="AW89" i="18"/>
  <c r="AS89" i="18"/>
  <c r="AO89" i="18"/>
  <c r="AK89" i="18"/>
  <c r="AG89" i="18"/>
  <c r="AC89" i="18"/>
  <c r="Y89" i="18"/>
  <c r="U89" i="18"/>
  <c r="Q89" i="18"/>
  <c r="M89" i="18"/>
  <c r="I89" i="18"/>
  <c r="E89" i="18"/>
  <c r="A89" i="18"/>
  <c r="EV88" i="18"/>
  <c r="ER88" i="18"/>
  <c r="EN88" i="18"/>
  <c r="EJ88" i="18"/>
  <c r="EF88" i="18"/>
  <c r="EB88" i="18"/>
  <c r="DX88" i="18"/>
  <c r="DT88" i="18"/>
  <c r="DP88" i="18"/>
  <c r="DL88" i="18"/>
  <c r="DH88" i="18"/>
  <c r="DD88" i="18"/>
  <c r="CZ88" i="18"/>
  <c r="CV88" i="18"/>
  <c r="CR88" i="18"/>
  <c r="CN88" i="18"/>
  <c r="CJ88" i="18"/>
  <c r="CF88" i="18"/>
  <c r="CB88" i="18"/>
  <c r="BX88" i="18"/>
  <c r="BT88" i="18"/>
  <c r="BP88" i="18"/>
  <c r="BL88" i="18"/>
  <c r="BH88" i="18"/>
  <c r="BD88" i="18"/>
  <c r="AZ88" i="18"/>
  <c r="AV88" i="18"/>
  <c r="AR88" i="18"/>
  <c r="AN88" i="18"/>
  <c r="AJ88" i="18"/>
  <c r="AF88" i="18"/>
  <c r="AB88" i="18"/>
  <c r="X88" i="18"/>
  <c r="T88" i="18"/>
  <c r="P88" i="18"/>
  <c r="L88" i="18"/>
  <c r="H88" i="18"/>
  <c r="D88" i="18"/>
  <c r="EY87" i="18"/>
  <c r="EU87" i="18"/>
  <c r="EQ87" i="18"/>
  <c r="EM87" i="18"/>
  <c r="EI87" i="18"/>
  <c r="EE87" i="18"/>
  <c r="EA87" i="18"/>
  <c r="DW87" i="18"/>
  <c r="DS87" i="18"/>
  <c r="DO87" i="18"/>
  <c r="DK87" i="18"/>
  <c r="DG87" i="18"/>
  <c r="DC87" i="18"/>
  <c r="CY87" i="18"/>
  <c r="CU87" i="18"/>
  <c r="CQ87" i="18"/>
  <c r="CM87" i="18"/>
  <c r="CI87" i="18"/>
  <c r="CE87" i="18"/>
  <c r="CA87" i="18"/>
  <c r="BW87" i="18"/>
  <c r="BS87" i="18"/>
  <c r="BO87" i="18"/>
  <c r="BK87" i="18"/>
  <c r="BG87" i="18"/>
  <c r="BC87" i="18"/>
  <c r="AY87" i="18"/>
  <c r="AU87" i="18"/>
  <c r="AQ87" i="18"/>
  <c r="AM87" i="18"/>
  <c r="AI87" i="18"/>
  <c r="AE87" i="18"/>
  <c r="AA87" i="18"/>
  <c r="W87" i="18"/>
  <c r="S87" i="18"/>
  <c r="O87" i="18"/>
  <c r="K87" i="18"/>
  <c r="G87" i="18"/>
  <c r="C87" i="18"/>
  <c r="EX86" i="18"/>
  <c r="ET86" i="18"/>
  <c r="EP86" i="18"/>
  <c r="EL86" i="18"/>
  <c r="EH86" i="18"/>
  <c r="ED86" i="18"/>
  <c r="DZ86" i="18"/>
  <c r="DV86" i="18"/>
  <c r="DR86" i="18"/>
  <c r="DN86" i="18"/>
  <c r="DJ86" i="18"/>
  <c r="DF86" i="18"/>
  <c r="DB86" i="18"/>
  <c r="CX86" i="18"/>
  <c r="CT86" i="18"/>
  <c r="CP86" i="18"/>
  <c r="CL86" i="18"/>
  <c r="CH86" i="18"/>
  <c r="CD86" i="18"/>
  <c r="BZ86" i="18"/>
  <c r="BV86" i="18"/>
  <c r="BR86" i="18"/>
  <c r="BN86" i="18"/>
  <c r="BJ86" i="18"/>
  <c r="BF86" i="18"/>
  <c r="BB86" i="18"/>
  <c r="AX86" i="18"/>
  <c r="AT86" i="18"/>
  <c r="AP86" i="18"/>
  <c r="AL86" i="18"/>
  <c r="AH86" i="18"/>
  <c r="AD86" i="18"/>
  <c r="Z86" i="18"/>
  <c r="V86" i="18"/>
  <c r="R86" i="18"/>
  <c r="N86" i="18"/>
  <c r="J86" i="18"/>
  <c r="F86" i="18"/>
  <c r="B86" i="18"/>
  <c r="EW85" i="18"/>
  <c r="ES85" i="18"/>
  <c r="EO85" i="18"/>
  <c r="EK85" i="18"/>
  <c r="EG85" i="18"/>
  <c r="EC85" i="18"/>
  <c r="DY85" i="18"/>
  <c r="DU85" i="18"/>
  <c r="DQ85" i="18"/>
  <c r="DM85" i="18"/>
  <c r="DI85" i="18"/>
  <c r="DE85" i="18"/>
  <c r="DA85" i="18"/>
  <c r="CW85" i="18"/>
  <c r="CS85" i="18"/>
  <c r="CO85" i="18"/>
  <c r="CK85" i="18"/>
  <c r="CG85" i="18"/>
  <c r="CC85" i="18"/>
  <c r="BY85" i="18"/>
  <c r="BU85" i="18"/>
  <c r="BQ85" i="18"/>
  <c r="BM85" i="18"/>
  <c r="BI85" i="18"/>
  <c r="BE85" i="18"/>
  <c r="BA85" i="18"/>
  <c r="AW85" i="18"/>
  <c r="AS85" i="18"/>
  <c r="AO85" i="18"/>
  <c r="AK85" i="18"/>
  <c r="AG85" i="18"/>
  <c r="AC85" i="18"/>
  <c r="Y85" i="18"/>
  <c r="U85" i="18"/>
  <c r="Q85" i="18"/>
  <c r="M85" i="18"/>
  <c r="I85" i="18"/>
  <c r="E85" i="18"/>
  <c r="A85" i="18"/>
  <c r="EV84" i="18"/>
  <c r="ER84" i="18"/>
  <c r="EN84" i="18"/>
  <c r="EJ84" i="18"/>
  <c r="EF84" i="18"/>
  <c r="EB84" i="18"/>
  <c r="DX84" i="18"/>
  <c r="DT84" i="18"/>
  <c r="DP84" i="18"/>
  <c r="DL84" i="18"/>
  <c r="DH84" i="18"/>
  <c r="DD84" i="18"/>
  <c r="CZ84" i="18"/>
  <c r="CV84" i="18"/>
  <c r="CR84" i="18"/>
  <c r="CN84" i="18"/>
  <c r="CJ84" i="18"/>
  <c r="CF84" i="18"/>
  <c r="CB84" i="18"/>
  <c r="BX84" i="18"/>
  <c r="BT84" i="18"/>
  <c r="BP84" i="18"/>
  <c r="BL84" i="18"/>
  <c r="BH84" i="18"/>
  <c r="BD84" i="18"/>
  <c r="AZ84" i="18"/>
  <c r="AV84" i="18"/>
  <c r="AR84" i="18"/>
  <c r="AN84" i="18"/>
  <c r="AJ84" i="18"/>
  <c r="AF84" i="18"/>
  <c r="AB84" i="18"/>
  <c r="X84" i="18"/>
  <c r="T84" i="18"/>
  <c r="P84" i="18"/>
  <c r="L84" i="18"/>
  <c r="H84" i="18"/>
  <c r="D84" i="18"/>
  <c r="EY83" i="18"/>
  <c r="EU83" i="18"/>
  <c r="EQ83" i="18"/>
  <c r="EM83" i="18"/>
  <c r="EI83" i="18"/>
  <c r="EE83" i="18"/>
  <c r="EA83" i="18"/>
  <c r="DW83" i="18"/>
  <c r="DS83" i="18"/>
  <c r="DO83" i="18"/>
  <c r="DK83" i="18"/>
  <c r="DG83" i="18"/>
  <c r="DC83" i="18"/>
  <c r="CY83" i="18"/>
  <c r="CU83" i="18"/>
  <c r="CQ83" i="18"/>
  <c r="CM83" i="18"/>
  <c r="CI83" i="18"/>
  <c r="CE83" i="18"/>
  <c r="CA83" i="18"/>
  <c r="BW83" i="18"/>
  <c r="BS83" i="18"/>
  <c r="BO83" i="18"/>
  <c r="BK83" i="18"/>
  <c r="BG83" i="18"/>
  <c r="BC83" i="18"/>
  <c r="AY83" i="18"/>
  <c r="AU83" i="18"/>
  <c r="AQ83" i="18"/>
  <c r="AM83" i="18"/>
  <c r="AI83" i="18"/>
  <c r="AE83" i="18"/>
  <c r="AA83" i="18"/>
  <c r="W83" i="18"/>
  <c r="S83" i="18"/>
  <c r="O83" i="18"/>
  <c r="K83" i="18"/>
  <c r="G83" i="18"/>
  <c r="C83" i="18"/>
  <c r="EX82" i="18"/>
  <c r="ET82" i="18"/>
  <c r="EP82" i="18"/>
  <c r="EL82" i="18"/>
  <c r="EH82" i="18"/>
  <c r="ED82" i="18"/>
  <c r="DZ82" i="18"/>
  <c r="DV82" i="18"/>
  <c r="DR82" i="18"/>
  <c r="DN82" i="18"/>
  <c r="DJ82" i="18"/>
  <c r="DF82" i="18"/>
  <c r="DB82" i="18"/>
  <c r="CX82" i="18"/>
  <c r="CT82" i="18"/>
  <c r="CP82" i="18"/>
  <c r="CL82" i="18"/>
  <c r="CH82" i="18"/>
  <c r="CD82" i="18"/>
  <c r="BZ82" i="18"/>
  <c r="BV82" i="18"/>
  <c r="BR82" i="18"/>
  <c r="BN82" i="18"/>
  <c r="BJ82" i="18"/>
  <c r="BF82" i="18"/>
  <c r="BB82" i="18"/>
  <c r="AX82" i="18"/>
  <c r="AT82" i="18"/>
  <c r="AP82" i="18"/>
  <c r="AL82" i="18"/>
  <c r="AH82" i="18"/>
  <c r="AD82" i="18"/>
  <c r="Z82" i="18"/>
  <c r="V82" i="18"/>
  <c r="R82" i="18"/>
  <c r="N82" i="18"/>
  <c r="J82" i="18"/>
  <c r="F82" i="18"/>
  <c r="B82" i="18"/>
  <c r="EW81" i="18"/>
  <c r="ES81" i="18"/>
  <c r="EO81" i="18"/>
  <c r="EK81" i="18"/>
  <c r="EG81" i="18"/>
  <c r="EC81" i="18"/>
  <c r="DY81" i="18"/>
  <c r="DU81" i="18"/>
  <c r="DQ81" i="18"/>
  <c r="DM81" i="18"/>
  <c r="DI81" i="18"/>
  <c r="DE81" i="18"/>
  <c r="DA81" i="18"/>
  <c r="CW81" i="18"/>
  <c r="CS81" i="18"/>
  <c r="CO81" i="18"/>
  <c r="CK81" i="18"/>
  <c r="CG81" i="18"/>
  <c r="CC81" i="18"/>
  <c r="BY81" i="18"/>
  <c r="BU81" i="18"/>
  <c r="BQ81" i="18"/>
  <c r="BM81" i="18"/>
  <c r="BI81" i="18"/>
  <c r="BE81" i="18"/>
  <c r="BA81" i="18"/>
  <c r="AS81" i="18"/>
  <c r="AK81" i="18"/>
  <c r="AC81" i="18"/>
  <c r="U81" i="18"/>
  <c r="M81" i="18"/>
  <c r="E81" i="18"/>
  <c r="EV80" i="18"/>
  <c r="EN80" i="18"/>
  <c r="EF80" i="18"/>
  <c r="DX80" i="18"/>
  <c r="DP80" i="18"/>
  <c r="DH80" i="18"/>
  <c r="CZ80" i="18"/>
  <c r="CR80" i="18"/>
  <c r="CJ80" i="18"/>
  <c r="CB80" i="18"/>
  <c r="BT80" i="18"/>
  <c r="BL80" i="18"/>
  <c r="BD80" i="18"/>
  <c r="AV80" i="18"/>
  <c r="AN80" i="18"/>
  <c r="AF80" i="18"/>
  <c r="X80" i="18"/>
  <c r="P80" i="18"/>
  <c r="H80" i="18"/>
  <c r="EY79" i="18"/>
  <c r="EQ79" i="18"/>
  <c r="EI79" i="18"/>
  <c r="EA79" i="18"/>
  <c r="DS79" i="18"/>
  <c r="DK79" i="18"/>
  <c r="DC79" i="18"/>
  <c r="CU79" i="18"/>
  <c r="CM79" i="18"/>
  <c r="CE79" i="18"/>
  <c r="BW79" i="18"/>
  <c r="BO79" i="18"/>
  <c r="BG79" i="18"/>
  <c r="AY79" i="18"/>
  <c r="AQ79" i="18"/>
  <c r="AI79" i="18"/>
  <c r="AA79" i="18"/>
  <c r="S79" i="18"/>
  <c r="K79" i="18"/>
  <c r="C79" i="18"/>
  <c r="ET78" i="18"/>
  <c r="EL78" i="18"/>
  <c r="ED78" i="18"/>
  <c r="DV78" i="18"/>
  <c r="DN78" i="18"/>
  <c r="DF78" i="18"/>
  <c r="CX78" i="18"/>
  <c r="CP78" i="18"/>
  <c r="CH78" i="18"/>
  <c r="BZ78" i="18"/>
  <c r="BR78" i="18"/>
  <c r="BJ78" i="18"/>
  <c r="BB78" i="18"/>
  <c r="AT78" i="18"/>
  <c r="AL78" i="18"/>
  <c r="AD78" i="18"/>
  <c r="V78" i="18"/>
  <c r="N78" i="18"/>
  <c r="F78" i="18"/>
  <c r="EW77" i="18"/>
  <c r="EO77" i="18"/>
  <c r="EG77" i="18"/>
  <c r="DY77" i="18"/>
  <c r="DQ77" i="18"/>
  <c r="DI77" i="18"/>
  <c r="DA77" i="18"/>
  <c r="CS77" i="18"/>
  <c r="CK77" i="18"/>
  <c r="CC77" i="18"/>
  <c r="BU77" i="18"/>
  <c r="BM77" i="18"/>
  <c r="BE77" i="18"/>
  <c r="AW77" i="18"/>
  <c r="AO77" i="18"/>
  <c r="AG77" i="18"/>
  <c r="Y77" i="18"/>
  <c r="Q77" i="18"/>
  <c r="I77" i="18"/>
  <c r="A77" i="18"/>
  <c r="ER76" i="18"/>
  <c r="EJ76" i="18"/>
  <c r="EB76" i="18"/>
  <c r="DT76" i="18"/>
  <c r="DL76" i="18"/>
  <c r="DD76" i="18"/>
  <c r="CV76" i="18"/>
  <c r="CN76" i="18"/>
  <c r="CF76" i="18"/>
  <c r="BX76" i="18"/>
  <c r="BP76" i="18"/>
  <c r="BH76" i="18"/>
  <c r="AZ76" i="18"/>
  <c r="AR76" i="18"/>
  <c r="AJ76" i="18"/>
  <c r="AB76" i="18"/>
  <c r="T76" i="18"/>
  <c r="L76" i="18"/>
  <c r="D76" i="18"/>
  <c r="EU75" i="18"/>
  <c r="EM75" i="18"/>
  <c r="EE75" i="18"/>
  <c r="DW75" i="18"/>
  <c r="DO75" i="18"/>
  <c r="DG75" i="18"/>
  <c r="CY75" i="18"/>
  <c r="CQ75" i="18"/>
  <c r="CI75" i="18"/>
  <c r="CA75" i="18"/>
  <c r="BS75" i="18"/>
  <c r="BK75" i="18"/>
  <c r="BC75" i="18"/>
  <c r="AU75" i="18"/>
  <c r="AM75" i="18"/>
  <c r="AE75" i="18"/>
  <c r="W75" i="18"/>
  <c r="O75" i="18"/>
  <c r="G75" i="18"/>
  <c r="EX74" i="18"/>
  <c r="EP74" i="18"/>
  <c r="EH74" i="18"/>
  <c r="DZ74" i="18"/>
  <c r="DR74" i="18"/>
  <c r="DJ74" i="18"/>
  <c r="DB74" i="18"/>
  <c r="CT74" i="18"/>
  <c r="CL74" i="18"/>
  <c r="CD74" i="18"/>
  <c r="BV74" i="18"/>
  <c r="BN74" i="18"/>
  <c r="BF74" i="18"/>
  <c r="AX74" i="18"/>
  <c r="AP74" i="18"/>
  <c r="AH74" i="18"/>
  <c r="Z74" i="18"/>
  <c r="R74" i="18"/>
  <c r="J74" i="18"/>
  <c r="B74" i="18"/>
  <c r="ES73" i="18"/>
  <c r="EK73" i="18"/>
  <c r="EC73" i="18"/>
  <c r="DU73" i="18"/>
  <c r="DM73" i="18"/>
  <c r="DE73" i="18"/>
  <c r="CW73" i="18"/>
  <c r="CO73" i="18"/>
  <c r="CG73" i="18"/>
  <c r="BY73" i="18"/>
  <c r="BQ73" i="18"/>
  <c r="BI73" i="18"/>
  <c r="BA73" i="18"/>
  <c r="AS73" i="18"/>
  <c r="AK73" i="18"/>
  <c r="AC73" i="18"/>
  <c r="U73" i="18"/>
  <c r="M73" i="18"/>
  <c r="E73" i="18"/>
  <c r="EV72" i="18"/>
  <c r="EN72" i="18"/>
  <c r="EF72" i="18"/>
  <c r="DX72" i="18"/>
  <c r="DP72" i="18"/>
  <c r="DH72" i="18"/>
  <c r="CZ72" i="18"/>
  <c r="CR72" i="18"/>
  <c r="CJ72" i="18"/>
  <c r="CB72" i="18"/>
  <c r="BT72" i="18"/>
  <c r="BL72" i="18"/>
  <c r="BD72" i="18"/>
  <c r="AV72" i="18"/>
  <c r="AN72" i="18"/>
  <c r="AF72" i="18"/>
  <c r="X72" i="18"/>
  <c r="P72" i="18"/>
  <c r="H72" i="18"/>
  <c r="EY71" i="18"/>
  <c r="EQ71" i="18"/>
  <c r="EI71" i="18"/>
  <c r="EA71" i="18"/>
  <c r="DS71" i="18"/>
  <c r="DK71" i="18"/>
  <c r="DC71" i="18"/>
  <c r="CU71" i="18"/>
  <c r="CM71" i="18"/>
  <c r="CE71" i="18"/>
  <c r="BW71" i="18"/>
  <c r="BO71" i="18"/>
  <c r="BG71" i="18"/>
  <c r="AY71" i="18"/>
  <c r="AQ71" i="18"/>
  <c r="AI71" i="18"/>
  <c r="AA71" i="18"/>
  <c r="S71" i="18"/>
  <c r="K71" i="18"/>
  <c r="C71" i="18"/>
  <c r="ET70" i="18"/>
  <c r="EL70" i="18"/>
  <c r="ED70" i="18"/>
  <c r="DV70" i="18"/>
  <c r="DN70" i="18"/>
  <c r="DF70" i="18"/>
  <c r="CX70" i="18"/>
  <c r="CP70" i="18"/>
  <c r="CH70" i="18"/>
  <c r="BZ70" i="18"/>
  <c r="BR70" i="18"/>
  <c r="BJ70" i="18"/>
  <c r="BB70" i="18"/>
  <c r="AT70" i="18"/>
  <c r="AL70" i="18"/>
  <c r="AD70" i="18"/>
  <c r="V70" i="18"/>
  <c r="N70" i="18"/>
  <c r="F70" i="18"/>
  <c r="EW69" i="18"/>
  <c r="EO69" i="18"/>
  <c r="EG69" i="18"/>
  <c r="DY69" i="18"/>
  <c r="DQ69" i="18"/>
  <c r="DI69" i="18"/>
  <c r="DA69" i="18"/>
  <c r="CS69" i="18"/>
  <c r="CK69" i="18"/>
  <c r="CC69" i="18"/>
  <c r="BU69" i="18"/>
  <c r="BM69" i="18"/>
  <c r="BE69" i="18"/>
  <c r="AW69" i="18"/>
  <c r="AO69" i="18"/>
  <c r="AG69" i="18"/>
  <c r="Y69" i="18"/>
  <c r="Q69" i="18"/>
  <c r="I69" i="18"/>
  <c r="A69" i="18"/>
  <c r="ER68" i="18"/>
  <c r="EJ68" i="18"/>
  <c r="EB68" i="18"/>
  <c r="DT68" i="18"/>
  <c r="DL68" i="18"/>
  <c r="DD68" i="18"/>
  <c r="CV68" i="18"/>
  <c r="CN68" i="18"/>
  <c r="CF68" i="18"/>
  <c r="BX68" i="18"/>
  <c r="BP68" i="18"/>
  <c r="BH68" i="18"/>
  <c r="AZ68" i="18"/>
  <c r="AR68" i="18"/>
  <c r="AJ68" i="18"/>
  <c r="AB68" i="18"/>
  <c r="T68" i="18"/>
  <c r="L68" i="18"/>
  <c r="D68" i="18"/>
  <c r="EU67" i="18"/>
  <c r="EM67" i="18"/>
  <c r="EE67" i="18"/>
  <c r="DW67" i="18"/>
  <c r="DO67" i="18"/>
  <c r="DG67" i="18"/>
  <c r="CY67" i="18"/>
  <c r="CQ67" i="18"/>
  <c r="CI67" i="18"/>
  <c r="CA67" i="18"/>
  <c r="BS67" i="18"/>
  <c r="BK67" i="18"/>
  <c r="BC67" i="18"/>
  <c r="AU67" i="18"/>
  <c r="AM67" i="18"/>
  <c r="AE67" i="18"/>
  <c r="W67" i="18"/>
  <c r="O67" i="18"/>
  <c r="G67" i="18"/>
  <c r="EX66" i="18"/>
  <c r="EP66" i="18"/>
  <c r="EH66" i="18"/>
  <c r="DZ66" i="18"/>
  <c r="DR66" i="18"/>
  <c r="DJ66" i="18"/>
  <c r="DB66" i="18"/>
  <c r="CT66" i="18"/>
  <c r="CL66" i="18"/>
  <c r="CD66" i="18"/>
  <c r="BV66" i="18"/>
  <c r="BN66" i="18"/>
  <c r="BF66" i="18"/>
  <c r="AX66" i="18"/>
  <c r="AP66" i="18"/>
  <c r="AH66" i="18"/>
  <c r="Z66" i="18"/>
  <c r="R66" i="18"/>
  <c r="J66" i="18"/>
  <c r="B66" i="18"/>
  <c r="ES65" i="18"/>
  <c r="EK65" i="18"/>
  <c r="EC65" i="18"/>
  <c r="DU65" i="18"/>
  <c r="DM65" i="18"/>
  <c r="DE65" i="18"/>
  <c r="CW65" i="18"/>
  <c r="CO65" i="18"/>
  <c r="CG65" i="18"/>
  <c r="BY65" i="18"/>
  <c r="BQ65" i="18"/>
  <c r="BI65" i="18"/>
  <c r="BA65" i="18"/>
  <c r="AS65" i="18"/>
  <c r="AK65" i="18"/>
  <c r="AC65" i="18"/>
  <c r="U65" i="18"/>
  <c r="M65" i="18"/>
  <c r="E65" i="18"/>
  <c r="EV64" i="18"/>
  <c r="EN64" i="18"/>
  <c r="EF64" i="18"/>
  <c r="DX64" i="18"/>
  <c r="DP64" i="18"/>
  <c r="DH64" i="18"/>
  <c r="CZ64" i="18"/>
  <c r="CR64" i="18"/>
  <c r="CJ64" i="18"/>
  <c r="CB64" i="18"/>
  <c r="BT64" i="18"/>
  <c r="BL64" i="18"/>
  <c r="BD64" i="18"/>
  <c r="AV64" i="18"/>
  <c r="AL64" i="18"/>
  <c r="AB64" i="18"/>
  <c r="Q64" i="18"/>
  <c r="F64" i="18"/>
  <c r="EU63" i="18"/>
  <c r="EJ63" i="18"/>
  <c r="DY63" i="18"/>
  <c r="DO63" i="18"/>
  <c r="DD63" i="18"/>
  <c r="CS63" i="18"/>
  <c r="CI63" i="18"/>
  <c r="BX63" i="18"/>
  <c r="BM63" i="18"/>
  <c r="BC63" i="18"/>
  <c r="AR63" i="18"/>
  <c r="AG63" i="18"/>
  <c r="W63" i="18"/>
  <c r="L63" i="18"/>
  <c r="A63" i="18"/>
  <c r="EP62" i="18"/>
  <c r="EE62" i="18"/>
  <c r="DT62" i="18"/>
  <c r="DJ62" i="18"/>
  <c r="CY62" i="18"/>
  <c r="CN62" i="18"/>
  <c r="CD62" i="18"/>
  <c r="BS62" i="18"/>
  <c r="BH62" i="18"/>
  <c r="AX62" i="18"/>
  <c r="AM62" i="18"/>
  <c r="AB62" i="18"/>
  <c r="R62" i="18"/>
  <c r="G62" i="18"/>
  <c r="EP61" i="18"/>
  <c r="DZ61" i="18"/>
  <c r="DJ61" i="18"/>
  <c r="CT61" i="18"/>
  <c r="CD61" i="18"/>
  <c r="BN61" i="18"/>
  <c r="AX61" i="18"/>
  <c r="AH61" i="18"/>
  <c r="R61" i="18"/>
  <c r="B61" i="18"/>
  <c r="EK60" i="18"/>
  <c r="DU60" i="18"/>
  <c r="DE60" i="18"/>
  <c r="CO60" i="18"/>
  <c r="BY60" i="18"/>
  <c r="BI60" i="18"/>
  <c r="AS60" i="18"/>
  <c r="AC60" i="18"/>
  <c r="M60" i="18"/>
  <c r="EV59" i="18"/>
  <c r="EF59" i="18"/>
  <c r="DP59" i="18"/>
  <c r="CZ59" i="18"/>
  <c r="CJ59" i="18"/>
  <c r="BT59" i="18"/>
  <c r="BD59" i="18"/>
  <c r="AN59" i="18"/>
  <c r="X59" i="18"/>
  <c r="H59" i="18"/>
  <c r="EQ58" i="18"/>
  <c r="EA58" i="18"/>
  <c r="DK58" i="18"/>
  <c r="CU58" i="18"/>
  <c r="CE58" i="18"/>
  <c r="BO58" i="18"/>
  <c r="AY58" i="18"/>
  <c r="AI58" i="18"/>
  <c r="S58" i="18"/>
  <c r="C58" i="18"/>
  <c r="EL57" i="18"/>
  <c r="DV57" i="18"/>
  <c r="DF57" i="18"/>
  <c r="CP57" i="18"/>
  <c r="BZ57" i="18"/>
  <c r="BJ57" i="18"/>
  <c r="AT57" i="18"/>
  <c r="AD57" i="18"/>
  <c r="N57" i="18"/>
  <c r="EW56" i="18"/>
  <c r="EG56" i="18"/>
  <c r="DQ56" i="18"/>
  <c r="DA56" i="18"/>
  <c r="CK56" i="18"/>
  <c r="BU56" i="18"/>
  <c r="BE56" i="18"/>
  <c r="AO56" i="18"/>
  <c r="Y56" i="18"/>
  <c r="I56" i="18"/>
  <c r="ER55" i="18"/>
  <c r="EB55" i="18"/>
  <c r="DL55" i="18"/>
  <c r="CV55" i="18"/>
  <c r="CF55" i="18"/>
  <c r="BP55" i="18"/>
  <c r="AZ55" i="18"/>
  <c r="AJ55" i="18"/>
  <c r="T55" i="18"/>
  <c r="D55" i="18"/>
  <c r="EM54" i="18"/>
  <c r="DW54" i="18"/>
  <c r="DG54" i="18"/>
  <c r="CQ54" i="18"/>
  <c r="CA54" i="18"/>
  <c r="BK54" i="18"/>
  <c r="AU54" i="18"/>
  <c r="AE54" i="18"/>
  <c r="O54" i="18"/>
  <c r="EX53" i="18"/>
  <c r="EH53" i="18"/>
  <c r="DR53" i="18"/>
  <c r="DB53" i="18"/>
  <c r="CL53" i="18"/>
  <c r="BV53" i="18"/>
  <c r="BF53" i="18"/>
  <c r="AP53" i="18"/>
  <c r="Z53" i="18"/>
  <c r="J53" i="18"/>
  <c r="ES52" i="18"/>
  <c r="EC52" i="18"/>
  <c r="DM52" i="18"/>
  <c r="CW52" i="18"/>
  <c r="CG52" i="18"/>
  <c r="BQ52" i="18"/>
  <c r="BA52" i="18"/>
  <c r="AK52" i="18"/>
  <c r="U52" i="18"/>
  <c r="E52" i="18"/>
  <c r="EN51" i="18"/>
  <c r="DX51" i="18"/>
  <c r="DH51" i="18"/>
  <c r="CR51" i="18"/>
  <c r="CB51" i="18"/>
  <c r="BL51" i="18"/>
  <c r="AV51" i="18"/>
  <c r="AF51" i="18"/>
  <c r="P51" i="18"/>
  <c r="EY50" i="18"/>
  <c r="EI50" i="18"/>
  <c r="DS50" i="18"/>
  <c r="DC50" i="18"/>
  <c r="CM50" i="18"/>
  <c r="BW50" i="18"/>
  <c r="BG50" i="18"/>
  <c r="AQ50" i="18"/>
  <c r="AA50" i="18"/>
  <c r="K50" i="18"/>
  <c r="ET49" i="18"/>
  <c r="ED49" i="18"/>
  <c r="DN49" i="18"/>
  <c r="CX49" i="18"/>
  <c r="CH49" i="18"/>
  <c r="BR49" i="18"/>
  <c r="BB49" i="18"/>
  <c r="AL49" i="18"/>
  <c r="V49" i="18"/>
  <c r="F49" i="18"/>
  <c r="EO48" i="18"/>
  <c r="DY48" i="18"/>
  <c r="DI48" i="18"/>
  <c r="CS48" i="18"/>
  <c r="CC48" i="18"/>
  <c r="BM48" i="18"/>
  <c r="AW48" i="18"/>
  <c r="AG48" i="18"/>
  <c r="Q48" i="18"/>
  <c r="A48" i="18"/>
  <c r="EJ47" i="18"/>
  <c r="DT47" i="18"/>
  <c r="DD47" i="18"/>
  <c r="CN47" i="18"/>
  <c r="BX47" i="18"/>
  <c r="BH47" i="18"/>
  <c r="AR47" i="18"/>
  <c r="AB47" i="18"/>
  <c r="L47" i="18"/>
  <c r="EU46" i="18"/>
  <c r="EE46" i="18"/>
  <c r="DO46" i="18"/>
  <c r="CY46" i="18"/>
  <c r="CI46" i="18"/>
  <c r="BS46" i="18"/>
  <c r="BC46" i="18"/>
  <c r="AM46" i="18"/>
  <c r="W46" i="18"/>
  <c r="G46" i="18"/>
  <c r="EP45" i="18"/>
  <c r="DZ45" i="18"/>
  <c r="DJ45" i="18"/>
  <c r="CT45" i="18"/>
  <c r="CD45" i="18"/>
  <c r="BN45" i="18"/>
  <c r="AX45" i="18"/>
  <c r="AH45" i="18"/>
  <c r="R45" i="18"/>
  <c r="B45" i="18"/>
  <c r="EK44" i="18"/>
  <c r="DU44" i="18"/>
  <c r="DE44" i="18"/>
  <c r="CO44" i="18"/>
  <c r="BY44" i="18"/>
  <c r="BI44" i="18"/>
  <c r="AS44" i="18"/>
  <c r="AC44" i="18"/>
  <c r="M44" i="18"/>
  <c r="EV43" i="18"/>
  <c r="EF43" i="18"/>
  <c r="DP43" i="18"/>
  <c r="CZ43" i="18"/>
  <c r="CJ43" i="18"/>
  <c r="BT43" i="18"/>
  <c r="BD43" i="18"/>
  <c r="AN43" i="18"/>
  <c r="X43" i="18"/>
  <c r="H43" i="18"/>
  <c r="EQ42" i="18"/>
  <c r="EA42" i="18"/>
  <c r="DK42" i="18"/>
  <c r="CU42" i="18"/>
  <c r="CE42" i="18"/>
  <c r="BO42" i="18"/>
  <c r="AY42" i="18"/>
  <c r="AI42" i="18"/>
  <c r="S42" i="18"/>
  <c r="C42" i="18"/>
  <c r="EL41" i="18"/>
  <c r="DV41" i="18"/>
  <c r="DF41" i="18"/>
  <c r="CP41" i="18"/>
  <c r="BZ41" i="18"/>
  <c r="BJ41" i="18"/>
  <c r="AT41" i="18"/>
  <c r="AD41" i="18"/>
  <c r="N41" i="18"/>
  <c r="EW40" i="18"/>
  <c r="EG40" i="18"/>
  <c r="DQ40" i="18"/>
  <c r="DA40" i="18"/>
  <c r="CK40" i="18"/>
  <c r="BU40" i="18"/>
  <c r="BE40" i="18"/>
  <c r="AO40" i="18"/>
  <c r="Y40" i="18"/>
  <c r="I40" i="18"/>
  <c r="ER39" i="18"/>
  <c r="EB39" i="18"/>
  <c r="DL39" i="18"/>
  <c r="CV39" i="18"/>
  <c r="CF39" i="18"/>
  <c r="BP39" i="18"/>
  <c r="AZ39" i="18"/>
  <c r="AJ39" i="18"/>
  <c r="T39" i="18"/>
  <c r="D39" i="18"/>
  <c r="EM38" i="18"/>
  <c r="DW38" i="18"/>
  <c r="DG38" i="18"/>
  <c r="CQ38" i="18"/>
  <c r="CA38" i="18"/>
  <c r="BK38" i="18"/>
  <c r="AU38" i="18"/>
  <c r="AE38" i="18"/>
  <c r="O38" i="18"/>
  <c r="EX37" i="18"/>
  <c r="EB37" i="18"/>
  <c r="CY37" i="18"/>
  <c r="BS37" i="18"/>
  <c r="AM37" i="18"/>
  <c r="G37" i="18"/>
  <c r="DZ36" i="18"/>
  <c r="CT36" i="18"/>
  <c r="BN36" i="18"/>
  <c r="AH36" i="18"/>
  <c r="B36" i="18"/>
  <c r="DU35" i="18"/>
  <c r="CO35" i="18"/>
  <c r="BI35" i="18"/>
  <c r="AC35" i="18"/>
  <c r="EV34" i="18"/>
  <c r="DP34" i="18"/>
  <c r="CJ34" i="18"/>
  <c r="BD34" i="18"/>
  <c r="X34" i="18"/>
  <c r="EQ33" i="18"/>
  <c r="DK33" i="18"/>
  <c r="CE33" i="18"/>
  <c r="AT33" i="18"/>
  <c r="D33" i="18"/>
  <c r="DL32" i="18"/>
  <c r="BU32" i="18"/>
  <c r="AE32" i="18"/>
  <c r="EM31" i="18"/>
  <c r="CV31" i="18"/>
  <c r="BF31" i="18"/>
  <c r="O31" i="18"/>
  <c r="DW30" i="18"/>
  <c r="CG30" i="18"/>
  <c r="AP30" i="18"/>
  <c r="EX29" i="18"/>
  <c r="DH29" i="18"/>
  <c r="BQ29" i="18"/>
  <c r="Z29" i="18"/>
  <c r="EI28" i="18"/>
  <c r="CR28" i="18"/>
  <c r="BA28" i="18"/>
  <c r="K28" i="18"/>
  <c r="DS27" i="18"/>
  <c r="CB27" i="18"/>
  <c r="AL27" i="18"/>
  <c r="ET26" i="18"/>
  <c r="DC26" i="18"/>
  <c r="BM26" i="18"/>
  <c r="V26" i="18"/>
  <c r="ED25" i="18"/>
  <c r="CN25" i="18"/>
  <c r="AW25" i="18"/>
  <c r="F25" i="18"/>
  <c r="DO24" i="18"/>
  <c r="BX24" i="18"/>
  <c r="AG24" i="18"/>
  <c r="EP23" i="18"/>
  <c r="CY23" i="18"/>
  <c r="BH23" i="18"/>
  <c r="R23" i="18"/>
  <c r="DZ22" i="18"/>
  <c r="CI22" i="18"/>
  <c r="AS22" i="18"/>
  <c r="B22" i="18"/>
  <c r="DJ21" i="18"/>
  <c r="BT21" i="18"/>
  <c r="AC21" i="18"/>
  <c r="EK20" i="18"/>
  <c r="CU20" i="18"/>
  <c r="BD20" i="18"/>
  <c r="A20" i="18"/>
  <c r="BZ19" i="18"/>
  <c r="EP18" i="18"/>
  <c r="BI18" i="18"/>
  <c r="EB17" i="18"/>
  <c r="AS17" i="18"/>
  <c r="DK16" i="18"/>
  <c r="AE16" i="18"/>
  <c r="BE15" i="18"/>
  <c r="AQ14" i="18"/>
  <c r="AD13" i="18"/>
  <c r="J12" i="18"/>
  <c r="EU10" i="18"/>
  <c r="EH9" i="18"/>
  <c r="V8" i="18"/>
  <c r="EO4" i="18"/>
  <c r="Y134" i="18"/>
  <c r="U134" i="18"/>
  <c r="Q134" i="18"/>
  <c r="M134" i="18"/>
  <c r="I134" i="18"/>
  <c r="E134" i="18"/>
  <c r="A134" i="18"/>
  <c r="EV133" i="18"/>
  <c r="ER133" i="18"/>
  <c r="EN133" i="18"/>
  <c r="EJ133" i="18"/>
  <c r="EF133" i="18"/>
  <c r="EB133" i="18"/>
  <c r="DX133" i="18"/>
  <c r="DT133" i="18"/>
  <c r="DP133" i="18"/>
  <c r="DL133" i="18"/>
  <c r="DH133" i="18"/>
  <c r="DD133" i="18"/>
  <c r="CZ133" i="18"/>
  <c r="CV133" i="18"/>
  <c r="CR133" i="18"/>
  <c r="CN133" i="18"/>
  <c r="CJ133" i="18"/>
  <c r="CF133" i="18"/>
  <c r="CB133" i="18"/>
  <c r="BX133" i="18"/>
  <c r="BT133" i="18"/>
  <c r="BP133" i="18"/>
  <c r="BL133" i="18"/>
  <c r="BH133" i="18"/>
  <c r="BD133" i="18"/>
  <c r="AZ133" i="18"/>
  <c r="AV133" i="18"/>
  <c r="AR133" i="18"/>
  <c r="AN133" i="18"/>
  <c r="AJ133" i="18"/>
  <c r="AF133" i="18"/>
  <c r="AB133" i="18"/>
  <c r="X133" i="18"/>
  <c r="T133" i="18"/>
  <c r="P133" i="18"/>
  <c r="L133" i="18"/>
  <c r="H133" i="18"/>
  <c r="D133" i="18"/>
  <c r="EY132" i="18"/>
  <c r="EU132" i="18"/>
  <c r="EQ132" i="18"/>
  <c r="EM132" i="18"/>
  <c r="EI132" i="18"/>
  <c r="EE132" i="18"/>
  <c r="EA132" i="18"/>
  <c r="DW132" i="18"/>
  <c r="DS132" i="18"/>
  <c r="DO132" i="18"/>
  <c r="DK132" i="18"/>
  <c r="DG132" i="18"/>
  <c r="DC132" i="18"/>
  <c r="CY132" i="18"/>
  <c r="CU132" i="18"/>
  <c r="CQ132" i="18"/>
  <c r="CM132" i="18"/>
  <c r="CI132" i="18"/>
  <c r="CE132" i="18"/>
  <c r="CA132" i="18"/>
  <c r="BW132" i="18"/>
  <c r="BS132" i="18"/>
  <c r="BO132" i="18"/>
  <c r="BK132" i="18"/>
  <c r="BG132" i="18"/>
  <c r="BC132" i="18"/>
  <c r="AY132" i="18"/>
  <c r="AU132" i="18"/>
  <c r="AQ132" i="18"/>
  <c r="AM132" i="18"/>
  <c r="AI132" i="18"/>
  <c r="AE132" i="18"/>
  <c r="AA132" i="18"/>
  <c r="W132" i="18"/>
  <c r="S132" i="18"/>
  <c r="O132" i="18"/>
  <c r="K132" i="18"/>
  <c r="G132" i="18"/>
  <c r="C132" i="18"/>
  <c r="EX131" i="18"/>
  <c r="ET131" i="18"/>
  <c r="EP131" i="18"/>
  <c r="EL131" i="18"/>
  <c r="EH131" i="18"/>
  <c r="ED131" i="18"/>
  <c r="DZ131" i="18"/>
  <c r="DV131" i="18"/>
  <c r="DR131" i="18"/>
  <c r="DN131" i="18"/>
  <c r="DJ131" i="18"/>
  <c r="DF131" i="18"/>
  <c r="DB131" i="18"/>
  <c r="CX131" i="18"/>
  <c r="CT131" i="18"/>
  <c r="CP131" i="18"/>
  <c r="CL131" i="18"/>
  <c r="CH131" i="18"/>
  <c r="CD131" i="18"/>
  <c r="BZ131" i="18"/>
  <c r="BV131" i="18"/>
  <c r="BR131" i="18"/>
  <c r="BN131" i="18"/>
  <c r="BJ131" i="18"/>
  <c r="BF131" i="18"/>
  <c r="BB131" i="18"/>
  <c r="AX131" i="18"/>
  <c r="AT131" i="18"/>
  <c r="AP131" i="18"/>
  <c r="AL131" i="18"/>
  <c r="AH131" i="18"/>
  <c r="AD131" i="18"/>
  <c r="Z131" i="18"/>
  <c r="V131" i="18"/>
  <c r="R131" i="18"/>
  <c r="N131" i="18"/>
  <c r="J131" i="18"/>
  <c r="F131" i="18"/>
  <c r="B131" i="18"/>
  <c r="EW130" i="18"/>
  <c r="ES130" i="18"/>
  <c r="EO130" i="18"/>
  <c r="EK130" i="18"/>
  <c r="EG130" i="18"/>
  <c r="EC130" i="18"/>
  <c r="DY130" i="18"/>
  <c r="DU130" i="18"/>
  <c r="DQ130" i="18"/>
  <c r="DM130" i="18"/>
  <c r="DI130" i="18"/>
  <c r="DE130" i="18"/>
  <c r="DA130" i="18"/>
  <c r="CW130" i="18"/>
  <c r="CS130" i="18"/>
  <c r="CO130" i="18"/>
  <c r="CK130" i="18"/>
  <c r="CG130" i="18"/>
  <c r="CC130" i="18"/>
  <c r="BY130" i="18"/>
  <c r="BU130" i="18"/>
  <c r="BQ130" i="18"/>
  <c r="BM130" i="18"/>
  <c r="BI130" i="18"/>
  <c r="BE130" i="18"/>
  <c r="BA130" i="18"/>
  <c r="AW130" i="18"/>
  <c r="AS130" i="18"/>
  <c r="AO130" i="18"/>
  <c r="AK130" i="18"/>
  <c r="AG130" i="18"/>
  <c r="AC130" i="18"/>
  <c r="Y130" i="18"/>
  <c r="U130" i="18"/>
  <c r="Q130" i="18"/>
  <c r="M130" i="18"/>
  <c r="I130" i="18"/>
  <c r="E130" i="18"/>
  <c r="A130" i="18"/>
  <c r="EV129" i="18"/>
  <c r="ER129" i="18"/>
  <c r="EN129" i="18"/>
  <c r="EJ129" i="18"/>
  <c r="EF129" i="18"/>
  <c r="EB129" i="18"/>
  <c r="DX129" i="18"/>
  <c r="DT129" i="18"/>
  <c r="DP129" i="18"/>
  <c r="DL129" i="18"/>
  <c r="DH129" i="18"/>
  <c r="DD129" i="18"/>
  <c r="CZ129" i="18"/>
  <c r="CV129" i="18"/>
  <c r="CR129" i="18"/>
  <c r="CN129" i="18"/>
  <c r="CJ129" i="18"/>
  <c r="CF129" i="18"/>
  <c r="CB129" i="18"/>
  <c r="BX129" i="18"/>
  <c r="BT129" i="18"/>
  <c r="BP129" i="18"/>
  <c r="BL129" i="18"/>
  <c r="BH129" i="18"/>
  <c r="BD129" i="18"/>
  <c r="AZ129" i="18"/>
  <c r="AV129" i="18"/>
  <c r="AR129" i="18"/>
  <c r="AN129" i="18"/>
  <c r="AJ129" i="18"/>
  <c r="AF129" i="18"/>
  <c r="AB129" i="18"/>
  <c r="X129" i="18"/>
  <c r="T129" i="18"/>
  <c r="P129" i="18"/>
  <c r="L129" i="18"/>
  <c r="H129" i="18"/>
  <c r="D129" i="18"/>
  <c r="EY128" i="18"/>
  <c r="EU128" i="18"/>
  <c r="EQ128" i="18"/>
  <c r="EM128" i="18"/>
  <c r="EI128" i="18"/>
  <c r="EE128" i="18"/>
  <c r="EA128" i="18"/>
  <c r="DW128" i="18"/>
  <c r="DS128" i="18"/>
  <c r="DO128" i="18"/>
  <c r="DK128" i="18"/>
  <c r="DG128" i="18"/>
  <c r="DC128" i="18"/>
  <c r="CY128" i="18"/>
  <c r="CU128" i="18"/>
  <c r="CQ128" i="18"/>
  <c r="CM128" i="18"/>
  <c r="CI128" i="18"/>
  <c r="CE128" i="18"/>
  <c r="CA128" i="18"/>
  <c r="BW128" i="18"/>
  <c r="BS128" i="18"/>
  <c r="BO128" i="18"/>
  <c r="BK128" i="18"/>
  <c r="BG128" i="18"/>
  <c r="BC128" i="18"/>
  <c r="AY128" i="18"/>
  <c r="AU128" i="18"/>
  <c r="AQ128" i="18"/>
  <c r="AM128" i="18"/>
  <c r="AI128" i="18"/>
  <c r="AE128" i="18"/>
  <c r="AA128" i="18"/>
  <c r="W128" i="18"/>
  <c r="S128" i="18"/>
  <c r="O128" i="18"/>
  <c r="K128" i="18"/>
  <c r="G128" i="18"/>
  <c r="C128" i="18"/>
  <c r="EX127" i="18"/>
  <c r="ET127" i="18"/>
  <c r="EP127" i="18"/>
  <c r="EL127" i="18"/>
  <c r="EH127" i="18"/>
  <c r="ED127" i="18"/>
  <c r="DZ127" i="18"/>
  <c r="DV127" i="18"/>
  <c r="DR127" i="18"/>
  <c r="DN127" i="18"/>
  <c r="DJ127" i="18"/>
  <c r="DF127" i="18"/>
  <c r="DB127" i="18"/>
  <c r="CX127" i="18"/>
  <c r="CT127" i="18"/>
  <c r="CP127" i="18"/>
  <c r="CL127" i="18"/>
  <c r="CH127" i="18"/>
  <c r="CD127" i="18"/>
  <c r="BZ127" i="18"/>
  <c r="BV127" i="18"/>
  <c r="BR127" i="18"/>
  <c r="BN127" i="18"/>
  <c r="BJ127" i="18"/>
  <c r="BF127" i="18"/>
  <c r="BB127" i="18"/>
  <c r="AX127" i="18"/>
  <c r="AT127" i="18"/>
  <c r="AP127" i="18"/>
  <c r="AL127" i="18"/>
  <c r="AH127" i="18"/>
  <c r="AD127" i="18"/>
  <c r="Z127" i="18"/>
  <c r="V127" i="18"/>
  <c r="R127" i="18"/>
  <c r="N127" i="18"/>
  <c r="J127" i="18"/>
  <c r="F127" i="18"/>
  <c r="B127" i="18"/>
  <c r="EW126" i="18"/>
  <c r="ES126" i="18"/>
  <c r="EO126" i="18"/>
  <c r="EK126" i="18"/>
  <c r="EG126" i="18"/>
  <c r="EC126" i="18"/>
  <c r="DY126" i="18"/>
  <c r="DU126" i="18"/>
  <c r="DQ126" i="18"/>
  <c r="DM126" i="18"/>
  <c r="DI126" i="18"/>
  <c r="DE126" i="18"/>
  <c r="DA126" i="18"/>
  <c r="CW126" i="18"/>
  <c r="CS126" i="18"/>
  <c r="CO126" i="18"/>
  <c r="CK126" i="18"/>
  <c r="CG126" i="18"/>
  <c r="CC126" i="18"/>
  <c r="BY126" i="18"/>
  <c r="BU126" i="18"/>
  <c r="BQ126" i="18"/>
  <c r="BM126" i="18"/>
  <c r="BI126" i="18"/>
  <c r="BE126" i="18"/>
  <c r="BA126" i="18"/>
  <c r="AW126" i="18"/>
  <c r="AS126" i="18"/>
  <c r="AO126" i="18"/>
  <c r="AK126" i="18"/>
  <c r="AG126" i="18"/>
  <c r="AC126" i="18"/>
  <c r="Y126" i="18"/>
  <c r="U126" i="18"/>
  <c r="Q126" i="18"/>
  <c r="M126" i="18"/>
  <c r="I126" i="18"/>
  <c r="E126" i="18"/>
  <c r="A126" i="18"/>
  <c r="EV125" i="18"/>
  <c r="ER125" i="18"/>
  <c r="EN125" i="18"/>
  <c r="EJ125" i="18"/>
  <c r="EF125" i="18"/>
  <c r="EB125" i="18"/>
  <c r="DX125" i="18"/>
  <c r="DT125" i="18"/>
  <c r="DP125" i="18"/>
  <c r="DL125" i="18"/>
  <c r="DH125" i="18"/>
  <c r="DD125" i="18"/>
  <c r="CZ125" i="18"/>
  <c r="CV125" i="18"/>
  <c r="CR125" i="18"/>
  <c r="CN125" i="18"/>
  <c r="CJ125" i="18"/>
  <c r="CF125" i="18"/>
  <c r="CB125" i="18"/>
  <c r="BX125" i="18"/>
  <c r="BT125" i="18"/>
  <c r="BP125" i="18"/>
  <c r="BL125" i="18"/>
  <c r="BH125" i="18"/>
  <c r="BD125" i="18"/>
  <c r="AZ125" i="18"/>
  <c r="AV125" i="18"/>
  <c r="AR125" i="18"/>
  <c r="AN125" i="18"/>
  <c r="AJ125" i="18"/>
  <c r="AF125" i="18"/>
  <c r="AB125" i="18"/>
  <c r="X125" i="18"/>
  <c r="T125" i="18"/>
  <c r="P125" i="18"/>
  <c r="L125" i="18"/>
  <c r="H125" i="18"/>
  <c r="D125" i="18"/>
  <c r="EY124" i="18"/>
  <c r="EU124" i="18"/>
  <c r="EQ124" i="18"/>
  <c r="EM124" i="18"/>
  <c r="EI124" i="18"/>
  <c r="EE124" i="18"/>
  <c r="EA124" i="18"/>
  <c r="DW124" i="18"/>
  <c r="DS124" i="18"/>
  <c r="DO124" i="18"/>
  <c r="DK124" i="18"/>
  <c r="DG124" i="18"/>
  <c r="DC124" i="18"/>
  <c r="CY124" i="18"/>
  <c r="CU124" i="18"/>
  <c r="CQ124" i="18"/>
  <c r="CM124" i="18"/>
  <c r="CI124" i="18"/>
  <c r="CE124" i="18"/>
  <c r="CA124" i="18"/>
  <c r="BW124" i="18"/>
  <c r="BS124" i="18"/>
  <c r="BO124" i="18"/>
  <c r="BK124" i="18"/>
  <c r="BG124" i="18"/>
  <c r="BC124" i="18"/>
  <c r="AY124" i="18"/>
  <c r="AU124" i="18"/>
  <c r="AQ124" i="18"/>
  <c r="AM124" i="18"/>
  <c r="AI124" i="18"/>
  <c r="AE124" i="18"/>
  <c r="AA124" i="18"/>
  <c r="W124" i="18"/>
  <c r="S124" i="18"/>
  <c r="O124" i="18"/>
  <c r="K124" i="18"/>
  <c r="G124" i="18"/>
  <c r="C124" i="18"/>
  <c r="EX123" i="18"/>
  <c r="ET123" i="18"/>
  <c r="EP123" i="18"/>
  <c r="EL123" i="18"/>
  <c r="EH123" i="18"/>
  <c r="ED123" i="18"/>
  <c r="DZ123" i="18"/>
  <c r="DV123" i="18"/>
  <c r="DR123" i="18"/>
  <c r="DN123" i="18"/>
  <c r="DJ123" i="18"/>
  <c r="DF123" i="18"/>
  <c r="DB123" i="18"/>
  <c r="CX123" i="18"/>
  <c r="CT123" i="18"/>
  <c r="CP123" i="18"/>
  <c r="CL123" i="18"/>
  <c r="CH123" i="18"/>
  <c r="CD123" i="18"/>
  <c r="BZ123" i="18"/>
  <c r="BV123" i="18"/>
  <c r="BR123" i="18"/>
  <c r="BN123" i="18"/>
  <c r="BJ123" i="18"/>
  <c r="BF123" i="18"/>
  <c r="BB123" i="18"/>
  <c r="AX123" i="18"/>
  <c r="AT123" i="18"/>
  <c r="AP123" i="18"/>
  <c r="AL123" i="18"/>
  <c r="AH123" i="18"/>
  <c r="AD123" i="18"/>
  <c r="Z123" i="18"/>
  <c r="V123" i="18"/>
  <c r="R123" i="18"/>
  <c r="N123" i="18"/>
  <c r="J123" i="18"/>
  <c r="F123" i="18"/>
  <c r="B123" i="18"/>
  <c r="EW122" i="18"/>
  <c r="ES122" i="18"/>
  <c r="EO122" i="18"/>
  <c r="EK122" i="18"/>
  <c r="EG122" i="18"/>
  <c r="EC122" i="18"/>
  <c r="DY122" i="18"/>
  <c r="DU122" i="18"/>
  <c r="DQ122" i="18"/>
  <c r="DM122" i="18"/>
  <c r="DI122" i="18"/>
  <c r="DE122" i="18"/>
  <c r="DA122" i="18"/>
  <c r="CW122" i="18"/>
  <c r="CS122" i="18"/>
  <c r="CO122" i="18"/>
  <c r="CK122" i="18"/>
  <c r="CG122" i="18"/>
  <c r="CC122" i="18"/>
  <c r="BY122" i="18"/>
  <c r="BU122" i="18"/>
  <c r="BQ122" i="18"/>
  <c r="BM122" i="18"/>
  <c r="BI122" i="18"/>
  <c r="BE122" i="18"/>
  <c r="BA122" i="18"/>
  <c r="AW122" i="18"/>
  <c r="AS122" i="18"/>
  <c r="AO122" i="18"/>
  <c r="AK122" i="18"/>
  <c r="AG122" i="18"/>
  <c r="AC122" i="18"/>
  <c r="Y122" i="18"/>
  <c r="U122" i="18"/>
  <c r="Q122" i="18"/>
  <c r="M122" i="18"/>
  <c r="I122" i="18"/>
  <c r="E122" i="18"/>
  <c r="A122" i="18"/>
  <c r="EV121" i="18"/>
  <c r="ER121" i="18"/>
  <c r="EN121" i="18"/>
  <c r="EJ121" i="18"/>
  <c r="EF121" i="18"/>
  <c r="EB121" i="18"/>
  <c r="DX121" i="18"/>
  <c r="DT121" i="18"/>
  <c r="DP121" i="18"/>
  <c r="DL121" i="18"/>
  <c r="DH121" i="18"/>
  <c r="DD121" i="18"/>
  <c r="CZ121" i="18"/>
  <c r="CV121" i="18"/>
  <c r="CR121" i="18"/>
  <c r="CN121" i="18"/>
  <c r="CJ121" i="18"/>
  <c r="CF121" i="18"/>
  <c r="CB121" i="18"/>
  <c r="BX121" i="18"/>
  <c r="BT121" i="18"/>
  <c r="BP121" i="18"/>
  <c r="BL121" i="18"/>
  <c r="BH121" i="18"/>
  <c r="BD121" i="18"/>
  <c r="AZ121" i="18"/>
  <c r="AV121" i="18"/>
  <c r="AR121" i="18"/>
  <c r="AN121" i="18"/>
  <c r="AJ121" i="18"/>
  <c r="AF121" i="18"/>
  <c r="AB121" i="18"/>
  <c r="X121" i="18"/>
  <c r="T121" i="18"/>
  <c r="P121" i="18"/>
  <c r="L121" i="18"/>
  <c r="H121" i="18"/>
  <c r="D121" i="18"/>
  <c r="EY120" i="18"/>
  <c r="EU120" i="18"/>
  <c r="EQ120" i="18"/>
  <c r="EM120" i="18"/>
  <c r="EI120" i="18"/>
  <c r="EE120" i="18"/>
  <c r="EA120" i="18"/>
  <c r="DW120" i="18"/>
  <c r="DS120" i="18"/>
  <c r="DO120" i="18"/>
  <c r="DK120" i="18"/>
  <c r="DG120" i="18"/>
  <c r="DC120" i="18"/>
  <c r="CY120" i="18"/>
  <c r="CU120" i="18"/>
  <c r="CQ120" i="18"/>
  <c r="CM120" i="18"/>
  <c r="CI120" i="18"/>
  <c r="CE120" i="18"/>
  <c r="CA120" i="18"/>
  <c r="BW120" i="18"/>
  <c r="BS120" i="18"/>
  <c r="BO120" i="18"/>
  <c r="BK120" i="18"/>
  <c r="BG120" i="18"/>
  <c r="BC120" i="18"/>
  <c r="AY120" i="18"/>
  <c r="AU120" i="18"/>
  <c r="AQ120" i="18"/>
  <c r="AM120" i="18"/>
  <c r="AI120" i="18"/>
  <c r="AE120" i="18"/>
  <c r="AA120" i="18"/>
  <c r="W120" i="18"/>
  <c r="S120" i="18"/>
  <c r="O120" i="18"/>
  <c r="K120" i="18"/>
  <c r="G120" i="18"/>
  <c r="C120" i="18"/>
  <c r="EX119" i="18"/>
  <c r="ET119" i="18"/>
  <c r="EP119" i="18"/>
  <c r="EL119" i="18"/>
  <c r="EH119" i="18"/>
  <c r="ED119" i="18"/>
  <c r="DZ119" i="18"/>
  <c r="DV119" i="18"/>
  <c r="DR119" i="18"/>
  <c r="DN119" i="18"/>
  <c r="DJ119" i="18"/>
  <c r="DF119" i="18"/>
  <c r="DB119" i="18"/>
  <c r="CX119" i="18"/>
  <c r="CT119" i="18"/>
  <c r="CP119" i="18"/>
  <c r="CL119" i="18"/>
  <c r="CH119" i="18"/>
  <c r="CD119" i="18"/>
  <c r="BZ119" i="18"/>
  <c r="BV119" i="18"/>
  <c r="BR119" i="18"/>
  <c r="BN119" i="18"/>
  <c r="BJ119" i="18"/>
  <c r="BF119" i="18"/>
  <c r="BB119" i="18"/>
  <c r="AX119" i="18"/>
  <c r="AT119" i="18"/>
  <c r="AP119" i="18"/>
  <c r="AL119" i="18"/>
  <c r="AH119" i="18"/>
  <c r="AD119" i="18"/>
  <c r="Z119" i="18"/>
  <c r="V119" i="18"/>
  <c r="R119" i="18"/>
  <c r="N119" i="18"/>
  <c r="J119" i="18"/>
  <c r="F119" i="18"/>
  <c r="B119" i="18"/>
  <c r="EW118" i="18"/>
  <c r="ES118" i="18"/>
  <c r="EO118" i="18"/>
  <c r="EK118" i="18"/>
  <c r="EG118" i="18"/>
  <c r="EC118" i="18"/>
  <c r="DY118" i="18"/>
  <c r="DU118" i="18"/>
  <c r="DQ118" i="18"/>
  <c r="DM118" i="18"/>
  <c r="DI118" i="18"/>
  <c r="DE118" i="18"/>
  <c r="DA118" i="18"/>
  <c r="CW118" i="18"/>
  <c r="CS118" i="18"/>
  <c r="CO118" i="18"/>
  <c r="CK118" i="18"/>
  <c r="CG118" i="18"/>
  <c r="CC118" i="18"/>
  <c r="BY118" i="18"/>
  <c r="BU118" i="18"/>
  <c r="BQ118" i="18"/>
  <c r="BM118" i="18"/>
  <c r="BI118" i="18"/>
  <c r="BE118" i="18"/>
  <c r="BA118" i="18"/>
  <c r="AW118" i="18"/>
  <c r="AS118" i="18"/>
  <c r="AO118" i="18"/>
  <c r="AK118" i="18"/>
  <c r="AG118" i="18"/>
  <c r="AC118" i="18"/>
  <c r="Y118" i="18"/>
  <c r="U118" i="18"/>
  <c r="Q118" i="18"/>
  <c r="M118" i="18"/>
  <c r="I118" i="18"/>
  <c r="E118" i="18"/>
  <c r="A118" i="18"/>
  <c r="EV117" i="18"/>
  <c r="ER117" i="18"/>
  <c r="EN117" i="18"/>
  <c r="EJ117" i="18"/>
  <c r="EF117" i="18"/>
  <c r="EB117" i="18"/>
  <c r="DX117" i="18"/>
  <c r="DT117" i="18"/>
  <c r="DP117" i="18"/>
  <c r="DL117" i="18"/>
  <c r="DH117" i="18"/>
  <c r="DD117" i="18"/>
  <c r="CZ117" i="18"/>
  <c r="CV117" i="18"/>
  <c r="CR117" i="18"/>
  <c r="CN117" i="18"/>
  <c r="CJ117" i="18"/>
  <c r="CF117" i="18"/>
  <c r="CB117" i="18"/>
  <c r="BX117" i="18"/>
  <c r="BT117" i="18"/>
  <c r="BP117" i="18"/>
  <c r="BL117" i="18"/>
  <c r="BH117" i="18"/>
  <c r="BD117" i="18"/>
  <c r="AZ117" i="18"/>
  <c r="AV117" i="18"/>
  <c r="AR117" i="18"/>
  <c r="AN117" i="18"/>
  <c r="AJ117" i="18"/>
  <c r="AF117" i="18"/>
  <c r="AB117" i="18"/>
  <c r="X117" i="18"/>
  <c r="T117" i="18"/>
  <c r="P117" i="18"/>
  <c r="L117" i="18"/>
  <c r="H117" i="18"/>
  <c r="D117" i="18"/>
  <c r="EY116" i="18"/>
  <c r="EU116" i="18"/>
  <c r="EQ116" i="18"/>
  <c r="EM116" i="18"/>
  <c r="EI116" i="18"/>
  <c r="EE116" i="18"/>
  <c r="EA116" i="18"/>
  <c r="DW116" i="18"/>
  <c r="DS116" i="18"/>
  <c r="DO116" i="18"/>
  <c r="DK116" i="18"/>
  <c r="DG116" i="18"/>
  <c r="DC116" i="18"/>
  <c r="CY116" i="18"/>
  <c r="CU116" i="18"/>
  <c r="CQ116" i="18"/>
  <c r="CM116" i="18"/>
  <c r="CI116" i="18"/>
  <c r="CE116" i="18"/>
  <c r="CA116" i="18"/>
  <c r="BW116" i="18"/>
  <c r="BS116" i="18"/>
  <c r="BO116" i="18"/>
  <c r="BK116" i="18"/>
  <c r="BG116" i="18"/>
  <c r="BC116" i="18"/>
  <c r="AY116" i="18"/>
  <c r="AU116" i="18"/>
  <c r="AQ116" i="18"/>
  <c r="AM116" i="18"/>
  <c r="AI116" i="18"/>
  <c r="AE116" i="18"/>
  <c r="AA116" i="18"/>
  <c r="W116" i="18"/>
  <c r="S116" i="18"/>
  <c r="O116" i="18"/>
  <c r="K116" i="18"/>
  <c r="G116" i="18"/>
  <c r="C116" i="18"/>
  <c r="EX115" i="18"/>
  <c r="ET115" i="18"/>
  <c r="EP115" i="18"/>
  <c r="EL115" i="18"/>
  <c r="EH115" i="18"/>
  <c r="ED115" i="18"/>
  <c r="DZ115" i="18"/>
  <c r="DV115" i="18"/>
  <c r="DR115" i="18"/>
  <c r="DN115" i="18"/>
  <c r="DJ115" i="18"/>
  <c r="DF115" i="18"/>
  <c r="DB115" i="18"/>
  <c r="CX115" i="18"/>
  <c r="CT115" i="18"/>
  <c r="CP115" i="18"/>
  <c r="CL115" i="18"/>
  <c r="CH115" i="18"/>
  <c r="CD115" i="18"/>
  <c r="BZ115" i="18"/>
  <c r="BV115" i="18"/>
  <c r="BR115" i="18"/>
  <c r="BN115" i="18"/>
  <c r="BJ115" i="18"/>
  <c r="BF115" i="18"/>
  <c r="BB115" i="18"/>
  <c r="AX115" i="18"/>
  <c r="AT115" i="18"/>
  <c r="AP115" i="18"/>
  <c r="AL115" i="18"/>
  <c r="AH115" i="18"/>
  <c r="AD115" i="18"/>
  <c r="Z115" i="18"/>
  <c r="V115" i="18"/>
  <c r="R115" i="18"/>
  <c r="N115" i="18"/>
  <c r="J115" i="18"/>
  <c r="F115" i="18"/>
  <c r="B115" i="18"/>
  <c r="EW114" i="18"/>
  <c r="ES114" i="18"/>
  <c r="EO114" i="18"/>
  <c r="EK114" i="18"/>
  <c r="EG114" i="18"/>
  <c r="EC114" i="18"/>
  <c r="DY114" i="18"/>
  <c r="DU114" i="18"/>
  <c r="DQ114" i="18"/>
  <c r="DM114" i="18"/>
  <c r="DI114" i="18"/>
  <c r="DE114" i="18"/>
  <c r="DA114" i="18"/>
  <c r="CW114" i="18"/>
  <c r="CS114" i="18"/>
  <c r="CO114" i="18"/>
  <c r="CK114" i="18"/>
  <c r="CG114" i="18"/>
  <c r="CC114" i="18"/>
  <c r="BY114" i="18"/>
  <c r="BU114" i="18"/>
  <c r="BQ114" i="18"/>
  <c r="BM114" i="18"/>
  <c r="BI114" i="18"/>
  <c r="BE114" i="18"/>
  <c r="BA114" i="18"/>
  <c r="AW114" i="18"/>
  <c r="AS114" i="18"/>
  <c r="AO114" i="18"/>
  <c r="AK114" i="18"/>
  <c r="AG114" i="18"/>
  <c r="AC114" i="18"/>
  <c r="Y114" i="18"/>
  <c r="U114" i="18"/>
  <c r="Q114" i="18"/>
  <c r="M114" i="18"/>
  <c r="I114" i="18"/>
  <c r="E114" i="18"/>
  <c r="A114" i="18"/>
  <c r="EV113" i="18"/>
  <c r="ER113" i="18"/>
  <c r="EN113" i="18"/>
  <c r="EJ113" i="18"/>
  <c r="EF113" i="18"/>
  <c r="EB113" i="18"/>
  <c r="DX113" i="18"/>
  <c r="DT113" i="18"/>
  <c r="DP113" i="18"/>
  <c r="DL113" i="18"/>
  <c r="DH113" i="18"/>
  <c r="DD113" i="18"/>
  <c r="CZ113" i="18"/>
  <c r="CV113" i="18"/>
  <c r="CR113" i="18"/>
  <c r="CN113" i="18"/>
  <c r="CJ113" i="18"/>
  <c r="CF113" i="18"/>
  <c r="CB113" i="18"/>
  <c r="BX113" i="18"/>
  <c r="BT113" i="18"/>
  <c r="BP113" i="18"/>
  <c r="BL113" i="18"/>
  <c r="BH113" i="18"/>
  <c r="BD113" i="18"/>
  <c r="AZ113" i="18"/>
  <c r="AV113" i="18"/>
  <c r="AR113" i="18"/>
  <c r="AN113" i="18"/>
  <c r="AJ113" i="18"/>
  <c r="AF113" i="18"/>
  <c r="AB113" i="18"/>
  <c r="X113" i="18"/>
  <c r="T113" i="18"/>
  <c r="P113" i="18"/>
  <c r="L113" i="18"/>
  <c r="H113" i="18"/>
  <c r="D113" i="18"/>
  <c r="EY112" i="18"/>
  <c r="EU112" i="18"/>
  <c r="EQ112" i="18"/>
  <c r="EM112" i="18"/>
  <c r="EI112" i="18"/>
  <c r="EE112" i="18"/>
  <c r="EA112" i="18"/>
  <c r="DW112" i="18"/>
  <c r="DS112" i="18"/>
  <c r="DO112" i="18"/>
  <c r="DK112" i="18"/>
  <c r="DG112" i="18"/>
  <c r="DC112" i="18"/>
  <c r="CY112" i="18"/>
  <c r="CU112" i="18"/>
  <c r="CQ112" i="18"/>
  <c r="CM112" i="18"/>
  <c r="CI112" i="18"/>
  <c r="CE112" i="18"/>
  <c r="CA112" i="18"/>
  <c r="BW112" i="18"/>
  <c r="BS112" i="18"/>
  <c r="BO112" i="18"/>
  <c r="BK112" i="18"/>
  <c r="BG112" i="18"/>
  <c r="BC112" i="18"/>
  <c r="AY112" i="18"/>
  <c r="AU112" i="18"/>
  <c r="AQ112" i="18"/>
  <c r="AM112" i="18"/>
  <c r="AI112" i="18"/>
  <c r="AE112" i="18"/>
  <c r="AA112" i="18"/>
  <c r="W112" i="18"/>
  <c r="S112" i="18"/>
  <c r="O112" i="18"/>
  <c r="K112" i="18"/>
  <c r="G112" i="18"/>
  <c r="C112" i="18"/>
  <c r="EX111" i="18"/>
  <c r="ET111" i="18"/>
  <c r="EP111" i="18"/>
  <c r="EL111" i="18"/>
  <c r="EH111" i="18"/>
  <c r="ED111" i="18"/>
  <c r="DZ111" i="18"/>
  <c r="DV111" i="18"/>
  <c r="DR111" i="18"/>
  <c r="DN111" i="18"/>
  <c r="DJ111" i="18"/>
  <c r="DF111" i="18"/>
  <c r="DB111" i="18"/>
  <c r="CX111" i="18"/>
  <c r="CT111" i="18"/>
  <c r="CP111" i="18"/>
  <c r="CL111" i="18"/>
  <c r="CH111" i="18"/>
  <c r="CD111" i="18"/>
  <c r="BZ111" i="18"/>
  <c r="BV111" i="18"/>
  <c r="BR111" i="18"/>
  <c r="BN111" i="18"/>
  <c r="BJ111" i="18"/>
  <c r="BF111" i="18"/>
  <c r="BB111" i="18"/>
  <c r="AX111" i="18"/>
  <c r="AT111" i="18"/>
  <c r="AP111" i="18"/>
  <c r="AL111" i="18"/>
  <c r="AH111" i="18"/>
  <c r="AD111" i="18"/>
  <c r="Z111" i="18"/>
  <c r="V111" i="18"/>
  <c r="R111" i="18"/>
  <c r="N111" i="18"/>
  <c r="J111" i="18"/>
  <c r="F111" i="18"/>
  <c r="B111" i="18"/>
  <c r="EW110" i="18"/>
  <c r="ES110" i="18"/>
  <c r="EO110" i="18"/>
  <c r="EK110" i="18"/>
  <c r="EG110" i="18"/>
  <c r="EC110" i="18"/>
  <c r="DY110" i="18"/>
  <c r="DU110" i="18"/>
  <c r="DQ110" i="18"/>
  <c r="DM110" i="18"/>
  <c r="DI110" i="18"/>
  <c r="DE110" i="18"/>
  <c r="DA110" i="18"/>
  <c r="CW110" i="18"/>
  <c r="CS110" i="18"/>
  <c r="CO110" i="18"/>
  <c r="CK110" i="18"/>
  <c r="CG110" i="18"/>
  <c r="CC110" i="18"/>
  <c r="BY110" i="18"/>
  <c r="BU110" i="18"/>
  <c r="BQ110" i="18"/>
  <c r="BM110" i="18"/>
  <c r="BI110" i="18"/>
  <c r="BE110" i="18"/>
  <c r="BA110" i="18"/>
  <c r="AW110" i="18"/>
  <c r="AS110" i="18"/>
  <c r="AO110" i="18"/>
  <c r="AK110" i="18"/>
  <c r="AG110" i="18"/>
  <c r="AC110" i="18"/>
  <c r="Y110" i="18"/>
  <c r="U110" i="18"/>
  <c r="Q110" i="18"/>
  <c r="M110" i="18"/>
  <c r="I110" i="18"/>
  <c r="E110" i="18"/>
  <c r="A110" i="18"/>
  <c r="EV109" i="18"/>
  <c r="ER109" i="18"/>
  <c r="EN109" i="18"/>
  <c r="EJ109" i="18"/>
  <c r="EF109" i="18"/>
  <c r="EB109" i="18"/>
  <c r="DX109" i="18"/>
  <c r="DT109" i="18"/>
  <c r="DP109" i="18"/>
  <c r="DL109" i="18"/>
  <c r="DH109" i="18"/>
  <c r="DD109" i="18"/>
  <c r="CZ109" i="18"/>
  <c r="CV109" i="18"/>
  <c r="CR109" i="18"/>
  <c r="CN109" i="18"/>
  <c r="CJ109" i="18"/>
  <c r="CF109" i="18"/>
  <c r="CB109" i="18"/>
  <c r="BX109" i="18"/>
  <c r="BT109" i="18"/>
  <c r="BP109" i="18"/>
  <c r="BL109" i="18"/>
  <c r="BH109" i="18"/>
  <c r="BD109" i="18"/>
  <c r="AZ109" i="18"/>
  <c r="AV109" i="18"/>
  <c r="AR109" i="18"/>
  <c r="AN109" i="18"/>
  <c r="AJ109" i="18"/>
  <c r="AF109" i="18"/>
  <c r="AB109" i="18"/>
  <c r="X109" i="18"/>
  <c r="T109" i="18"/>
  <c r="P109" i="18"/>
  <c r="L109" i="18"/>
  <c r="H109" i="18"/>
  <c r="D109" i="18"/>
  <c r="EY108" i="18"/>
  <c r="EU108" i="18"/>
  <c r="EQ108" i="18"/>
  <c r="EM108" i="18"/>
  <c r="EI108" i="18"/>
  <c r="EE108" i="18"/>
  <c r="EA108" i="18"/>
  <c r="DW108" i="18"/>
  <c r="DS108" i="18"/>
  <c r="DO108" i="18"/>
  <c r="DK108" i="18"/>
  <c r="DG108" i="18"/>
  <c r="DC108" i="18"/>
  <c r="CY108" i="18"/>
  <c r="CU108" i="18"/>
  <c r="CQ108" i="18"/>
  <c r="CM108" i="18"/>
  <c r="CI108" i="18"/>
  <c r="CE108" i="18"/>
  <c r="CA108" i="18"/>
  <c r="BW108" i="18"/>
  <c r="BS108" i="18"/>
  <c r="BO108" i="18"/>
  <c r="BK108" i="18"/>
  <c r="BG108" i="18"/>
  <c r="BC108" i="18"/>
  <c r="AY108" i="18"/>
  <c r="AU108" i="18"/>
  <c r="AQ108" i="18"/>
  <c r="AM108" i="18"/>
  <c r="AI108" i="18"/>
  <c r="AE108" i="18"/>
  <c r="AA108" i="18"/>
  <c r="W108" i="18"/>
  <c r="S108" i="18"/>
  <c r="O108" i="18"/>
  <c r="K108" i="18"/>
  <c r="G108" i="18"/>
  <c r="C108" i="18"/>
  <c r="EX107" i="18"/>
  <c r="ET107" i="18"/>
  <c r="EP107" i="18"/>
  <c r="EL107" i="18"/>
  <c r="EH107" i="18"/>
  <c r="ED107" i="18"/>
  <c r="DZ107" i="18"/>
  <c r="DV107" i="18"/>
  <c r="DR107" i="18"/>
  <c r="DN107" i="18"/>
  <c r="DJ107" i="18"/>
  <c r="DF107" i="18"/>
  <c r="DB107" i="18"/>
  <c r="CX107" i="18"/>
  <c r="CT107" i="18"/>
  <c r="CP107" i="18"/>
  <c r="CL107" i="18"/>
  <c r="CH107" i="18"/>
  <c r="CD107" i="18"/>
  <c r="BZ107" i="18"/>
  <c r="BV107" i="18"/>
  <c r="BR107" i="18"/>
  <c r="BN107" i="18"/>
  <c r="BJ107" i="18"/>
  <c r="BF107" i="18"/>
  <c r="BB107" i="18"/>
  <c r="AX107" i="18"/>
  <c r="AT107" i="18"/>
  <c r="AP107" i="18"/>
  <c r="AL107" i="18"/>
  <c r="AH107" i="18"/>
  <c r="AD107" i="18"/>
  <c r="Z107" i="18"/>
  <c r="V107" i="18"/>
  <c r="R107" i="18"/>
  <c r="N107" i="18"/>
  <c r="J107" i="18"/>
  <c r="F107" i="18"/>
  <c r="B107" i="18"/>
  <c r="EW106" i="18"/>
  <c r="ES106" i="18"/>
  <c r="EO106" i="18"/>
  <c r="EK106" i="18"/>
  <c r="EG106" i="18"/>
  <c r="EC106" i="18"/>
  <c r="DY106" i="18"/>
  <c r="DU106" i="18"/>
  <c r="DQ106" i="18"/>
  <c r="DM106" i="18"/>
  <c r="DI106" i="18"/>
  <c r="DE106" i="18"/>
  <c r="DA106" i="18"/>
  <c r="CW106" i="18"/>
  <c r="CS106" i="18"/>
  <c r="CO106" i="18"/>
  <c r="CK106" i="18"/>
  <c r="CG106" i="18"/>
  <c r="CC106" i="18"/>
  <c r="BY106" i="18"/>
  <c r="BU106" i="18"/>
  <c r="BQ106" i="18"/>
  <c r="BM106" i="18"/>
  <c r="BI106" i="18"/>
  <c r="BE106" i="18"/>
  <c r="BA106" i="18"/>
  <c r="AW106" i="18"/>
  <c r="AS106" i="18"/>
  <c r="AO106" i="18"/>
  <c r="AK106" i="18"/>
  <c r="AG106" i="18"/>
  <c r="AC106" i="18"/>
  <c r="Y106" i="18"/>
  <c r="U106" i="18"/>
  <c r="Q106" i="18"/>
  <c r="M106" i="18"/>
  <c r="I106" i="18"/>
  <c r="E106" i="18"/>
  <c r="A106" i="18"/>
  <c r="EV105" i="18"/>
  <c r="ER105" i="18"/>
  <c r="EN105" i="18"/>
  <c r="EJ105" i="18"/>
  <c r="EF105" i="18"/>
  <c r="EB105" i="18"/>
  <c r="DX105" i="18"/>
  <c r="DT105" i="18"/>
  <c r="DP105" i="18"/>
  <c r="DL105" i="18"/>
  <c r="DH105" i="18"/>
  <c r="DD105" i="18"/>
  <c r="CZ105" i="18"/>
  <c r="CV105" i="18"/>
  <c r="CR105" i="18"/>
  <c r="CN105" i="18"/>
  <c r="CJ105" i="18"/>
  <c r="CF105" i="18"/>
  <c r="CB105" i="18"/>
  <c r="BX105" i="18"/>
  <c r="BT105" i="18"/>
  <c r="BP105" i="18"/>
  <c r="BL105" i="18"/>
  <c r="BH105" i="18"/>
  <c r="BD105" i="18"/>
  <c r="AZ105" i="18"/>
  <c r="AV105" i="18"/>
  <c r="AR105" i="18"/>
  <c r="AN105" i="18"/>
  <c r="AJ105" i="18"/>
  <c r="AF105" i="18"/>
  <c r="AB105" i="18"/>
  <c r="X105" i="18"/>
  <c r="T105" i="18"/>
  <c r="P105" i="18"/>
  <c r="L105" i="18"/>
  <c r="H105" i="18"/>
  <c r="D105" i="18"/>
  <c r="EY104" i="18"/>
  <c r="EU104" i="18"/>
  <c r="EQ104" i="18"/>
  <c r="EM104" i="18"/>
  <c r="EI104" i="18"/>
  <c r="EE104" i="18"/>
  <c r="EA104" i="18"/>
  <c r="DW104" i="18"/>
  <c r="DS104" i="18"/>
  <c r="DO104" i="18"/>
  <c r="DK104" i="18"/>
  <c r="DG104" i="18"/>
  <c r="DC104" i="18"/>
  <c r="CY104" i="18"/>
  <c r="CU104" i="18"/>
  <c r="CQ104" i="18"/>
  <c r="CM104" i="18"/>
  <c r="CI104" i="18"/>
  <c r="CE104" i="18"/>
  <c r="CA104" i="18"/>
  <c r="BW104" i="18"/>
  <c r="BS104" i="18"/>
  <c r="BO104" i="18"/>
  <c r="BK104" i="18"/>
  <c r="BG104" i="18"/>
  <c r="BC104" i="18"/>
  <c r="AY104" i="18"/>
  <c r="AU104" i="18"/>
  <c r="AQ104" i="18"/>
  <c r="AM104" i="18"/>
  <c r="AI104" i="18"/>
  <c r="AE104" i="18"/>
  <c r="AA104" i="18"/>
  <c r="W104" i="18"/>
  <c r="S104" i="18"/>
  <c r="O104" i="18"/>
  <c r="K104" i="18"/>
  <c r="G104" i="18"/>
  <c r="C104" i="18"/>
  <c r="EX103" i="18"/>
  <c r="ET103" i="18"/>
  <c r="EP103" i="18"/>
  <c r="EL103" i="18"/>
  <c r="EH103" i="18"/>
  <c r="ED103" i="18"/>
  <c r="DZ103" i="18"/>
  <c r="DV103" i="18"/>
  <c r="DR103" i="18"/>
  <c r="DN103" i="18"/>
  <c r="DJ103" i="18"/>
  <c r="DF103" i="18"/>
  <c r="DB103" i="18"/>
  <c r="CX103" i="18"/>
  <c r="CT103" i="18"/>
  <c r="CP103" i="18"/>
  <c r="CL103" i="18"/>
  <c r="CH103" i="18"/>
  <c r="CD103" i="18"/>
  <c r="BZ103" i="18"/>
  <c r="BV103" i="18"/>
  <c r="BR103" i="18"/>
  <c r="BN103" i="18"/>
  <c r="BJ103" i="18"/>
  <c r="BF103" i="18"/>
  <c r="BB103" i="18"/>
  <c r="AX103" i="18"/>
  <c r="AT103" i="18"/>
  <c r="AP103" i="18"/>
  <c r="AL103" i="18"/>
  <c r="AH103" i="18"/>
  <c r="AD103" i="18"/>
  <c r="Z103" i="18"/>
  <c r="V103" i="18"/>
  <c r="R103" i="18"/>
  <c r="N103" i="18"/>
  <c r="J103" i="18"/>
  <c r="F103" i="18"/>
  <c r="B103" i="18"/>
  <c r="EW102" i="18"/>
  <c r="ES102" i="18"/>
  <c r="EO102" i="18"/>
  <c r="EK102" i="18"/>
  <c r="EG102" i="18"/>
  <c r="EC102" i="18"/>
  <c r="DY102" i="18"/>
  <c r="DU102" i="18"/>
  <c r="DQ102" i="18"/>
  <c r="DM102" i="18"/>
  <c r="DI102" i="18"/>
  <c r="DE102" i="18"/>
  <c r="DA102" i="18"/>
  <c r="CW102" i="18"/>
  <c r="CS102" i="18"/>
  <c r="CO102" i="18"/>
  <c r="CK102" i="18"/>
  <c r="CG102" i="18"/>
  <c r="CC102" i="18"/>
  <c r="BY102" i="18"/>
  <c r="BU102" i="18"/>
  <c r="BQ102" i="18"/>
  <c r="BM102" i="18"/>
  <c r="BI102" i="18"/>
  <c r="BE102" i="18"/>
  <c r="BA102" i="18"/>
  <c r="AW102" i="18"/>
  <c r="AS102" i="18"/>
  <c r="AO102" i="18"/>
  <c r="AK102" i="18"/>
  <c r="AG102" i="18"/>
  <c r="AC102" i="18"/>
  <c r="Y102" i="18"/>
  <c r="U102" i="18"/>
  <c r="Q102" i="18"/>
  <c r="M102" i="18"/>
  <c r="I102" i="18"/>
  <c r="E102" i="18"/>
  <c r="A102" i="18"/>
  <c r="EV101" i="18"/>
  <c r="ER101" i="18"/>
  <c r="EN101" i="18"/>
  <c r="EJ101" i="18"/>
  <c r="EF101" i="18"/>
  <c r="EB101" i="18"/>
  <c r="DX101" i="18"/>
  <c r="DT101" i="18"/>
  <c r="DP101" i="18"/>
  <c r="DL101" i="18"/>
  <c r="DH101" i="18"/>
  <c r="DD101" i="18"/>
  <c r="CZ101" i="18"/>
  <c r="CV101" i="18"/>
  <c r="CR101" i="18"/>
  <c r="CN101" i="18"/>
  <c r="CJ101" i="18"/>
  <c r="CF101" i="18"/>
  <c r="CB101" i="18"/>
  <c r="BX101" i="18"/>
  <c r="BT101" i="18"/>
  <c r="BP101" i="18"/>
  <c r="BL101" i="18"/>
  <c r="BH101" i="18"/>
  <c r="BD101" i="18"/>
  <c r="AZ101" i="18"/>
  <c r="AV101" i="18"/>
  <c r="AR101" i="18"/>
  <c r="AN101" i="18"/>
  <c r="AJ101" i="18"/>
  <c r="AF101" i="18"/>
  <c r="AB101" i="18"/>
  <c r="X101" i="18"/>
  <c r="T101" i="18"/>
  <c r="P101" i="18"/>
  <c r="L101" i="18"/>
  <c r="H101" i="18"/>
  <c r="D101" i="18"/>
  <c r="EY100" i="18"/>
  <c r="EU100" i="18"/>
  <c r="EQ100" i="18"/>
  <c r="EM100" i="18"/>
  <c r="EI100" i="18"/>
  <c r="EE100" i="18"/>
  <c r="EA100" i="18"/>
  <c r="DW100" i="18"/>
  <c r="DS100" i="18"/>
  <c r="DO100" i="18"/>
  <c r="DK100" i="18"/>
  <c r="DG100" i="18"/>
  <c r="DC100" i="18"/>
  <c r="CY100" i="18"/>
  <c r="CU100" i="18"/>
  <c r="CQ100" i="18"/>
  <c r="CM100" i="18"/>
  <c r="CI100" i="18"/>
  <c r="CE100" i="18"/>
  <c r="CA100" i="18"/>
  <c r="BW100" i="18"/>
  <c r="BS100" i="18"/>
  <c r="BO100" i="18"/>
  <c r="BK100" i="18"/>
  <c r="BG100" i="18"/>
  <c r="BC100" i="18"/>
  <c r="AY100" i="18"/>
  <c r="AU100" i="18"/>
  <c r="AQ100" i="18"/>
  <c r="AM100" i="18"/>
  <c r="AI100" i="18"/>
  <c r="AE100" i="18"/>
  <c r="AA100" i="18"/>
  <c r="W100" i="18"/>
  <c r="S100" i="18"/>
  <c r="O100" i="18"/>
  <c r="K100" i="18"/>
  <c r="G100" i="18"/>
  <c r="C100" i="18"/>
  <c r="EX99" i="18"/>
  <c r="ET99" i="18"/>
  <c r="EP99" i="18"/>
  <c r="EL99" i="18"/>
  <c r="EH99" i="18"/>
  <c r="ED99" i="18"/>
  <c r="DZ99" i="18"/>
  <c r="DV99" i="18"/>
  <c r="DR99" i="18"/>
  <c r="DN99" i="18"/>
  <c r="DJ99" i="18"/>
  <c r="DF99" i="18"/>
  <c r="DB99" i="18"/>
  <c r="CX99" i="18"/>
  <c r="CT99" i="18"/>
  <c r="CP99" i="18"/>
  <c r="CL99" i="18"/>
  <c r="CH99" i="18"/>
  <c r="CD99" i="18"/>
  <c r="BZ99" i="18"/>
  <c r="BV99" i="18"/>
  <c r="BR99" i="18"/>
  <c r="BN99" i="18"/>
  <c r="BJ99" i="18"/>
  <c r="BF99" i="18"/>
  <c r="BB99" i="18"/>
  <c r="AX99" i="18"/>
  <c r="AT99" i="18"/>
  <c r="AP99" i="18"/>
  <c r="AL99" i="18"/>
  <c r="AH99" i="18"/>
  <c r="AD99" i="18"/>
  <c r="Z99" i="18"/>
  <c r="V99" i="18"/>
  <c r="R99" i="18"/>
  <c r="N99" i="18"/>
  <c r="J99" i="18"/>
  <c r="F99" i="18"/>
  <c r="B99" i="18"/>
  <c r="EW98" i="18"/>
  <c r="ES98" i="18"/>
  <c r="EO98" i="18"/>
  <c r="EK98" i="18"/>
  <c r="EG98" i="18"/>
  <c r="EC98" i="18"/>
  <c r="DY98" i="18"/>
  <c r="DU98" i="18"/>
  <c r="DQ98" i="18"/>
  <c r="DM98" i="18"/>
  <c r="DI98" i="18"/>
  <c r="DE98" i="18"/>
  <c r="DA98" i="18"/>
  <c r="CW98" i="18"/>
  <c r="CS98" i="18"/>
  <c r="CO98" i="18"/>
  <c r="CK98" i="18"/>
  <c r="CG98" i="18"/>
  <c r="CC98" i="18"/>
  <c r="BY98" i="18"/>
  <c r="BU98" i="18"/>
  <c r="BQ98" i="18"/>
  <c r="BM98" i="18"/>
  <c r="BI98" i="18"/>
  <c r="BE98" i="18"/>
  <c r="BA98" i="18"/>
  <c r="AW98" i="18"/>
  <c r="AS98" i="18"/>
  <c r="AO98" i="18"/>
  <c r="AK98" i="18"/>
  <c r="AG98" i="18"/>
  <c r="AC98" i="18"/>
  <c r="Y98" i="18"/>
  <c r="U98" i="18"/>
  <c r="Q98" i="18"/>
  <c r="M98" i="18"/>
  <c r="I98" i="18"/>
  <c r="E98" i="18"/>
  <c r="A98" i="18"/>
  <c r="EV97" i="18"/>
  <c r="ER97" i="18"/>
  <c r="EN97" i="18"/>
  <c r="EJ97" i="18"/>
  <c r="EF97" i="18"/>
  <c r="EB97" i="18"/>
  <c r="DX97" i="18"/>
  <c r="DT97" i="18"/>
  <c r="DP97" i="18"/>
  <c r="DL97" i="18"/>
  <c r="DH97" i="18"/>
  <c r="DD97" i="18"/>
  <c r="CZ97" i="18"/>
  <c r="CV97" i="18"/>
  <c r="CR97" i="18"/>
  <c r="CN97" i="18"/>
  <c r="CJ97" i="18"/>
  <c r="CF97" i="18"/>
  <c r="CB97" i="18"/>
  <c r="BX97" i="18"/>
  <c r="BT97" i="18"/>
  <c r="BP97" i="18"/>
  <c r="BL97" i="18"/>
  <c r="BH97" i="18"/>
  <c r="BD97" i="18"/>
  <c r="AZ97" i="18"/>
  <c r="AV97" i="18"/>
  <c r="AR97" i="18"/>
  <c r="AN97" i="18"/>
  <c r="AJ97" i="18"/>
  <c r="AF97" i="18"/>
  <c r="AB97" i="18"/>
  <c r="X97" i="18"/>
  <c r="T97" i="18"/>
  <c r="P97" i="18"/>
  <c r="L97" i="18"/>
  <c r="H97" i="18"/>
  <c r="D97" i="18"/>
  <c r="EY96" i="18"/>
  <c r="EU96" i="18"/>
  <c r="EQ96" i="18"/>
  <c r="EM96" i="18"/>
  <c r="EI96" i="18"/>
  <c r="EE96" i="18"/>
  <c r="EA96" i="18"/>
  <c r="DW96" i="18"/>
  <c r="DS96" i="18"/>
  <c r="DO96" i="18"/>
  <c r="DK96" i="18"/>
  <c r="DG96" i="18"/>
  <c r="DC96" i="18"/>
  <c r="CY96" i="18"/>
  <c r="CU96" i="18"/>
  <c r="CQ96" i="18"/>
  <c r="CM96" i="18"/>
  <c r="CI96" i="18"/>
  <c r="CE96" i="18"/>
  <c r="CA96" i="18"/>
  <c r="BW96" i="18"/>
  <c r="BS96" i="18"/>
  <c r="BO96" i="18"/>
  <c r="BK96" i="18"/>
  <c r="BG96" i="18"/>
  <c r="BC96" i="18"/>
  <c r="AY96" i="18"/>
  <c r="AU96" i="18"/>
  <c r="AQ96" i="18"/>
  <c r="AM96" i="18"/>
  <c r="AI96" i="18"/>
  <c r="AE96" i="18"/>
  <c r="AA96" i="18"/>
  <c r="W96" i="18"/>
  <c r="S96" i="18"/>
  <c r="O96" i="18"/>
  <c r="K96" i="18"/>
  <c r="G96" i="18"/>
  <c r="C96" i="18"/>
  <c r="EX95" i="18"/>
  <c r="ET95" i="18"/>
  <c r="EP95" i="18"/>
  <c r="EL95" i="18"/>
  <c r="EH95" i="18"/>
  <c r="ED95" i="18"/>
  <c r="DZ95" i="18"/>
  <c r="DV95" i="18"/>
  <c r="DR95" i="18"/>
  <c r="DN95" i="18"/>
  <c r="DJ95" i="18"/>
  <c r="DF95" i="18"/>
  <c r="DB95" i="18"/>
  <c r="CX95" i="18"/>
  <c r="CT95" i="18"/>
  <c r="CP95" i="18"/>
  <c r="CL95" i="18"/>
  <c r="CH95" i="18"/>
  <c r="CD95" i="18"/>
  <c r="BZ95" i="18"/>
  <c r="BV95" i="18"/>
  <c r="BR95" i="18"/>
  <c r="BN95" i="18"/>
  <c r="BJ95" i="18"/>
  <c r="BF95" i="18"/>
  <c r="BB95" i="18"/>
  <c r="AX95" i="18"/>
  <c r="AT95" i="18"/>
  <c r="AP95" i="18"/>
  <c r="AL95" i="18"/>
  <c r="AH95" i="18"/>
  <c r="AD95" i="18"/>
  <c r="Z95" i="18"/>
  <c r="V95" i="18"/>
  <c r="R95" i="18"/>
  <c r="N95" i="18"/>
  <c r="J95" i="18"/>
  <c r="F95" i="18"/>
  <c r="B95" i="18"/>
  <c r="EW94" i="18"/>
  <c r="ES94" i="18"/>
  <c r="EO94" i="18"/>
  <c r="EK94" i="18"/>
  <c r="EG94" i="18"/>
  <c r="EC94" i="18"/>
  <c r="DY94" i="18"/>
  <c r="DU94" i="18"/>
  <c r="DQ94" i="18"/>
  <c r="DM94" i="18"/>
  <c r="DI94" i="18"/>
  <c r="DE94" i="18"/>
  <c r="DA94" i="18"/>
  <c r="CW94" i="18"/>
  <c r="CS94" i="18"/>
  <c r="CO94" i="18"/>
  <c r="CK94" i="18"/>
  <c r="CG94" i="18"/>
  <c r="CC94" i="18"/>
  <c r="BY94" i="18"/>
  <c r="BU94" i="18"/>
  <c r="BQ94" i="18"/>
  <c r="BM94" i="18"/>
  <c r="BI94" i="18"/>
  <c r="BE94" i="18"/>
  <c r="BA94" i="18"/>
  <c r="AW94" i="18"/>
  <c r="AS94" i="18"/>
  <c r="AO94" i="18"/>
  <c r="AK94" i="18"/>
  <c r="AG94" i="18"/>
  <c r="AC94" i="18"/>
  <c r="Y94" i="18"/>
  <c r="U94" i="18"/>
  <c r="Q94" i="18"/>
  <c r="M94" i="18"/>
  <c r="I94" i="18"/>
  <c r="E94" i="18"/>
  <c r="A94" i="18"/>
  <c r="EV93" i="18"/>
  <c r="ER93" i="18"/>
  <c r="EN93" i="18"/>
  <c r="EJ93" i="18"/>
  <c r="EF93" i="18"/>
  <c r="EB93" i="18"/>
  <c r="DX93" i="18"/>
  <c r="DT93" i="18"/>
  <c r="DP93" i="18"/>
  <c r="DL93" i="18"/>
  <c r="DH93" i="18"/>
  <c r="DD93" i="18"/>
  <c r="CZ93" i="18"/>
  <c r="CV93" i="18"/>
  <c r="CR93" i="18"/>
  <c r="CN93" i="18"/>
  <c r="CJ93" i="18"/>
  <c r="CF93" i="18"/>
  <c r="CB93" i="18"/>
  <c r="BX93" i="18"/>
  <c r="BT93" i="18"/>
  <c r="BP93" i="18"/>
  <c r="BL93" i="18"/>
  <c r="BH93" i="18"/>
  <c r="BD93" i="18"/>
  <c r="AZ93" i="18"/>
  <c r="AV93" i="18"/>
  <c r="AR93" i="18"/>
  <c r="AN93" i="18"/>
  <c r="AJ93" i="18"/>
  <c r="AF93" i="18"/>
  <c r="AB93" i="18"/>
  <c r="X93" i="18"/>
  <c r="T93" i="18"/>
  <c r="P93" i="18"/>
  <c r="L93" i="18"/>
  <c r="H93" i="18"/>
  <c r="D93" i="18"/>
  <c r="EY92" i="18"/>
  <c r="EU92" i="18"/>
  <c r="EQ92" i="18"/>
  <c r="EM92" i="18"/>
  <c r="EI92" i="18"/>
  <c r="EE92" i="18"/>
  <c r="EA92" i="18"/>
  <c r="DW92" i="18"/>
  <c r="DS92" i="18"/>
  <c r="DO92" i="18"/>
  <c r="DK92" i="18"/>
  <c r="DG92" i="18"/>
  <c r="DC92" i="18"/>
  <c r="CY92" i="18"/>
  <c r="CU92" i="18"/>
  <c r="CQ92" i="18"/>
  <c r="CM92" i="18"/>
  <c r="CI92" i="18"/>
  <c r="CE92" i="18"/>
  <c r="CA92" i="18"/>
  <c r="BW92" i="18"/>
  <c r="BS92" i="18"/>
  <c r="BO92" i="18"/>
  <c r="BK92" i="18"/>
  <c r="BG92" i="18"/>
  <c r="BC92" i="18"/>
  <c r="AY92" i="18"/>
  <c r="AU92" i="18"/>
  <c r="AQ92" i="18"/>
  <c r="AM92" i="18"/>
  <c r="AI92" i="18"/>
  <c r="AE92" i="18"/>
  <c r="AA92" i="18"/>
  <c r="W92" i="18"/>
  <c r="S92" i="18"/>
  <c r="O92" i="18"/>
  <c r="K92" i="18"/>
  <c r="G92" i="18"/>
  <c r="C92" i="18"/>
  <c r="EX91" i="18"/>
  <c r="ET91" i="18"/>
  <c r="EP91" i="18"/>
  <c r="EL91" i="18"/>
  <c r="EH91" i="18"/>
  <c r="ED91" i="18"/>
  <c r="DZ91" i="18"/>
  <c r="DV91" i="18"/>
  <c r="DR91" i="18"/>
  <c r="DN91" i="18"/>
  <c r="DJ91" i="18"/>
  <c r="DF91" i="18"/>
  <c r="DB91" i="18"/>
  <c r="CX91" i="18"/>
  <c r="CT91" i="18"/>
  <c r="CP91" i="18"/>
  <c r="CL91" i="18"/>
  <c r="CH91" i="18"/>
  <c r="CD91" i="18"/>
  <c r="BZ91" i="18"/>
  <c r="BV91" i="18"/>
  <c r="BR91" i="18"/>
  <c r="BN91" i="18"/>
  <c r="BJ91" i="18"/>
  <c r="BF91" i="18"/>
  <c r="BB91" i="18"/>
  <c r="AX91" i="18"/>
  <c r="AT91" i="18"/>
  <c r="AP91" i="18"/>
  <c r="AL91" i="18"/>
  <c r="AH91" i="18"/>
  <c r="AD91" i="18"/>
  <c r="Z91" i="18"/>
  <c r="V91" i="18"/>
  <c r="R91" i="18"/>
  <c r="N91" i="18"/>
  <c r="J91" i="18"/>
  <c r="F91" i="18"/>
  <c r="B91" i="18"/>
  <c r="EW90" i="18"/>
  <c r="ES90" i="18"/>
  <c r="EO90" i="18"/>
  <c r="EK90" i="18"/>
  <c r="EG90" i="18"/>
  <c r="EC90" i="18"/>
  <c r="DY90" i="18"/>
  <c r="DU90" i="18"/>
  <c r="DQ90" i="18"/>
  <c r="DM90" i="18"/>
  <c r="DI90" i="18"/>
  <c r="DE90" i="18"/>
  <c r="DA90" i="18"/>
  <c r="CW90" i="18"/>
  <c r="CS90" i="18"/>
  <c r="CO90" i="18"/>
  <c r="CK90" i="18"/>
  <c r="CG90" i="18"/>
  <c r="CC90" i="18"/>
  <c r="BY90" i="18"/>
  <c r="BU90" i="18"/>
  <c r="BQ90" i="18"/>
  <c r="BM90" i="18"/>
  <c r="BI90" i="18"/>
  <c r="BE90" i="18"/>
  <c r="BA90" i="18"/>
  <c r="AW90" i="18"/>
  <c r="AS90" i="18"/>
  <c r="AO90" i="18"/>
  <c r="AK90" i="18"/>
  <c r="AG90" i="18"/>
  <c r="AC90" i="18"/>
  <c r="Y90" i="18"/>
  <c r="U90" i="18"/>
  <c r="Q90" i="18"/>
  <c r="M90" i="18"/>
  <c r="I90" i="18"/>
  <c r="E90" i="18"/>
  <c r="A90" i="18"/>
  <c r="EV89" i="18"/>
  <c r="ER89" i="18"/>
  <c r="EN89" i="18"/>
  <c r="EJ89" i="18"/>
  <c r="EF89" i="18"/>
  <c r="EB89" i="18"/>
  <c r="DX89" i="18"/>
  <c r="DT89" i="18"/>
  <c r="DP89" i="18"/>
  <c r="DL89" i="18"/>
  <c r="DH89" i="18"/>
  <c r="DD89" i="18"/>
  <c r="CZ89" i="18"/>
  <c r="CV89" i="18"/>
  <c r="CR89" i="18"/>
  <c r="CN89" i="18"/>
  <c r="CJ89" i="18"/>
  <c r="CF89" i="18"/>
  <c r="CB89" i="18"/>
  <c r="BX89" i="18"/>
  <c r="BT89" i="18"/>
  <c r="BP89" i="18"/>
  <c r="BL89" i="18"/>
  <c r="BH89" i="18"/>
  <c r="BD89" i="18"/>
  <c r="AZ89" i="18"/>
  <c r="AV89" i="18"/>
  <c r="AR89" i="18"/>
  <c r="AN89" i="18"/>
  <c r="AJ89" i="18"/>
  <c r="AF89" i="18"/>
  <c r="AB89" i="18"/>
  <c r="X89" i="18"/>
  <c r="T89" i="18"/>
  <c r="P89" i="18"/>
  <c r="L89" i="18"/>
  <c r="H89" i="18"/>
  <c r="D89" i="18"/>
  <c r="EY88" i="18"/>
  <c r="EU88" i="18"/>
  <c r="EQ88" i="18"/>
  <c r="EM88" i="18"/>
  <c r="EI88" i="18"/>
  <c r="EE88" i="18"/>
  <c r="EA88" i="18"/>
  <c r="DW88" i="18"/>
  <c r="DS88" i="18"/>
  <c r="DO88" i="18"/>
  <c r="DK88" i="18"/>
  <c r="DG88" i="18"/>
  <c r="DC88" i="18"/>
  <c r="CY88" i="18"/>
  <c r="CU88" i="18"/>
  <c r="CQ88" i="18"/>
  <c r="CM88" i="18"/>
  <c r="CI88" i="18"/>
  <c r="CE88" i="18"/>
  <c r="CA88" i="18"/>
  <c r="BW88" i="18"/>
  <c r="BS88" i="18"/>
  <c r="BO88" i="18"/>
  <c r="BK88" i="18"/>
  <c r="BG88" i="18"/>
  <c r="BC88" i="18"/>
  <c r="AY88" i="18"/>
  <c r="AU88" i="18"/>
  <c r="AQ88" i="18"/>
  <c r="AM88" i="18"/>
  <c r="AI88" i="18"/>
  <c r="AE88" i="18"/>
  <c r="AA88" i="18"/>
  <c r="W88" i="18"/>
  <c r="S88" i="18"/>
  <c r="O88" i="18"/>
  <c r="K88" i="18"/>
  <c r="G88" i="18"/>
  <c r="C88" i="18"/>
  <c r="EX87" i="18"/>
  <c r="ET87" i="18"/>
  <c r="EP87" i="18"/>
  <c r="EL87" i="18"/>
  <c r="EH87" i="18"/>
  <c r="ED87" i="18"/>
  <c r="DZ87" i="18"/>
  <c r="DV87" i="18"/>
  <c r="DR87" i="18"/>
  <c r="DN87" i="18"/>
  <c r="DJ87" i="18"/>
  <c r="DF87" i="18"/>
  <c r="DB87" i="18"/>
  <c r="CX87" i="18"/>
  <c r="CT87" i="18"/>
  <c r="CP87" i="18"/>
  <c r="CL87" i="18"/>
  <c r="CH87" i="18"/>
  <c r="CD87" i="18"/>
  <c r="BZ87" i="18"/>
  <c r="BV87" i="18"/>
  <c r="BR87" i="18"/>
  <c r="BN87" i="18"/>
  <c r="BJ87" i="18"/>
  <c r="BF87" i="18"/>
  <c r="BB87" i="18"/>
  <c r="AX87" i="18"/>
  <c r="AT87" i="18"/>
  <c r="AP87" i="18"/>
  <c r="AL87" i="18"/>
  <c r="AH87" i="18"/>
  <c r="AD87" i="18"/>
  <c r="Z87" i="18"/>
  <c r="V87" i="18"/>
  <c r="R87" i="18"/>
  <c r="N87" i="18"/>
  <c r="J87" i="18"/>
  <c r="F87" i="18"/>
  <c r="B87" i="18"/>
  <c r="EW86" i="18"/>
  <c r="ES86" i="18"/>
  <c r="EO86" i="18"/>
  <c r="EK86" i="18"/>
  <c r="EG86" i="18"/>
  <c r="EC86" i="18"/>
  <c r="DY86" i="18"/>
  <c r="DU86" i="18"/>
  <c r="DQ86" i="18"/>
  <c r="DM86" i="18"/>
  <c r="DI86" i="18"/>
  <c r="DE86" i="18"/>
  <c r="DA86" i="18"/>
  <c r="CW86" i="18"/>
  <c r="CS86" i="18"/>
  <c r="CO86" i="18"/>
  <c r="CK86" i="18"/>
  <c r="CG86" i="18"/>
  <c r="CC86" i="18"/>
  <c r="BY86" i="18"/>
  <c r="BU86" i="18"/>
  <c r="BQ86" i="18"/>
  <c r="BM86" i="18"/>
  <c r="BI86" i="18"/>
  <c r="BE86" i="18"/>
  <c r="BA86" i="18"/>
  <c r="AW86" i="18"/>
  <c r="AS86" i="18"/>
  <c r="AO86" i="18"/>
  <c r="AK86" i="18"/>
  <c r="AG86" i="18"/>
  <c r="AC86" i="18"/>
  <c r="Y86" i="18"/>
  <c r="U86" i="18"/>
  <c r="Q86" i="18"/>
  <c r="M86" i="18"/>
  <c r="I86" i="18"/>
  <c r="E86" i="18"/>
  <c r="A86" i="18"/>
  <c r="EV85" i="18"/>
  <c r="ER85" i="18"/>
  <c r="EN85" i="18"/>
  <c r="EJ85" i="18"/>
  <c r="EF85" i="18"/>
  <c r="EB85" i="18"/>
  <c r="DX85" i="18"/>
  <c r="DT85" i="18"/>
  <c r="DP85" i="18"/>
  <c r="DL85" i="18"/>
  <c r="DH85" i="18"/>
  <c r="DD85" i="18"/>
  <c r="CZ85" i="18"/>
  <c r="CV85" i="18"/>
  <c r="CR85" i="18"/>
  <c r="CN85" i="18"/>
  <c r="CJ85" i="18"/>
  <c r="CF85" i="18"/>
  <c r="CB85" i="18"/>
  <c r="BX85" i="18"/>
  <c r="BT85" i="18"/>
  <c r="BP85" i="18"/>
  <c r="BL85" i="18"/>
  <c r="BH85" i="18"/>
  <c r="BD85" i="18"/>
  <c r="AZ85" i="18"/>
  <c r="AV85" i="18"/>
  <c r="AR85" i="18"/>
  <c r="AN85" i="18"/>
  <c r="AJ85" i="18"/>
  <c r="AF85" i="18"/>
  <c r="AB85" i="18"/>
  <c r="X85" i="18"/>
  <c r="T85" i="18"/>
  <c r="P85" i="18"/>
  <c r="L85" i="18"/>
  <c r="H85" i="18"/>
  <c r="D85" i="18"/>
  <c r="EY84" i="18"/>
  <c r="EU84" i="18"/>
  <c r="EQ84" i="18"/>
  <c r="EM84" i="18"/>
  <c r="EI84" i="18"/>
  <c r="EE84" i="18"/>
  <c r="EA84" i="18"/>
  <c r="DW84" i="18"/>
  <c r="DS84" i="18"/>
  <c r="DO84" i="18"/>
  <c r="DK84" i="18"/>
  <c r="DG84" i="18"/>
  <c r="DC84" i="18"/>
  <c r="CY84" i="18"/>
  <c r="CU84" i="18"/>
  <c r="CQ84" i="18"/>
  <c r="CM84" i="18"/>
  <c r="CI84" i="18"/>
  <c r="CE84" i="18"/>
  <c r="CA84" i="18"/>
  <c r="BW84" i="18"/>
  <c r="BS84" i="18"/>
  <c r="BO84" i="18"/>
  <c r="BK84" i="18"/>
  <c r="BG84" i="18"/>
  <c r="BC84" i="18"/>
  <c r="AY84" i="18"/>
  <c r="AU84" i="18"/>
  <c r="AQ84" i="18"/>
  <c r="AM84" i="18"/>
  <c r="AI84" i="18"/>
  <c r="AE84" i="18"/>
  <c r="AA84" i="18"/>
  <c r="W84" i="18"/>
  <c r="S84" i="18"/>
  <c r="O84" i="18"/>
  <c r="K84" i="18"/>
  <c r="G84" i="18"/>
  <c r="C84" i="18"/>
  <c r="EX83" i="18"/>
  <c r="ET83" i="18"/>
  <c r="EP83" i="18"/>
  <c r="EL83" i="18"/>
  <c r="EH83" i="18"/>
  <c r="ED83" i="18"/>
  <c r="DZ83" i="18"/>
  <c r="DV83" i="18"/>
  <c r="DR83" i="18"/>
  <c r="DN83" i="18"/>
  <c r="DJ83" i="18"/>
  <c r="DF83" i="18"/>
  <c r="DB83" i="18"/>
  <c r="CX83" i="18"/>
  <c r="CT83" i="18"/>
  <c r="CP83" i="18"/>
  <c r="CL83" i="18"/>
  <c r="CH83" i="18"/>
  <c r="CD83" i="18"/>
  <c r="BZ83" i="18"/>
  <c r="BV83" i="18"/>
  <c r="BR83" i="18"/>
  <c r="BN83" i="18"/>
  <c r="BJ83" i="18"/>
  <c r="BF83" i="18"/>
  <c r="BB83" i="18"/>
  <c r="AX83" i="18"/>
  <c r="AT83" i="18"/>
  <c r="AP83" i="18"/>
  <c r="AL83" i="18"/>
  <c r="AH83" i="18"/>
  <c r="AD83" i="18"/>
  <c r="Z83" i="18"/>
  <c r="V83" i="18"/>
  <c r="R83" i="18"/>
  <c r="N83" i="18"/>
  <c r="J83" i="18"/>
  <c r="F83" i="18"/>
  <c r="B83" i="18"/>
  <c r="EW82" i="18"/>
  <c r="ES82" i="18"/>
  <c r="EO82" i="18"/>
  <c r="EK82" i="18"/>
  <c r="EG82" i="18"/>
  <c r="EC82" i="18"/>
  <c r="DY82" i="18"/>
  <c r="DU82" i="18"/>
  <c r="DQ82" i="18"/>
  <c r="DM82" i="18"/>
  <c r="DI82" i="18"/>
  <c r="DE82" i="18"/>
  <c r="DA82" i="18"/>
  <c r="CW82" i="18"/>
  <c r="CS82" i="18"/>
  <c r="CO82" i="18"/>
  <c r="CK82" i="18"/>
  <c r="CG82" i="18"/>
  <c r="CC82" i="18"/>
  <c r="BY82" i="18"/>
  <c r="BU82" i="18"/>
  <c r="BQ82" i="18"/>
  <c r="BM82" i="18"/>
  <c r="BI82" i="18"/>
  <c r="BE82" i="18"/>
  <c r="BA82" i="18"/>
  <c r="AW82" i="18"/>
  <c r="AS82" i="18"/>
  <c r="AO82" i="18"/>
  <c r="AK82" i="18"/>
  <c r="AG82" i="18"/>
  <c r="AC82" i="18"/>
  <c r="Y82" i="18"/>
  <c r="U82" i="18"/>
  <c r="Q82" i="18"/>
  <c r="M82" i="18"/>
  <c r="I82" i="18"/>
  <c r="E82" i="18"/>
  <c r="A82" i="18"/>
  <c r="EV81" i="18"/>
  <c r="ER81" i="18"/>
  <c r="EN81" i="18"/>
  <c r="EJ81" i="18"/>
  <c r="EF81" i="18"/>
  <c r="EB81" i="18"/>
  <c r="DX81" i="18"/>
  <c r="DT81" i="18"/>
  <c r="DP81" i="18"/>
  <c r="DL81" i="18"/>
  <c r="DH81" i="18"/>
  <c r="DD81" i="18"/>
  <c r="CZ81" i="18"/>
  <c r="CV81" i="18"/>
  <c r="CR81" i="18"/>
  <c r="CN81" i="18"/>
  <c r="CJ81" i="18"/>
  <c r="CF81" i="18"/>
  <c r="CB81" i="18"/>
  <c r="BX81" i="18"/>
  <c r="BT81" i="18"/>
  <c r="BP81" i="18"/>
  <c r="BL81" i="18"/>
  <c r="BH81" i="18"/>
  <c r="BD81" i="18"/>
  <c r="AZ81" i="18"/>
  <c r="AR81" i="18"/>
  <c r="AJ81" i="18"/>
  <c r="AB81" i="18"/>
  <c r="T81" i="18"/>
  <c r="L81" i="18"/>
  <c r="D81" i="18"/>
  <c r="EU80" i="18"/>
  <c r="EM80" i="18"/>
  <c r="EE80" i="18"/>
  <c r="DW80" i="18"/>
  <c r="DO80" i="18"/>
  <c r="DG80" i="18"/>
  <c r="CY80" i="18"/>
  <c r="CQ80" i="18"/>
  <c r="CI80" i="18"/>
  <c r="CA80" i="18"/>
  <c r="BS80" i="18"/>
  <c r="BK80" i="18"/>
  <c r="BC80" i="18"/>
  <c r="AU80" i="18"/>
  <c r="AM80" i="18"/>
  <c r="AE80" i="18"/>
  <c r="W80" i="18"/>
  <c r="O80" i="18"/>
  <c r="G80" i="18"/>
  <c r="EX79" i="18"/>
  <c r="EP79" i="18"/>
  <c r="EH79" i="18"/>
  <c r="DZ79" i="18"/>
  <c r="DR79" i="18"/>
  <c r="DJ79" i="18"/>
  <c r="DB79" i="18"/>
  <c r="CT79" i="18"/>
  <c r="CL79" i="18"/>
  <c r="CD79" i="18"/>
  <c r="BV79" i="18"/>
  <c r="BN79" i="18"/>
  <c r="BF79" i="18"/>
  <c r="AX79" i="18"/>
  <c r="AP79" i="18"/>
  <c r="AH79" i="18"/>
  <c r="Z79" i="18"/>
  <c r="R79" i="18"/>
  <c r="J79" i="18"/>
  <c r="B79" i="18"/>
  <c r="ES78" i="18"/>
  <c r="EK78" i="18"/>
  <c r="EC78" i="18"/>
  <c r="DU78" i="18"/>
  <c r="DM78" i="18"/>
  <c r="DE78" i="18"/>
  <c r="CW78" i="18"/>
  <c r="CO78" i="18"/>
  <c r="CG78" i="18"/>
  <c r="BY78" i="18"/>
  <c r="BQ78" i="18"/>
  <c r="BI78" i="18"/>
  <c r="BA78" i="18"/>
  <c r="AS78" i="18"/>
  <c r="AK78" i="18"/>
  <c r="AC78" i="18"/>
  <c r="U78" i="18"/>
  <c r="M78" i="18"/>
  <c r="E78" i="18"/>
  <c r="EV77" i="18"/>
  <c r="EN77" i="18"/>
  <c r="EF77" i="18"/>
  <c r="DX77" i="18"/>
  <c r="DP77" i="18"/>
  <c r="DH77" i="18"/>
  <c r="CZ77" i="18"/>
  <c r="CR77" i="18"/>
  <c r="CJ77" i="18"/>
  <c r="CB77" i="18"/>
  <c r="BT77" i="18"/>
  <c r="BL77" i="18"/>
  <c r="BD77" i="18"/>
  <c r="AV77" i="18"/>
  <c r="AN77" i="18"/>
  <c r="AF77" i="18"/>
  <c r="X77" i="18"/>
  <c r="P77" i="18"/>
  <c r="H77" i="18"/>
  <c r="EY76" i="18"/>
  <c r="EQ76" i="18"/>
  <c r="EI76" i="18"/>
  <c r="EA76" i="18"/>
  <c r="DS76" i="18"/>
  <c r="DK76" i="18"/>
  <c r="DC76" i="18"/>
  <c r="CU76" i="18"/>
  <c r="CM76" i="18"/>
  <c r="CE76" i="18"/>
  <c r="BW76" i="18"/>
  <c r="BO76" i="18"/>
  <c r="BG76" i="18"/>
  <c r="AY76" i="18"/>
  <c r="AQ76" i="18"/>
  <c r="AI76" i="18"/>
  <c r="AA76" i="18"/>
  <c r="S76" i="18"/>
  <c r="K76" i="18"/>
  <c r="C76" i="18"/>
  <c r="ET75" i="18"/>
  <c r="EL75" i="18"/>
  <c r="ED75" i="18"/>
  <c r="DV75" i="18"/>
  <c r="DN75" i="18"/>
  <c r="DF75" i="18"/>
  <c r="CX75" i="18"/>
  <c r="CP75" i="18"/>
  <c r="CH75" i="18"/>
  <c r="BZ75" i="18"/>
  <c r="BR75" i="18"/>
  <c r="BJ75" i="18"/>
  <c r="BB75" i="18"/>
  <c r="AT75" i="18"/>
  <c r="AL75" i="18"/>
  <c r="AD75" i="18"/>
  <c r="V75" i="18"/>
  <c r="N75" i="18"/>
  <c r="F75" i="18"/>
  <c r="EW74" i="18"/>
  <c r="EO74" i="18"/>
  <c r="EG74" i="18"/>
  <c r="DY74" i="18"/>
  <c r="DQ74" i="18"/>
  <c r="DI74" i="18"/>
  <c r="DA74" i="18"/>
  <c r="CS74" i="18"/>
  <c r="CK74" i="18"/>
  <c r="CC74" i="18"/>
  <c r="BU74" i="18"/>
  <c r="BM74" i="18"/>
  <c r="BE74" i="18"/>
  <c r="AW74" i="18"/>
  <c r="AO74" i="18"/>
  <c r="AG74" i="18"/>
  <c r="Y74" i="18"/>
  <c r="Q74" i="18"/>
  <c r="I74" i="18"/>
  <c r="A74" i="18"/>
  <c r="ER73" i="18"/>
  <c r="EJ73" i="18"/>
  <c r="EB73" i="18"/>
  <c r="DT73" i="18"/>
  <c r="DL73" i="18"/>
  <c r="DD73" i="18"/>
  <c r="CV73" i="18"/>
  <c r="CN73" i="18"/>
  <c r="CF73" i="18"/>
  <c r="BX73" i="18"/>
  <c r="BP73" i="18"/>
  <c r="BH73" i="18"/>
  <c r="AZ73" i="18"/>
  <c r="AR73" i="18"/>
  <c r="AJ73" i="18"/>
  <c r="AB73" i="18"/>
  <c r="T73" i="18"/>
  <c r="L73" i="18"/>
  <c r="D73" i="18"/>
  <c r="EU72" i="18"/>
  <c r="EM72" i="18"/>
  <c r="EE72" i="18"/>
  <c r="DW72" i="18"/>
  <c r="DO72" i="18"/>
  <c r="DG72" i="18"/>
  <c r="CY72" i="18"/>
  <c r="CQ72" i="18"/>
  <c r="CI72" i="18"/>
  <c r="CA72" i="18"/>
  <c r="BS72" i="18"/>
  <c r="BK72" i="18"/>
  <c r="BC72" i="18"/>
  <c r="AU72" i="18"/>
  <c r="AM72" i="18"/>
  <c r="AE72" i="18"/>
  <c r="W72" i="18"/>
  <c r="O72" i="18"/>
  <c r="G72" i="18"/>
  <c r="EX71" i="18"/>
  <c r="EP71" i="18"/>
  <c r="EH71" i="18"/>
  <c r="DZ71" i="18"/>
  <c r="DR71" i="18"/>
  <c r="DJ71" i="18"/>
  <c r="DB71" i="18"/>
  <c r="CT71" i="18"/>
  <c r="CL71" i="18"/>
  <c r="CD71" i="18"/>
  <c r="BV71" i="18"/>
  <c r="BN71" i="18"/>
  <c r="BF71" i="18"/>
  <c r="AX71" i="18"/>
  <c r="AP71" i="18"/>
  <c r="AH71" i="18"/>
  <c r="Z71" i="18"/>
  <c r="R71" i="18"/>
  <c r="J71" i="18"/>
  <c r="B71" i="18"/>
  <c r="ES70" i="18"/>
  <c r="EK70" i="18"/>
  <c r="EC70" i="18"/>
  <c r="DU70" i="18"/>
  <c r="DM70" i="18"/>
  <c r="DE70" i="18"/>
  <c r="CW70" i="18"/>
  <c r="CO70" i="18"/>
  <c r="CG70" i="18"/>
  <c r="BY70" i="18"/>
  <c r="BQ70" i="18"/>
  <c r="BI70" i="18"/>
  <c r="BA70" i="18"/>
  <c r="AS70" i="18"/>
  <c r="AK70" i="18"/>
  <c r="AC70" i="18"/>
  <c r="U70" i="18"/>
  <c r="M70" i="18"/>
  <c r="E70" i="18"/>
  <c r="EV69" i="18"/>
  <c r="EN69" i="18"/>
  <c r="EF69" i="18"/>
  <c r="DX69" i="18"/>
  <c r="DP69" i="18"/>
  <c r="DH69" i="18"/>
  <c r="CZ69" i="18"/>
  <c r="CR69" i="18"/>
  <c r="CJ69" i="18"/>
  <c r="CB69" i="18"/>
  <c r="BT69" i="18"/>
  <c r="BL69" i="18"/>
  <c r="BD69" i="18"/>
  <c r="AV69" i="18"/>
  <c r="AN69" i="18"/>
  <c r="AF69" i="18"/>
  <c r="X69" i="18"/>
  <c r="P69" i="18"/>
  <c r="H69" i="18"/>
  <c r="EY68" i="18"/>
  <c r="EQ68" i="18"/>
  <c r="EI68" i="18"/>
  <c r="EA68" i="18"/>
  <c r="DS68" i="18"/>
  <c r="DK68" i="18"/>
  <c r="DC68" i="18"/>
  <c r="CU68" i="18"/>
  <c r="CM68" i="18"/>
  <c r="CE68" i="18"/>
  <c r="BW68" i="18"/>
  <c r="BO68" i="18"/>
  <c r="BG68" i="18"/>
  <c r="AY68" i="18"/>
  <c r="AQ68" i="18"/>
  <c r="AI68" i="18"/>
  <c r="AA68" i="18"/>
  <c r="S68" i="18"/>
  <c r="K68" i="18"/>
  <c r="C68" i="18"/>
  <c r="ET67" i="18"/>
  <c r="EL67" i="18"/>
  <c r="ED67" i="18"/>
  <c r="DV67" i="18"/>
  <c r="DN67" i="18"/>
  <c r="DF67" i="18"/>
  <c r="CX67" i="18"/>
  <c r="CP67" i="18"/>
  <c r="CH67" i="18"/>
  <c r="BZ67" i="18"/>
  <c r="BR67" i="18"/>
  <c r="BJ67" i="18"/>
  <c r="BB67" i="18"/>
  <c r="AT67" i="18"/>
  <c r="AL67" i="18"/>
  <c r="AD67" i="18"/>
  <c r="V67" i="18"/>
  <c r="N67" i="18"/>
  <c r="F67" i="18"/>
  <c r="EW66" i="18"/>
  <c r="EO66" i="18"/>
  <c r="EG66" i="18"/>
  <c r="DY66" i="18"/>
  <c r="DQ66" i="18"/>
  <c r="DI66" i="18"/>
  <c r="DA66" i="18"/>
  <c r="CS66" i="18"/>
  <c r="CK66" i="18"/>
  <c r="CC66" i="18"/>
  <c r="BU66" i="18"/>
  <c r="BM66" i="18"/>
  <c r="BE66" i="18"/>
  <c r="AW66" i="18"/>
  <c r="AO66" i="18"/>
  <c r="AG66" i="18"/>
  <c r="Y66" i="18"/>
  <c r="Q66" i="18"/>
  <c r="I66" i="18"/>
  <c r="A66" i="18"/>
  <c r="ER65" i="18"/>
  <c r="EJ65" i="18"/>
  <c r="EB65" i="18"/>
  <c r="DT65" i="18"/>
  <c r="DL65" i="18"/>
  <c r="DD65" i="18"/>
  <c r="CV65" i="18"/>
  <c r="CN65" i="18"/>
  <c r="CF65" i="18"/>
  <c r="BX65" i="18"/>
  <c r="BP65" i="18"/>
  <c r="BH65" i="18"/>
  <c r="AZ65" i="18"/>
  <c r="AR65" i="18"/>
  <c r="AJ65" i="18"/>
  <c r="AB65" i="18"/>
  <c r="T65" i="18"/>
  <c r="L65" i="18"/>
  <c r="D65" i="18"/>
  <c r="EU64" i="18"/>
  <c r="EM64" i="18"/>
  <c r="EE64" i="18"/>
  <c r="DW64" i="18"/>
  <c r="DO64" i="18"/>
  <c r="DG64" i="18"/>
  <c r="CY64" i="18"/>
  <c r="CQ64" i="18"/>
  <c r="CI64" i="18"/>
  <c r="CA64" i="18"/>
  <c r="BS64" i="18"/>
  <c r="BK64" i="18"/>
  <c r="BC64" i="18"/>
  <c r="AU64" i="18"/>
  <c r="AK64" i="18"/>
  <c r="Z64" i="18"/>
  <c r="P64" i="18"/>
  <c r="E64" i="18"/>
  <c r="ES63" i="18"/>
  <c r="EI63" i="18"/>
  <c r="DX63" i="18"/>
  <c r="DM63" i="18"/>
  <c r="DC63" i="18"/>
  <c r="CR63" i="18"/>
  <c r="CG63" i="18"/>
  <c r="BW63" i="18"/>
  <c r="BL63" i="18"/>
  <c r="BA63" i="18"/>
  <c r="AQ63" i="18"/>
  <c r="AF63" i="18"/>
  <c r="U63" i="18"/>
  <c r="K63" i="18"/>
  <c r="EY62" i="18"/>
  <c r="EN62" i="18"/>
  <c r="ED62" i="18"/>
  <c r="DS62" i="18"/>
  <c r="DH62" i="18"/>
  <c r="CX62" i="18"/>
  <c r="CM62" i="18"/>
  <c r="CB62" i="18"/>
  <c r="BR62" i="18"/>
  <c r="BG62" i="18"/>
  <c r="AV62" i="18"/>
  <c r="AL62" i="18"/>
  <c r="AA62" i="18"/>
  <c r="P62" i="18"/>
  <c r="F62" i="18"/>
  <c r="EO61" i="18"/>
  <c r="DY61" i="18"/>
  <c r="DI61" i="18"/>
  <c r="CS61" i="18"/>
  <c r="CC61" i="18"/>
  <c r="BM61" i="18"/>
  <c r="AW61" i="18"/>
  <c r="AG61" i="18"/>
  <c r="Q61" i="18"/>
  <c r="A61" i="18"/>
  <c r="EJ60" i="18"/>
  <c r="DT60" i="18"/>
  <c r="DD60" i="18"/>
  <c r="CN60" i="18"/>
  <c r="BX60" i="18"/>
  <c r="BH60" i="18"/>
  <c r="AR60" i="18"/>
  <c r="AB60" i="18"/>
  <c r="L60" i="18"/>
  <c r="EU59" i="18"/>
  <c r="EE59" i="18"/>
  <c r="DO59" i="18"/>
  <c r="CY59" i="18"/>
  <c r="CI59" i="18"/>
  <c r="BS59" i="18"/>
  <c r="BC59" i="18"/>
  <c r="AM59" i="18"/>
  <c r="W59" i="18"/>
  <c r="G59" i="18"/>
  <c r="EP58" i="18"/>
  <c r="DZ58" i="18"/>
  <c r="DJ58" i="18"/>
  <c r="CT58" i="18"/>
  <c r="CD58" i="18"/>
  <c r="BN58" i="18"/>
  <c r="AX58" i="18"/>
  <c r="AH58" i="18"/>
  <c r="R58" i="18"/>
  <c r="B58" i="18"/>
  <c r="EK57" i="18"/>
  <c r="DU57" i="18"/>
  <c r="DE57" i="18"/>
  <c r="CO57" i="18"/>
  <c r="BY57" i="18"/>
  <c r="BI57" i="18"/>
  <c r="AS57" i="18"/>
  <c r="AC57" i="18"/>
  <c r="M57" i="18"/>
  <c r="EV56" i="18"/>
  <c r="EF56" i="18"/>
  <c r="DP56" i="18"/>
  <c r="CZ56" i="18"/>
  <c r="CJ56" i="18"/>
  <c r="BT56" i="18"/>
  <c r="BD56" i="18"/>
  <c r="AN56" i="18"/>
  <c r="X56" i="18"/>
  <c r="H56" i="18"/>
  <c r="EQ55" i="18"/>
  <c r="EA55" i="18"/>
  <c r="DK55" i="18"/>
  <c r="CU55" i="18"/>
  <c r="CE55" i="18"/>
  <c r="BO55" i="18"/>
  <c r="AY55" i="18"/>
  <c r="AI55" i="18"/>
  <c r="S55" i="18"/>
  <c r="C55" i="18"/>
  <c r="EL54" i="18"/>
  <c r="DV54" i="18"/>
  <c r="DF54" i="18"/>
  <c r="CP54" i="18"/>
  <c r="BZ54" i="18"/>
  <c r="BJ54" i="18"/>
  <c r="AT54" i="18"/>
  <c r="AD54" i="18"/>
  <c r="N54" i="18"/>
  <c r="EW53" i="18"/>
  <c r="EG53" i="18"/>
  <c r="DQ53" i="18"/>
  <c r="DA53" i="18"/>
  <c r="CK53" i="18"/>
  <c r="BU53" i="18"/>
  <c r="BE53" i="18"/>
  <c r="AO53" i="18"/>
  <c r="Y53" i="18"/>
  <c r="I53" i="18"/>
  <c r="ER52" i="18"/>
  <c r="EB52" i="18"/>
  <c r="DL52" i="18"/>
  <c r="CV52" i="18"/>
  <c r="CF52" i="18"/>
  <c r="BP52" i="18"/>
  <c r="AZ52" i="18"/>
  <c r="AJ52" i="18"/>
  <c r="T52" i="18"/>
  <c r="D52" i="18"/>
  <c r="EM51" i="18"/>
  <c r="DW51" i="18"/>
  <c r="DG51" i="18"/>
  <c r="CQ51" i="18"/>
  <c r="CA51" i="18"/>
  <c r="BK51" i="18"/>
  <c r="AU51" i="18"/>
  <c r="AE51" i="18"/>
  <c r="O51" i="18"/>
  <c r="EX50" i="18"/>
  <c r="EH50" i="18"/>
  <c r="DR50" i="18"/>
  <c r="DB50" i="18"/>
  <c r="CL50" i="18"/>
  <c r="BV50" i="18"/>
  <c r="BF50" i="18"/>
  <c r="AP50" i="18"/>
  <c r="Z50" i="18"/>
  <c r="J50" i="18"/>
  <c r="ES49" i="18"/>
  <c r="EC49" i="18"/>
  <c r="DM49" i="18"/>
  <c r="CW49" i="18"/>
  <c r="CG49" i="18"/>
  <c r="BQ49" i="18"/>
  <c r="BA49" i="18"/>
  <c r="AK49" i="18"/>
  <c r="U49" i="18"/>
  <c r="E49" i="18"/>
  <c r="EN48" i="18"/>
  <c r="DX48" i="18"/>
  <c r="DH48" i="18"/>
  <c r="CR48" i="18"/>
  <c r="CB48" i="18"/>
  <c r="BL48" i="18"/>
  <c r="AV48" i="18"/>
  <c r="AF48" i="18"/>
  <c r="P48" i="18"/>
  <c r="EY47" i="18"/>
  <c r="EI47" i="18"/>
  <c r="DS47" i="18"/>
  <c r="DC47" i="18"/>
  <c r="CM47" i="18"/>
  <c r="BW47" i="18"/>
  <c r="BG47" i="18"/>
  <c r="AQ47" i="18"/>
  <c r="AA47" i="18"/>
  <c r="K47" i="18"/>
  <c r="ET46" i="18"/>
  <c r="ED46" i="18"/>
  <c r="DN46" i="18"/>
  <c r="CX46" i="18"/>
  <c r="CH46" i="18"/>
  <c r="BR46" i="18"/>
  <c r="BB46" i="18"/>
  <c r="AL46" i="18"/>
  <c r="V46" i="18"/>
  <c r="F46" i="18"/>
  <c r="EO45" i="18"/>
  <c r="DY45" i="18"/>
  <c r="DI45" i="18"/>
  <c r="CS45" i="18"/>
  <c r="CC45" i="18"/>
  <c r="BM45" i="18"/>
  <c r="AW45" i="18"/>
  <c r="AG45" i="18"/>
  <c r="Q45" i="18"/>
  <c r="A45" i="18"/>
  <c r="EJ44" i="18"/>
  <c r="DT44" i="18"/>
  <c r="DD44" i="18"/>
  <c r="CN44" i="18"/>
  <c r="BX44" i="18"/>
  <c r="BH44" i="18"/>
  <c r="AR44" i="18"/>
  <c r="AB44" i="18"/>
  <c r="L44" i="18"/>
  <c r="EU43" i="18"/>
  <c r="EE43" i="18"/>
  <c r="DO43" i="18"/>
  <c r="CY43" i="18"/>
  <c r="CI43" i="18"/>
  <c r="BS43" i="18"/>
  <c r="BC43" i="18"/>
  <c r="AM43" i="18"/>
  <c r="W43" i="18"/>
  <c r="G43" i="18"/>
  <c r="EP42" i="18"/>
  <c r="DZ42" i="18"/>
  <c r="DJ42" i="18"/>
  <c r="CT42" i="18"/>
  <c r="CD42" i="18"/>
  <c r="BN42" i="18"/>
  <c r="AX42" i="18"/>
  <c r="AH42" i="18"/>
  <c r="R42" i="18"/>
  <c r="B42" i="18"/>
  <c r="EK41" i="18"/>
  <c r="DU41" i="18"/>
  <c r="DE41" i="18"/>
  <c r="CO41" i="18"/>
  <c r="BY41" i="18"/>
  <c r="BI41" i="18"/>
  <c r="AS41" i="18"/>
  <c r="AC41" i="18"/>
  <c r="M41" i="18"/>
  <c r="EV40" i="18"/>
  <c r="EF40" i="18"/>
  <c r="DP40" i="18"/>
  <c r="CZ40" i="18"/>
  <c r="CJ40" i="18"/>
  <c r="BT40" i="18"/>
  <c r="BD40" i="18"/>
  <c r="AN40" i="18"/>
  <c r="X40" i="18"/>
  <c r="H40" i="18"/>
  <c r="EQ39" i="18"/>
  <c r="EA39" i="18"/>
  <c r="DK39" i="18"/>
  <c r="CU39" i="18"/>
  <c r="CE39" i="18"/>
  <c r="BO39" i="18"/>
  <c r="AY39" i="18"/>
  <c r="AI39" i="18"/>
  <c r="S39" i="18"/>
  <c r="C39" i="18"/>
  <c r="EL38" i="18"/>
  <c r="DV38" i="18"/>
  <c r="DF38" i="18"/>
  <c r="CP38" i="18"/>
  <c r="BZ38" i="18"/>
  <c r="BJ38" i="18"/>
  <c r="AT38" i="18"/>
  <c r="AD38" i="18"/>
  <c r="N38" i="18"/>
  <c r="EV37" i="18"/>
  <c r="EA37" i="18"/>
  <c r="CX37" i="18"/>
  <c r="BR37" i="18"/>
  <c r="AL37" i="18"/>
  <c r="F37" i="18"/>
  <c r="DY36" i="18"/>
  <c r="CS36" i="18"/>
  <c r="BM36" i="18"/>
  <c r="AG36" i="18"/>
  <c r="A36" i="18"/>
  <c r="DT35" i="18"/>
  <c r="CN35" i="18"/>
  <c r="BH35" i="18"/>
  <c r="AB35" i="18"/>
  <c r="EU34" i="18"/>
  <c r="DO34" i="18"/>
  <c r="CI34" i="18"/>
  <c r="BC34" i="18"/>
  <c r="W34" i="18"/>
  <c r="EP33" i="18"/>
  <c r="DJ33" i="18"/>
  <c r="CD33" i="18"/>
  <c r="AS33" i="18"/>
  <c r="B33" i="18"/>
  <c r="DK32" i="18"/>
  <c r="BT32" i="18"/>
  <c r="AC32" i="18"/>
  <c r="EL31" i="18"/>
  <c r="CU31" i="18"/>
  <c r="BD31" i="18"/>
  <c r="N31" i="18"/>
  <c r="DV30" i="18"/>
  <c r="CE30" i="18"/>
  <c r="AO30" i="18"/>
  <c r="EW29" i="18"/>
  <c r="DF29" i="18"/>
  <c r="BP29" i="18"/>
  <c r="Y29" i="18"/>
  <c r="EG28" i="18"/>
  <c r="CQ28" i="18"/>
  <c r="AZ28" i="18"/>
  <c r="I28" i="18"/>
  <c r="DR27" i="18"/>
  <c r="CA27" i="18"/>
  <c r="AJ27" i="18"/>
  <c r="ES26" i="18"/>
  <c r="DB26" i="18"/>
  <c r="BK26" i="18"/>
  <c r="U26" i="18"/>
  <c r="EC25" i="18"/>
  <c r="CL25" i="18"/>
  <c r="AV25" i="18"/>
  <c r="E25" i="18"/>
  <c r="DM24" i="18"/>
  <c r="BW24" i="18"/>
  <c r="AF24" i="18"/>
  <c r="EN23" i="18"/>
  <c r="CX23" i="18"/>
  <c r="BG23" i="18"/>
  <c r="P23" i="18"/>
  <c r="DY22" i="18"/>
  <c r="CH22" i="18"/>
  <c r="AQ22" i="18"/>
  <c r="A22" i="18"/>
  <c r="DI21" i="18"/>
  <c r="BR21" i="18"/>
  <c r="AB21" i="18"/>
  <c r="EJ20" i="18"/>
  <c r="CS20" i="18"/>
  <c r="BC20" i="18"/>
  <c r="EY19" i="18"/>
  <c r="BV19" i="18"/>
  <c r="EO18" i="18"/>
  <c r="BF18" i="18"/>
  <c r="DX17" i="18"/>
  <c r="AR17" i="18"/>
  <c r="DH16" i="18"/>
  <c r="AA16" i="18"/>
  <c r="BD15" i="18"/>
  <c r="AJ14" i="18"/>
  <c r="V13" i="18"/>
  <c r="I12" i="18"/>
  <c r="EN10" i="18"/>
  <c r="DZ9" i="18"/>
  <c r="U8" i="18"/>
  <c r="DJ4" i="18"/>
  <c r="AY81" i="18"/>
  <c r="AU81" i="18"/>
  <c r="AQ81" i="18"/>
  <c r="AM81" i="18"/>
  <c r="AI81" i="18"/>
  <c r="AE81" i="18"/>
  <c r="AA81" i="18"/>
  <c r="W81" i="18"/>
  <c r="S81" i="18"/>
  <c r="O81" i="18"/>
  <c r="K81" i="18"/>
  <c r="G81" i="18"/>
  <c r="C81" i="18"/>
  <c r="EX80" i="18"/>
  <c r="ET80" i="18"/>
  <c r="EP80" i="18"/>
  <c r="EL80" i="18"/>
  <c r="EH80" i="18"/>
  <c r="ED80" i="18"/>
  <c r="DZ80" i="18"/>
  <c r="DV80" i="18"/>
  <c r="DR80" i="18"/>
  <c r="DN80" i="18"/>
  <c r="DJ80" i="18"/>
  <c r="DF80" i="18"/>
  <c r="DB80" i="18"/>
  <c r="CX80" i="18"/>
  <c r="CT80" i="18"/>
  <c r="CP80" i="18"/>
  <c r="CL80" i="18"/>
  <c r="CH80" i="18"/>
  <c r="CD80" i="18"/>
  <c r="BZ80" i="18"/>
  <c r="BV80" i="18"/>
  <c r="BR80" i="18"/>
  <c r="BN80" i="18"/>
  <c r="BJ80" i="18"/>
  <c r="BF80" i="18"/>
  <c r="BB80" i="18"/>
  <c r="AX80" i="18"/>
  <c r="AT80" i="18"/>
  <c r="AP80" i="18"/>
  <c r="AL80" i="18"/>
  <c r="AH80" i="18"/>
  <c r="AD80" i="18"/>
  <c r="Z80" i="18"/>
  <c r="V80" i="18"/>
  <c r="R80" i="18"/>
  <c r="N80" i="18"/>
  <c r="J80" i="18"/>
  <c r="F80" i="18"/>
  <c r="B80" i="18"/>
  <c r="EW79" i="18"/>
  <c r="ES79" i="18"/>
  <c r="EO79" i="18"/>
  <c r="EK79" i="18"/>
  <c r="EG79" i="18"/>
  <c r="EC79" i="18"/>
  <c r="DY79" i="18"/>
  <c r="DU79" i="18"/>
  <c r="DQ79" i="18"/>
  <c r="DM79" i="18"/>
  <c r="DI79" i="18"/>
  <c r="DE79" i="18"/>
  <c r="DA79" i="18"/>
  <c r="CW79" i="18"/>
  <c r="CS79" i="18"/>
  <c r="CO79" i="18"/>
  <c r="CK79" i="18"/>
  <c r="CG79" i="18"/>
  <c r="CC79" i="18"/>
  <c r="BY79" i="18"/>
  <c r="BU79" i="18"/>
  <c r="BQ79" i="18"/>
  <c r="BM79" i="18"/>
  <c r="BI79" i="18"/>
  <c r="BE79" i="18"/>
  <c r="BA79" i="18"/>
  <c r="AW79" i="18"/>
  <c r="AS79" i="18"/>
  <c r="AO79" i="18"/>
  <c r="AK79" i="18"/>
  <c r="AG79" i="18"/>
  <c r="AC79" i="18"/>
  <c r="Y79" i="18"/>
  <c r="U79" i="18"/>
  <c r="Q79" i="18"/>
  <c r="M79" i="18"/>
  <c r="I79" i="18"/>
  <c r="E79" i="18"/>
  <c r="A79" i="18"/>
  <c r="EV78" i="18"/>
  <c r="ER78" i="18"/>
  <c r="EN78" i="18"/>
  <c r="EJ78" i="18"/>
  <c r="EF78" i="18"/>
  <c r="EB78" i="18"/>
  <c r="DX78" i="18"/>
  <c r="DT78" i="18"/>
  <c r="DP78" i="18"/>
  <c r="DL78" i="18"/>
  <c r="DH78" i="18"/>
  <c r="DD78" i="18"/>
  <c r="CZ78" i="18"/>
  <c r="CV78" i="18"/>
  <c r="CR78" i="18"/>
  <c r="CN78" i="18"/>
  <c r="CJ78" i="18"/>
  <c r="CF78" i="18"/>
  <c r="CB78" i="18"/>
  <c r="BX78" i="18"/>
  <c r="BT78" i="18"/>
  <c r="BP78" i="18"/>
  <c r="BL78" i="18"/>
  <c r="BH78" i="18"/>
  <c r="BD78" i="18"/>
  <c r="AZ78" i="18"/>
  <c r="AV78" i="18"/>
  <c r="AR78" i="18"/>
  <c r="AN78" i="18"/>
  <c r="AJ78" i="18"/>
  <c r="AF78" i="18"/>
  <c r="AB78" i="18"/>
  <c r="X78" i="18"/>
  <c r="T78" i="18"/>
  <c r="P78" i="18"/>
  <c r="L78" i="18"/>
  <c r="H78" i="18"/>
  <c r="D78" i="18"/>
  <c r="EY77" i="18"/>
  <c r="EU77" i="18"/>
  <c r="EQ77" i="18"/>
  <c r="EM77" i="18"/>
  <c r="EI77" i="18"/>
  <c r="EE77" i="18"/>
  <c r="EA77" i="18"/>
  <c r="DW77" i="18"/>
  <c r="DS77" i="18"/>
  <c r="DO77" i="18"/>
  <c r="DK77" i="18"/>
  <c r="DG77" i="18"/>
  <c r="DC77" i="18"/>
  <c r="CY77" i="18"/>
  <c r="CU77" i="18"/>
  <c r="CQ77" i="18"/>
  <c r="CM77" i="18"/>
  <c r="CI77" i="18"/>
  <c r="CE77" i="18"/>
  <c r="CA77" i="18"/>
  <c r="BW77" i="18"/>
  <c r="BS77" i="18"/>
  <c r="BO77" i="18"/>
  <c r="BK77" i="18"/>
  <c r="BG77" i="18"/>
  <c r="BC77" i="18"/>
  <c r="AY77" i="18"/>
  <c r="AU77" i="18"/>
  <c r="AQ77" i="18"/>
  <c r="AM77" i="18"/>
  <c r="AI77" i="18"/>
  <c r="AE77" i="18"/>
  <c r="AA77" i="18"/>
  <c r="W77" i="18"/>
  <c r="S77" i="18"/>
  <c r="O77" i="18"/>
  <c r="K77" i="18"/>
  <c r="G77" i="18"/>
  <c r="C77" i="18"/>
  <c r="EX76" i="18"/>
  <c r="ET76" i="18"/>
  <c r="EP76" i="18"/>
  <c r="EL76" i="18"/>
  <c r="EH76" i="18"/>
  <c r="ED76" i="18"/>
  <c r="DZ76" i="18"/>
  <c r="DV76" i="18"/>
  <c r="DR76" i="18"/>
  <c r="DN76" i="18"/>
  <c r="DJ76" i="18"/>
  <c r="DF76" i="18"/>
  <c r="DB76" i="18"/>
  <c r="CX76" i="18"/>
  <c r="CT76" i="18"/>
  <c r="CP76" i="18"/>
  <c r="CL76" i="18"/>
  <c r="CH76" i="18"/>
  <c r="CD76" i="18"/>
  <c r="BZ76" i="18"/>
  <c r="BV76" i="18"/>
  <c r="BR76" i="18"/>
  <c r="BN76" i="18"/>
  <c r="BJ76" i="18"/>
  <c r="BF76" i="18"/>
  <c r="BB76" i="18"/>
  <c r="AX76" i="18"/>
  <c r="AT76" i="18"/>
  <c r="AP76" i="18"/>
  <c r="AL76" i="18"/>
  <c r="AH76" i="18"/>
  <c r="AD76" i="18"/>
  <c r="Z76" i="18"/>
  <c r="V76" i="18"/>
  <c r="R76" i="18"/>
  <c r="N76" i="18"/>
  <c r="J76" i="18"/>
  <c r="F76" i="18"/>
  <c r="B76" i="18"/>
  <c r="EW75" i="18"/>
  <c r="ES75" i="18"/>
  <c r="EO75" i="18"/>
  <c r="EK75" i="18"/>
  <c r="EG75" i="18"/>
  <c r="EC75" i="18"/>
  <c r="DY75" i="18"/>
  <c r="DU75" i="18"/>
  <c r="DQ75" i="18"/>
  <c r="DM75" i="18"/>
  <c r="DI75" i="18"/>
  <c r="DE75" i="18"/>
  <c r="DA75" i="18"/>
  <c r="CW75" i="18"/>
  <c r="CS75" i="18"/>
  <c r="CO75" i="18"/>
  <c r="CK75" i="18"/>
  <c r="CG75" i="18"/>
  <c r="CC75" i="18"/>
  <c r="BY75" i="18"/>
  <c r="BU75" i="18"/>
  <c r="BQ75" i="18"/>
  <c r="BM75" i="18"/>
  <c r="BI75" i="18"/>
  <c r="BE75" i="18"/>
  <c r="BA75" i="18"/>
  <c r="AW75" i="18"/>
  <c r="AS75" i="18"/>
  <c r="AO75" i="18"/>
  <c r="AK75" i="18"/>
  <c r="AG75" i="18"/>
  <c r="AC75" i="18"/>
  <c r="Y75" i="18"/>
  <c r="U75" i="18"/>
  <c r="Q75" i="18"/>
  <c r="M75" i="18"/>
  <c r="I75" i="18"/>
  <c r="E75" i="18"/>
  <c r="A75" i="18"/>
  <c r="EV74" i="18"/>
  <c r="ER74" i="18"/>
  <c r="EN74" i="18"/>
  <c r="EJ74" i="18"/>
  <c r="EF74" i="18"/>
  <c r="EB74" i="18"/>
  <c r="DX74" i="18"/>
  <c r="DT74" i="18"/>
  <c r="DP74" i="18"/>
  <c r="DL74" i="18"/>
  <c r="DH74" i="18"/>
  <c r="DD74" i="18"/>
  <c r="CZ74" i="18"/>
  <c r="CV74" i="18"/>
  <c r="CR74" i="18"/>
  <c r="CN74" i="18"/>
  <c r="CJ74" i="18"/>
  <c r="CF74" i="18"/>
  <c r="CB74" i="18"/>
  <c r="BX74" i="18"/>
  <c r="BT74" i="18"/>
  <c r="BP74" i="18"/>
  <c r="BL74" i="18"/>
  <c r="BH74" i="18"/>
  <c r="BD74" i="18"/>
  <c r="AZ74" i="18"/>
  <c r="AV74" i="18"/>
  <c r="AR74" i="18"/>
  <c r="AN74" i="18"/>
  <c r="AJ74" i="18"/>
  <c r="AF74" i="18"/>
  <c r="AB74" i="18"/>
  <c r="X74" i="18"/>
  <c r="T74" i="18"/>
  <c r="P74" i="18"/>
  <c r="L74" i="18"/>
  <c r="H74" i="18"/>
  <c r="D74" i="18"/>
  <c r="EY73" i="18"/>
  <c r="EU73" i="18"/>
  <c r="EQ73" i="18"/>
  <c r="EM73" i="18"/>
  <c r="EI73" i="18"/>
  <c r="EE73" i="18"/>
  <c r="EA73" i="18"/>
  <c r="DW73" i="18"/>
  <c r="DS73" i="18"/>
  <c r="DO73" i="18"/>
  <c r="DK73" i="18"/>
  <c r="DG73" i="18"/>
  <c r="DC73" i="18"/>
  <c r="CY73" i="18"/>
  <c r="CU73" i="18"/>
  <c r="CQ73" i="18"/>
  <c r="CM73" i="18"/>
  <c r="CI73" i="18"/>
  <c r="CE73" i="18"/>
  <c r="CA73" i="18"/>
  <c r="BW73" i="18"/>
  <c r="BS73" i="18"/>
  <c r="BO73" i="18"/>
  <c r="BK73" i="18"/>
  <c r="BG73" i="18"/>
  <c r="BC73" i="18"/>
  <c r="AY73" i="18"/>
  <c r="AU73" i="18"/>
  <c r="AQ73" i="18"/>
  <c r="AM73" i="18"/>
  <c r="AI73" i="18"/>
  <c r="AE73" i="18"/>
  <c r="AA73" i="18"/>
  <c r="W73" i="18"/>
  <c r="S73" i="18"/>
  <c r="O73" i="18"/>
  <c r="K73" i="18"/>
  <c r="G73" i="18"/>
  <c r="C73" i="18"/>
  <c r="EX72" i="18"/>
  <c r="ET72" i="18"/>
  <c r="EP72" i="18"/>
  <c r="EL72" i="18"/>
  <c r="EH72" i="18"/>
  <c r="ED72" i="18"/>
  <c r="DZ72" i="18"/>
  <c r="DV72" i="18"/>
  <c r="DR72" i="18"/>
  <c r="DN72" i="18"/>
  <c r="DJ72" i="18"/>
  <c r="DF72" i="18"/>
  <c r="DB72" i="18"/>
  <c r="CX72" i="18"/>
  <c r="CT72" i="18"/>
  <c r="CP72" i="18"/>
  <c r="CL72" i="18"/>
  <c r="CH72" i="18"/>
  <c r="CD72" i="18"/>
  <c r="BZ72" i="18"/>
  <c r="BV72" i="18"/>
  <c r="BR72" i="18"/>
  <c r="BN72" i="18"/>
  <c r="BJ72" i="18"/>
  <c r="BF72" i="18"/>
  <c r="BB72" i="18"/>
  <c r="AX72" i="18"/>
  <c r="AT72" i="18"/>
  <c r="AP72" i="18"/>
  <c r="AL72" i="18"/>
  <c r="AH72" i="18"/>
  <c r="AD72" i="18"/>
  <c r="Z72" i="18"/>
  <c r="V72" i="18"/>
  <c r="R72" i="18"/>
  <c r="N72" i="18"/>
  <c r="J72" i="18"/>
  <c r="F72" i="18"/>
  <c r="B72" i="18"/>
  <c r="EW71" i="18"/>
  <c r="ES71" i="18"/>
  <c r="EO71" i="18"/>
  <c r="EK71" i="18"/>
  <c r="EG71" i="18"/>
  <c r="EC71" i="18"/>
  <c r="DY71" i="18"/>
  <c r="DU71" i="18"/>
  <c r="DQ71" i="18"/>
  <c r="DM71" i="18"/>
  <c r="DI71" i="18"/>
  <c r="DE71" i="18"/>
  <c r="DA71" i="18"/>
  <c r="CW71" i="18"/>
  <c r="CS71" i="18"/>
  <c r="CO71" i="18"/>
  <c r="CK71" i="18"/>
  <c r="CG71" i="18"/>
  <c r="CC71" i="18"/>
  <c r="BY71" i="18"/>
  <c r="BU71" i="18"/>
  <c r="BQ71" i="18"/>
  <c r="BM71" i="18"/>
  <c r="BI71" i="18"/>
  <c r="BE71" i="18"/>
  <c r="BA71" i="18"/>
  <c r="AW71" i="18"/>
  <c r="AS71" i="18"/>
  <c r="AO71" i="18"/>
  <c r="AK71" i="18"/>
  <c r="AG71" i="18"/>
  <c r="AC71" i="18"/>
  <c r="Y71" i="18"/>
  <c r="U71" i="18"/>
  <c r="Q71" i="18"/>
  <c r="M71" i="18"/>
  <c r="I71" i="18"/>
  <c r="E71" i="18"/>
  <c r="A71" i="18"/>
  <c r="EV70" i="18"/>
  <c r="ER70" i="18"/>
  <c r="EN70" i="18"/>
  <c r="EJ70" i="18"/>
  <c r="EF70" i="18"/>
  <c r="EB70" i="18"/>
  <c r="DX70" i="18"/>
  <c r="DT70" i="18"/>
  <c r="DP70" i="18"/>
  <c r="DL70" i="18"/>
  <c r="DH70" i="18"/>
  <c r="DD70" i="18"/>
  <c r="CZ70" i="18"/>
  <c r="CV70" i="18"/>
  <c r="CR70" i="18"/>
  <c r="CN70" i="18"/>
  <c r="CJ70" i="18"/>
  <c r="CF70" i="18"/>
  <c r="CB70" i="18"/>
  <c r="BX70" i="18"/>
  <c r="BT70" i="18"/>
  <c r="BP70" i="18"/>
  <c r="BL70" i="18"/>
  <c r="BH70" i="18"/>
  <c r="BD70" i="18"/>
  <c r="AZ70" i="18"/>
  <c r="AV70" i="18"/>
  <c r="AR70" i="18"/>
  <c r="AN70" i="18"/>
  <c r="AJ70" i="18"/>
  <c r="AF70" i="18"/>
  <c r="AB70" i="18"/>
  <c r="X70" i="18"/>
  <c r="T70" i="18"/>
  <c r="P70" i="18"/>
  <c r="L70" i="18"/>
  <c r="H70" i="18"/>
  <c r="D70" i="18"/>
  <c r="EY69" i="18"/>
  <c r="EU69" i="18"/>
  <c r="EQ69" i="18"/>
  <c r="EM69" i="18"/>
  <c r="EI69" i="18"/>
  <c r="EE69" i="18"/>
  <c r="EA69" i="18"/>
  <c r="DW69" i="18"/>
  <c r="DS69" i="18"/>
  <c r="DO69" i="18"/>
  <c r="DK69" i="18"/>
  <c r="DG69" i="18"/>
  <c r="DC69" i="18"/>
  <c r="CY69" i="18"/>
  <c r="CU69" i="18"/>
  <c r="CQ69" i="18"/>
  <c r="CM69" i="18"/>
  <c r="CI69" i="18"/>
  <c r="CE69" i="18"/>
  <c r="CA69" i="18"/>
  <c r="BW69" i="18"/>
  <c r="BS69" i="18"/>
  <c r="BO69" i="18"/>
  <c r="BK69" i="18"/>
  <c r="BG69" i="18"/>
  <c r="BC69" i="18"/>
  <c r="AY69" i="18"/>
  <c r="AU69" i="18"/>
  <c r="AQ69" i="18"/>
  <c r="AM69" i="18"/>
  <c r="AI69" i="18"/>
  <c r="AE69" i="18"/>
  <c r="AA69" i="18"/>
  <c r="W69" i="18"/>
  <c r="S69" i="18"/>
  <c r="O69" i="18"/>
  <c r="K69" i="18"/>
  <c r="G69" i="18"/>
  <c r="C69" i="18"/>
  <c r="EX68" i="18"/>
  <c r="ET68" i="18"/>
  <c r="EP68" i="18"/>
  <c r="EL68" i="18"/>
  <c r="EH68" i="18"/>
  <c r="ED68" i="18"/>
  <c r="DZ68" i="18"/>
  <c r="DV68" i="18"/>
  <c r="DR68" i="18"/>
  <c r="DN68" i="18"/>
  <c r="DJ68" i="18"/>
  <c r="DF68" i="18"/>
  <c r="DB68" i="18"/>
  <c r="CX68" i="18"/>
  <c r="CT68" i="18"/>
  <c r="CP68" i="18"/>
  <c r="CL68" i="18"/>
  <c r="CH68" i="18"/>
  <c r="CD68" i="18"/>
  <c r="BZ68" i="18"/>
  <c r="BV68" i="18"/>
  <c r="BR68" i="18"/>
  <c r="BN68" i="18"/>
  <c r="BJ68" i="18"/>
  <c r="BF68" i="18"/>
  <c r="BB68" i="18"/>
  <c r="AX68" i="18"/>
  <c r="AT68" i="18"/>
  <c r="AP68" i="18"/>
  <c r="AL68" i="18"/>
  <c r="AH68" i="18"/>
  <c r="AD68" i="18"/>
  <c r="Z68" i="18"/>
  <c r="V68" i="18"/>
  <c r="R68" i="18"/>
  <c r="N68" i="18"/>
  <c r="J68" i="18"/>
  <c r="F68" i="18"/>
  <c r="B68" i="18"/>
  <c r="EW67" i="18"/>
  <c r="ES67" i="18"/>
  <c r="EO67" i="18"/>
  <c r="EK67" i="18"/>
  <c r="EG67" i="18"/>
  <c r="EC67" i="18"/>
  <c r="DY67" i="18"/>
  <c r="DU67" i="18"/>
  <c r="DQ67" i="18"/>
  <c r="DM67" i="18"/>
  <c r="DI67" i="18"/>
  <c r="DE67" i="18"/>
  <c r="DA67" i="18"/>
  <c r="CW67" i="18"/>
  <c r="CS67" i="18"/>
  <c r="CO67" i="18"/>
  <c r="CK67" i="18"/>
  <c r="CG67" i="18"/>
  <c r="CC67" i="18"/>
  <c r="BY67" i="18"/>
  <c r="BU67" i="18"/>
  <c r="BQ67" i="18"/>
  <c r="BM67" i="18"/>
  <c r="BI67" i="18"/>
  <c r="BE67" i="18"/>
  <c r="BA67" i="18"/>
  <c r="AW67" i="18"/>
  <c r="AS67" i="18"/>
  <c r="AO67" i="18"/>
  <c r="AK67" i="18"/>
  <c r="AG67" i="18"/>
  <c r="AC67" i="18"/>
  <c r="Y67" i="18"/>
  <c r="U67" i="18"/>
  <c r="Q67" i="18"/>
  <c r="M67" i="18"/>
  <c r="I67" i="18"/>
  <c r="E67" i="18"/>
  <c r="A67" i="18"/>
  <c r="EV66" i="18"/>
  <c r="ER66" i="18"/>
  <c r="EN66" i="18"/>
  <c r="EJ66" i="18"/>
  <c r="EF66" i="18"/>
  <c r="EB66" i="18"/>
  <c r="DX66" i="18"/>
  <c r="DT66" i="18"/>
  <c r="DP66" i="18"/>
  <c r="DL66" i="18"/>
  <c r="DH66" i="18"/>
  <c r="DD66" i="18"/>
  <c r="CZ66" i="18"/>
  <c r="CV66" i="18"/>
  <c r="CR66" i="18"/>
  <c r="CN66" i="18"/>
  <c r="CJ66" i="18"/>
  <c r="CF66" i="18"/>
  <c r="CB66" i="18"/>
  <c r="BX66" i="18"/>
  <c r="BT66" i="18"/>
  <c r="BP66" i="18"/>
  <c r="BL66" i="18"/>
  <c r="BH66" i="18"/>
  <c r="BD66" i="18"/>
  <c r="AZ66" i="18"/>
  <c r="AV66" i="18"/>
  <c r="AR66" i="18"/>
  <c r="AN66" i="18"/>
  <c r="AJ66" i="18"/>
  <c r="AF66" i="18"/>
  <c r="AB66" i="18"/>
  <c r="X66" i="18"/>
  <c r="T66" i="18"/>
  <c r="P66" i="18"/>
  <c r="L66" i="18"/>
  <c r="H66" i="18"/>
  <c r="D66" i="18"/>
  <c r="EY65" i="18"/>
  <c r="EU65" i="18"/>
  <c r="EQ65" i="18"/>
  <c r="EM65" i="18"/>
  <c r="EI65" i="18"/>
  <c r="EE65" i="18"/>
  <c r="EA65" i="18"/>
  <c r="DW65" i="18"/>
  <c r="DS65" i="18"/>
  <c r="DO65" i="18"/>
  <c r="DK65" i="18"/>
  <c r="DG65" i="18"/>
  <c r="DC65" i="18"/>
  <c r="CY65" i="18"/>
  <c r="CU65" i="18"/>
  <c r="CQ65" i="18"/>
  <c r="CM65" i="18"/>
  <c r="CI65" i="18"/>
  <c r="CE65" i="18"/>
  <c r="CA65" i="18"/>
  <c r="BW65" i="18"/>
  <c r="BS65" i="18"/>
  <c r="BO65" i="18"/>
  <c r="BK65" i="18"/>
  <c r="BG65" i="18"/>
  <c r="BC65" i="18"/>
  <c r="AY65" i="18"/>
  <c r="AU65" i="18"/>
  <c r="AQ65" i="18"/>
  <c r="AM65" i="18"/>
  <c r="AI65" i="18"/>
  <c r="AE65" i="18"/>
  <c r="AA65" i="18"/>
  <c r="W65" i="18"/>
  <c r="S65" i="18"/>
  <c r="O65" i="18"/>
  <c r="K65" i="18"/>
  <c r="G65" i="18"/>
  <c r="C65" i="18"/>
  <c r="EX64" i="18"/>
  <c r="ET64" i="18"/>
  <c r="EP64" i="18"/>
  <c r="EL64" i="18"/>
  <c r="EH64" i="18"/>
  <c r="ED64" i="18"/>
  <c r="DZ64" i="18"/>
  <c r="DV64" i="18"/>
  <c r="DR64" i="18"/>
  <c r="DN64" i="18"/>
  <c r="DJ64" i="18"/>
  <c r="DF64" i="18"/>
  <c r="DB64" i="18"/>
  <c r="CX64" i="18"/>
  <c r="CT64" i="18"/>
  <c r="CP64" i="18"/>
  <c r="CL64" i="18"/>
  <c r="CH64" i="18"/>
  <c r="CD64" i="18"/>
  <c r="BZ64" i="18"/>
  <c r="BV64" i="18"/>
  <c r="BR64" i="18"/>
  <c r="BN64" i="18"/>
  <c r="BJ64" i="18"/>
  <c r="BF64" i="18"/>
  <c r="BB64" i="18"/>
  <c r="AX64" i="18"/>
  <c r="AT64" i="18"/>
  <c r="AO64" i="18"/>
  <c r="AJ64" i="18"/>
  <c r="AD64" i="18"/>
  <c r="Y64" i="18"/>
  <c r="T64" i="18"/>
  <c r="N64" i="18"/>
  <c r="I64" i="18"/>
  <c r="D64" i="18"/>
  <c r="EW63" i="18"/>
  <c r="ER63" i="18"/>
  <c r="EM63" i="18"/>
  <c r="EG63" i="18"/>
  <c r="EB63" i="18"/>
  <c r="DW63" i="18"/>
  <c r="DQ63" i="18"/>
  <c r="DL63" i="18"/>
  <c r="DG63" i="18"/>
  <c r="DA63" i="18"/>
  <c r="CV63" i="18"/>
  <c r="CQ63" i="18"/>
  <c r="CK63" i="18"/>
  <c r="CF63" i="18"/>
  <c r="CA63" i="18"/>
  <c r="BU63" i="18"/>
  <c r="BP63" i="18"/>
  <c r="BK63" i="18"/>
  <c r="BE63" i="18"/>
  <c r="AZ63" i="18"/>
  <c r="AU63" i="18"/>
  <c r="AO63" i="18"/>
  <c r="AJ63" i="18"/>
  <c r="AE63" i="18"/>
  <c r="Y63" i="18"/>
  <c r="T63" i="18"/>
  <c r="O63" i="18"/>
  <c r="I63" i="18"/>
  <c r="D63" i="18"/>
  <c r="EX62" i="18"/>
  <c r="ER62" i="18"/>
  <c r="EM62" i="18"/>
  <c r="EH62" i="18"/>
  <c r="EB62" i="18"/>
  <c r="DW62" i="18"/>
  <c r="DR62" i="18"/>
  <c r="DL62" i="18"/>
  <c r="DG62" i="18"/>
  <c r="DB62" i="18"/>
  <c r="CV62" i="18"/>
  <c r="CQ62" i="18"/>
  <c r="CL62" i="18"/>
  <c r="CF62" i="18"/>
  <c r="CA62" i="18"/>
  <c r="BV62" i="18"/>
  <c r="BP62" i="18"/>
  <c r="BK62" i="18"/>
  <c r="BF62" i="18"/>
  <c r="AZ62" i="18"/>
  <c r="AU62" i="18"/>
  <c r="AP62" i="18"/>
  <c r="AJ62" i="18"/>
  <c r="AE62" i="18"/>
  <c r="Z62" i="18"/>
  <c r="T62" i="18"/>
  <c r="O62" i="18"/>
  <c r="J62" i="18"/>
  <c r="C62" i="18"/>
  <c r="ET61" i="18"/>
  <c r="EL61" i="18"/>
  <c r="ED61" i="18"/>
  <c r="DV61" i="18"/>
  <c r="DN61" i="18"/>
  <c r="DF61" i="18"/>
  <c r="CX61" i="18"/>
  <c r="CP61" i="18"/>
  <c r="CH61" i="18"/>
  <c r="BZ61" i="18"/>
  <c r="BR61" i="18"/>
  <c r="BJ61" i="18"/>
  <c r="BB61" i="18"/>
  <c r="AT61" i="18"/>
  <c r="AL61" i="18"/>
  <c r="AD61" i="18"/>
  <c r="V61" i="18"/>
  <c r="N61" i="18"/>
  <c r="F61" i="18"/>
  <c r="EW60" i="18"/>
  <c r="EO60" i="18"/>
  <c r="EG60" i="18"/>
  <c r="DY60" i="18"/>
  <c r="DQ60" i="18"/>
  <c r="DI60" i="18"/>
  <c r="DA60" i="18"/>
  <c r="CS60" i="18"/>
  <c r="CK60" i="18"/>
  <c r="CC60" i="18"/>
  <c r="BU60" i="18"/>
  <c r="BM60" i="18"/>
  <c r="BE60" i="18"/>
  <c r="AW60" i="18"/>
  <c r="AO60" i="18"/>
  <c r="AG60" i="18"/>
  <c r="Y60" i="18"/>
  <c r="Q60" i="18"/>
  <c r="I60" i="18"/>
  <c r="A60" i="18"/>
  <c r="ER59" i="18"/>
  <c r="EJ59" i="18"/>
  <c r="EB59" i="18"/>
  <c r="DT59" i="18"/>
  <c r="DL59" i="18"/>
  <c r="DD59" i="18"/>
  <c r="CV59" i="18"/>
  <c r="CN59" i="18"/>
  <c r="CF59" i="18"/>
  <c r="BX59" i="18"/>
  <c r="BP59" i="18"/>
  <c r="BH59" i="18"/>
  <c r="AZ59" i="18"/>
  <c r="AR59" i="18"/>
  <c r="AJ59" i="18"/>
  <c r="AB59" i="18"/>
  <c r="T59" i="18"/>
  <c r="L59" i="18"/>
  <c r="D59" i="18"/>
  <c r="EU58" i="18"/>
  <c r="EM58" i="18"/>
  <c r="EE58" i="18"/>
  <c r="DW58" i="18"/>
  <c r="DO58" i="18"/>
  <c r="DG58" i="18"/>
  <c r="CY58" i="18"/>
  <c r="CQ58" i="18"/>
  <c r="CI58" i="18"/>
  <c r="CA58" i="18"/>
  <c r="BS58" i="18"/>
  <c r="BK58" i="18"/>
  <c r="BC58" i="18"/>
  <c r="AU58" i="18"/>
  <c r="AM58" i="18"/>
  <c r="AE58" i="18"/>
  <c r="W58" i="18"/>
  <c r="O58" i="18"/>
  <c r="G58" i="18"/>
  <c r="EX57" i="18"/>
  <c r="EP57" i="18"/>
  <c r="EH57" i="18"/>
  <c r="DZ57" i="18"/>
  <c r="DR57" i="18"/>
  <c r="DJ57" i="18"/>
  <c r="DB57" i="18"/>
  <c r="CT57" i="18"/>
  <c r="CL57" i="18"/>
  <c r="CD57" i="18"/>
  <c r="BV57" i="18"/>
  <c r="BN57" i="18"/>
  <c r="BF57" i="18"/>
  <c r="AX57" i="18"/>
  <c r="AP57" i="18"/>
  <c r="AH57" i="18"/>
  <c r="Z57" i="18"/>
  <c r="R57" i="18"/>
  <c r="J57" i="18"/>
  <c r="B57" i="18"/>
  <c r="ES56" i="18"/>
  <c r="EK56" i="18"/>
  <c r="EC56" i="18"/>
  <c r="DU56" i="18"/>
  <c r="DM56" i="18"/>
  <c r="DE56" i="18"/>
  <c r="CW56" i="18"/>
  <c r="CO56" i="18"/>
  <c r="CG56" i="18"/>
  <c r="BY56" i="18"/>
  <c r="BQ56" i="18"/>
  <c r="BI56" i="18"/>
  <c r="BA56" i="18"/>
  <c r="AS56" i="18"/>
  <c r="AK56" i="18"/>
  <c r="AC56" i="18"/>
  <c r="U56" i="18"/>
  <c r="M56" i="18"/>
  <c r="E56" i="18"/>
  <c r="EV55" i="18"/>
  <c r="EN55" i="18"/>
  <c r="EF55" i="18"/>
  <c r="DX55" i="18"/>
  <c r="DP55" i="18"/>
  <c r="DH55" i="18"/>
  <c r="CZ55" i="18"/>
  <c r="CR55" i="18"/>
  <c r="CJ55" i="18"/>
  <c r="CB55" i="18"/>
  <c r="BT55" i="18"/>
  <c r="BL55" i="18"/>
  <c r="BD55" i="18"/>
  <c r="AV55" i="18"/>
  <c r="AN55" i="18"/>
  <c r="AF55" i="18"/>
  <c r="X55" i="18"/>
  <c r="P55" i="18"/>
  <c r="H55" i="18"/>
  <c r="EY54" i="18"/>
  <c r="EQ54" i="18"/>
  <c r="EI54" i="18"/>
  <c r="EA54" i="18"/>
  <c r="DS54" i="18"/>
  <c r="DK54" i="18"/>
  <c r="DC54" i="18"/>
  <c r="CU54" i="18"/>
  <c r="CM54" i="18"/>
  <c r="CE54" i="18"/>
  <c r="BW54" i="18"/>
  <c r="BO54" i="18"/>
  <c r="BG54" i="18"/>
  <c r="AY54" i="18"/>
  <c r="AQ54" i="18"/>
  <c r="AI54" i="18"/>
  <c r="AA54" i="18"/>
  <c r="S54" i="18"/>
  <c r="K54" i="18"/>
  <c r="C54" i="18"/>
  <c r="ET53" i="18"/>
  <c r="EL53" i="18"/>
  <c r="ED53" i="18"/>
  <c r="DV53" i="18"/>
  <c r="DN53" i="18"/>
  <c r="DF53" i="18"/>
  <c r="CX53" i="18"/>
  <c r="CP53" i="18"/>
  <c r="CH53" i="18"/>
  <c r="BZ53" i="18"/>
  <c r="BR53" i="18"/>
  <c r="BJ53" i="18"/>
  <c r="BB53" i="18"/>
  <c r="AT53" i="18"/>
  <c r="AL53" i="18"/>
  <c r="AD53" i="18"/>
  <c r="V53" i="18"/>
  <c r="N53" i="18"/>
  <c r="F53" i="18"/>
  <c r="EW52" i="18"/>
  <c r="EO52" i="18"/>
  <c r="EG52" i="18"/>
  <c r="DY52" i="18"/>
  <c r="DQ52" i="18"/>
  <c r="DI52" i="18"/>
  <c r="DA52" i="18"/>
  <c r="CS52" i="18"/>
  <c r="CK52" i="18"/>
  <c r="CC52" i="18"/>
  <c r="BU52" i="18"/>
  <c r="BM52" i="18"/>
  <c r="BE52" i="18"/>
  <c r="AW52" i="18"/>
  <c r="AO52" i="18"/>
  <c r="AG52" i="18"/>
  <c r="Y52" i="18"/>
  <c r="Q52" i="18"/>
  <c r="I52" i="18"/>
  <c r="A52" i="18"/>
  <c r="ER51" i="18"/>
  <c r="EJ51" i="18"/>
  <c r="EB51" i="18"/>
  <c r="DT51" i="18"/>
  <c r="DL51" i="18"/>
  <c r="DD51" i="18"/>
  <c r="CV51" i="18"/>
  <c r="CN51" i="18"/>
  <c r="CF51" i="18"/>
  <c r="BX51" i="18"/>
  <c r="BP51" i="18"/>
  <c r="BH51" i="18"/>
  <c r="AZ51" i="18"/>
  <c r="AR51" i="18"/>
  <c r="AJ51" i="18"/>
  <c r="AB51" i="18"/>
  <c r="T51" i="18"/>
  <c r="L51" i="18"/>
  <c r="D51" i="18"/>
  <c r="EU50" i="18"/>
  <c r="EM50" i="18"/>
  <c r="EE50" i="18"/>
  <c r="DW50" i="18"/>
  <c r="DO50" i="18"/>
  <c r="DG50" i="18"/>
  <c r="CY50" i="18"/>
  <c r="CQ50" i="18"/>
  <c r="CI50" i="18"/>
  <c r="CA50" i="18"/>
  <c r="BS50" i="18"/>
  <c r="BK50" i="18"/>
  <c r="BC50" i="18"/>
  <c r="AU50" i="18"/>
  <c r="AM50" i="18"/>
  <c r="AE50" i="18"/>
  <c r="W50" i="18"/>
  <c r="O50" i="18"/>
  <c r="G50" i="18"/>
  <c r="EX49" i="18"/>
  <c r="EP49" i="18"/>
  <c r="EH49" i="18"/>
  <c r="DZ49" i="18"/>
  <c r="DR49" i="18"/>
  <c r="DJ49" i="18"/>
  <c r="DB49" i="18"/>
  <c r="CT49" i="18"/>
  <c r="CL49" i="18"/>
  <c r="CD49" i="18"/>
  <c r="BV49" i="18"/>
  <c r="BN49" i="18"/>
  <c r="BF49" i="18"/>
  <c r="AX49" i="18"/>
  <c r="AP49" i="18"/>
  <c r="AH49" i="18"/>
  <c r="Z49" i="18"/>
  <c r="R49" i="18"/>
  <c r="J49" i="18"/>
  <c r="B49" i="18"/>
  <c r="ES48" i="18"/>
  <c r="EK48" i="18"/>
  <c r="EC48" i="18"/>
  <c r="DU48" i="18"/>
  <c r="DM48" i="18"/>
  <c r="DE48" i="18"/>
  <c r="CW48" i="18"/>
  <c r="CO48" i="18"/>
  <c r="CG48" i="18"/>
  <c r="BY48" i="18"/>
  <c r="BQ48" i="18"/>
  <c r="BI48" i="18"/>
  <c r="BA48" i="18"/>
  <c r="AS48" i="18"/>
  <c r="AK48" i="18"/>
  <c r="AC48" i="18"/>
  <c r="U48" i="18"/>
  <c r="M48" i="18"/>
  <c r="E48" i="18"/>
  <c r="EV47" i="18"/>
  <c r="EN47" i="18"/>
  <c r="EF47" i="18"/>
  <c r="DX47" i="18"/>
  <c r="DP47" i="18"/>
  <c r="DH47" i="18"/>
  <c r="CZ47" i="18"/>
  <c r="CR47" i="18"/>
  <c r="CJ47" i="18"/>
  <c r="CB47" i="18"/>
  <c r="BT47" i="18"/>
  <c r="BL47" i="18"/>
  <c r="BD47" i="18"/>
  <c r="AV47" i="18"/>
  <c r="AN47" i="18"/>
  <c r="AF47" i="18"/>
  <c r="X47" i="18"/>
  <c r="P47" i="18"/>
  <c r="H47" i="18"/>
  <c r="EY46" i="18"/>
  <c r="EQ46" i="18"/>
  <c r="EI46" i="18"/>
  <c r="EA46" i="18"/>
  <c r="DS46" i="18"/>
  <c r="DK46" i="18"/>
  <c r="DC46" i="18"/>
  <c r="CU46" i="18"/>
  <c r="CM46" i="18"/>
  <c r="CE46" i="18"/>
  <c r="BW46" i="18"/>
  <c r="BO46" i="18"/>
  <c r="BG46" i="18"/>
  <c r="AY46" i="18"/>
  <c r="AQ46" i="18"/>
  <c r="AI46" i="18"/>
  <c r="AA46" i="18"/>
  <c r="S46" i="18"/>
  <c r="K46" i="18"/>
  <c r="C46" i="18"/>
  <c r="ET45" i="18"/>
  <c r="EL45" i="18"/>
  <c r="ED45" i="18"/>
  <c r="DV45" i="18"/>
  <c r="DN45" i="18"/>
  <c r="DF45" i="18"/>
  <c r="CX45" i="18"/>
  <c r="CP45" i="18"/>
  <c r="CH45" i="18"/>
  <c r="BZ45" i="18"/>
  <c r="BR45" i="18"/>
  <c r="BJ45" i="18"/>
  <c r="BB45" i="18"/>
  <c r="AT45" i="18"/>
  <c r="AL45" i="18"/>
  <c r="AD45" i="18"/>
  <c r="V45" i="18"/>
  <c r="N45" i="18"/>
  <c r="F45" i="18"/>
  <c r="EW44" i="18"/>
  <c r="EO44" i="18"/>
  <c r="EG44" i="18"/>
  <c r="DY44" i="18"/>
  <c r="DQ44" i="18"/>
  <c r="DI44" i="18"/>
  <c r="DA44" i="18"/>
  <c r="CS44" i="18"/>
  <c r="CK44" i="18"/>
  <c r="CC44" i="18"/>
  <c r="BU44" i="18"/>
  <c r="BM44" i="18"/>
  <c r="BE44" i="18"/>
  <c r="AW44" i="18"/>
  <c r="AO44" i="18"/>
  <c r="AG44" i="18"/>
  <c r="Y44" i="18"/>
  <c r="Q44" i="18"/>
  <c r="I44" i="18"/>
  <c r="A44" i="18"/>
  <c r="ER43" i="18"/>
  <c r="EJ43" i="18"/>
  <c r="EB43" i="18"/>
  <c r="DT43" i="18"/>
  <c r="DL43" i="18"/>
  <c r="DD43" i="18"/>
  <c r="CV43" i="18"/>
  <c r="CN43" i="18"/>
  <c r="CF43" i="18"/>
  <c r="BX43" i="18"/>
  <c r="BP43" i="18"/>
  <c r="BH43" i="18"/>
  <c r="AZ43" i="18"/>
  <c r="AR43" i="18"/>
  <c r="AJ43" i="18"/>
  <c r="AB43" i="18"/>
  <c r="T43" i="18"/>
  <c r="L43" i="18"/>
  <c r="D43" i="18"/>
  <c r="EU42" i="18"/>
  <c r="EM42" i="18"/>
  <c r="EE42" i="18"/>
  <c r="DW42" i="18"/>
  <c r="DO42" i="18"/>
  <c r="DG42" i="18"/>
  <c r="CY42" i="18"/>
  <c r="CQ42" i="18"/>
  <c r="CI42" i="18"/>
  <c r="CA42" i="18"/>
  <c r="BS42" i="18"/>
  <c r="BK42" i="18"/>
  <c r="BC42" i="18"/>
  <c r="AU42" i="18"/>
  <c r="AM42" i="18"/>
  <c r="AE42" i="18"/>
  <c r="W42" i="18"/>
  <c r="O42" i="18"/>
  <c r="G42" i="18"/>
  <c r="EX41" i="18"/>
  <c r="EP41" i="18"/>
  <c r="EH41" i="18"/>
  <c r="DZ41" i="18"/>
  <c r="DR41" i="18"/>
  <c r="DJ41" i="18"/>
  <c r="DB41" i="18"/>
  <c r="CT41" i="18"/>
  <c r="CL41" i="18"/>
  <c r="CD41" i="18"/>
  <c r="BV41" i="18"/>
  <c r="BN41" i="18"/>
  <c r="BF41" i="18"/>
  <c r="AX41" i="18"/>
  <c r="AP41" i="18"/>
  <c r="AH41" i="18"/>
  <c r="Z41" i="18"/>
  <c r="R41" i="18"/>
  <c r="J41" i="18"/>
  <c r="B41" i="18"/>
  <c r="ES40" i="18"/>
  <c r="EK40" i="18"/>
  <c r="EC40" i="18"/>
  <c r="DU40" i="18"/>
  <c r="DM40" i="18"/>
  <c r="DE40" i="18"/>
  <c r="CW40" i="18"/>
  <c r="CO40" i="18"/>
  <c r="CG40" i="18"/>
  <c r="BY40" i="18"/>
  <c r="BQ40" i="18"/>
  <c r="BI40" i="18"/>
  <c r="BA40" i="18"/>
  <c r="AS40" i="18"/>
  <c r="AK40" i="18"/>
  <c r="AC40" i="18"/>
  <c r="U40" i="18"/>
  <c r="M40" i="18"/>
  <c r="E40" i="18"/>
  <c r="EV39" i="18"/>
  <c r="EN39" i="18"/>
  <c r="EF39" i="18"/>
  <c r="DX39" i="18"/>
  <c r="DP39" i="18"/>
  <c r="DH39" i="18"/>
  <c r="CZ39" i="18"/>
  <c r="CR39" i="18"/>
  <c r="CJ39" i="18"/>
  <c r="CB39" i="18"/>
  <c r="BT39" i="18"/>
  <c r="BL39" i="18"/>
  <c r="BD39" i="18"/>
  <c r="AV39" i="18"/>
  <c r="AN39" i="18"/>
  <c r="AF39" i="18"/>
  <c r="X39" i="18"/>
  <c r="P39" i="18"/>
  <c r="H39" i="18"/>
  <c r="EY38" i="18"/>
  <c r="EQ38" i="18"/>
  <c r="EI38" i="18"/>
  <c r="EA38" i="18"/>
  <c r="DS38" i="18"/>
  <c r="DK38" i="18"/>
  <c r="DC38" i="18"/>
  <c r="CU38" i="18"/>
  <c r="CM38" i="18"/>
  <c r="CE38" i="18"/>
  <c r="BW38" i="18"/>
  <c r="BO38" i="18"/>
  <c r="BG38" i="18"/>
  <c r="AY38" i="18"/>
  <c r="AQ38" i="18"/>
  <c r="AI38" i="18"/>
  <c r="AA38" i="18"/>
  <c r="S38" i="18"/>
  <c r="K38" i="18"/>
  <c r="C38" i="18"/>
  <c r="ER37" i="18"/>
  <c r="EH37" i="18"/>
  <c r="DW37" i="18"/>
  <c r="DG37" i="18"/>
  <c r="CQ37" i="18"/>
  <c r="CA37" i="18"/>
  <c r="BK37" i="18"/>
  <c r="AU37" i="18"/>
  <c r="AE37" i="18"/>
  <c r="O37" i="18"/>
  <c r="EX36" i="18"/>
  <c r="EH36" i="18"/>
  <c r="DR36" i="18"/>
  <c r="DB36" i="18"/>
  <c r="CL36" i="18"/>
  <c r="BV36" i="18"/>
  <c r="BF36" i="18"/>
  <c r="AP36" i="18"/>
  <c r="Z36" i="18"/>
  <c r="J36" i="18"/>
  <c r="ES35" i="18"/>
  <c r="EC35" i="18"/>
  <c r="DM35" i="18"/>
  <c r="CW35" i="18"/>
  <c r="CG35" i="18"/>
  <c r="BQ35" i="18"/>
  <c r="BA35" i="18"/>
  <c r="AK35" i="18"/>
  <c r="U35" i="18"/>
  <c r="E35" i="18"/>
  <c r="EN34" i="18"/>
  <c r="DX34" i="18"/>
  <c r="DH34" i="18"/>
  <c r="CR34" i="18"/>
  <c r="CB34" i="18"/>
  <c r="BL34" i="18"/>
  <c r="AV34" i="18"/>
  <c r="AF34" i="18"/>
  <c r="P34" i="18"/>
  <c r="EY33" i="18"/>
  <c r="EI33" i="18"/>
  <c r="DS33" i="18"/>
  <c r="DC33" i="18"/>
  <c r="CM33" i="18"/>
  <c r="BW33" i="18"/>
  <c r="BE33" i="18"/>
  <c r="AJ33" i="18"/>
  <c r="N33" i="18"/>
  <c r="ER32" i="18"/>
  <c r="DW32" i="18"/>
  <c r="DA32" i="18"/>
  <c r="CF32" i="18"/>
  <c r="BK32" i="18"/>
  <c r="AO32" i="18"/>
  <c r="T32" i="18"/>
  <c r="EX31" i="18"/>
  <c r="EB31" i="18"/>
  <c r="DG31" i="18"/>
  <c r="CL31" i="18"/>
  <c r="BP31" i="18"/>
  <c r="AU31" i="18"/>
  <c r="Z31" i="18"/>
  <c r="D31" i="18"/>
  <c r="EH30" i="18"/>
  <c r="DM30" i="18"/>
  <c r="CQ30" i="18"/>
  <c r="BV30" i="18"/>
  <c r="BA30" i="18"/>
  <c r="AE30" i="18"/>
  <c r="J30" i="18"/>
  <c r="EN29" i="18"/>
  <c r="DR29" i="18"/>
  <c r="CW29" i="18"/>
  <c r="CB29" i="18"/>
  <c r="BF29" i="18"/>
  <c r="AK29" i="18"/>
  <c r="P29" i="18"/>
  <c r="ES28" i="18"/>
  <c r="DX28" i="18"/>
  <c r="DC28" i="18"/>
  <c r="CG28" i="18"/>
  <c r="BL28" i="18"/>
  <c r="AQ28" i="18"/>
  <c r="U28" i="18"/>
  <c r="EY27" i="18"/>
  <c r="ED27" i="18"/>
  <c r="DH27" i="18"/>
  <c r="CM27" i="18"/>
  <c r="BR27" i="18"/>
  <c r="AV27" i="18"/>
  <c r="AA27" i="18"/>
  <c r="F27" i="18"/>
  <c r="EI26" i="18"/>
  <c r="DN26" i="18"/>
  <c r="CS26" i="18"/>
  <c r="BW26" i="18"/>
  <c r="BB26" i="18"/>
  <c r="AG26" i="18"/>
  <c r="K26" i="18"/>
  <c r="EO25" i="18"/>
  <c r="DT25" i="18"/>
  <c r="CX25" i="18"/>
  <c r="CC25" i="18"/>
  <c r="BH25" i="18"/>
  <c r="AL25" i="18"/>
  <c r="Q25" i="18"/>
  <c r="EU24" i="18"/>
  <c r="DY24" i="18"/>
  <c r="DD24" i="18"/>
  <c r="CI24" i="18"/>
  <c r="BM24" i="18"/>
  <c r="AR24" i="18"/>
  <c r="W24" i="18"/>
  <c r="A24" i="18"/>
  <c r="EE23" i="18"/>
  <c r="DJ23" i="18"/>
  <c r="CN23" i="18"/>
  <c r="BS23" i="18"/>
  <c r="AX23" i="18"/>
  <c r="AB23" i="18"/>
  <c r="G23" i="18"/>
  <c r="EK22" i="18"/>
  <c r="DO22" i="18"/>
  <c r="CT22" i="18"/>
  <c r="BY22" i="18"/>
  <c r="BC22" i="18"/>
  <c r="AH22" i="18"/>
  <c r="M22" i="18"/>
  <c r="EP21" i="18"/>
  <c r="DU21" i="18"/>
  <c r="CZ21" i="18"/>
  <c r="CD21" i="18"/>
  <c r="BI21" i="18"/>
  <c r="AN21" i="18"/>
  <c r="R21" i="18"/>
  <c r="EV20" i="18"/>
  <c r="EA20" i="18"/>
  <c r="DE20" i="18"/>
  <c r="CJ20" i="18"/>
  <c r="BO20" i="18"/>
  <c r="AR20" i="18"/>
  <c r="P20" i="18"/>
  <c r="EL19" i="18"/>
  <c r="CT19" i="18"/>
  <c r="BC19" i="18"/>
  <c r="N19" i="18"/>
  <c r="DU18" i="18"/>
  <c r="CD18" i="18"/>
  <c r="AO18" i="18"/>
  <c r="EV17" i="18"/>
  <c r="DE17" i="18"/>
  <c r="BP17" i="18"/>
  <c r="X17" i="18"/>
  <c r="EF16" i="18"/>
  <c r="CQ16" i="18"/>
  <c r="AY16" i="18"/>
  <c r="H16" i="18"/>
  <c r="CZ15" i="18"/>
  <c r="P15" i="18"/>
  <c r="CF14" i="18"/>
  <c r="C14" i="18"/>
  <c r="BR13" i="18"/>
  <c r="EH12" i="18"/>
  <c r="BE12" i="18"/>
  <c r="DT11" i="18"/>
  <c r="AK11" i="18"/>
  <c r="DG10" i="18"/>
  <c r="W10" i="18"/>
  <c r="CM9" i="18"/>
  <c r="DM8" i="18"/>
  <c r="CR7" i="18"/>
  <c r="EU5" i="18"/>
  <c r="EJ3" i="18"/>
  <c r="AX81" i="18"/>
  <c r="AT81" i="18"/>
  <c r="AP81" i="18"/>
  <c r="AL81" i="18"/>
  <c r="AH81" i="18"/>
  <c r="AD81" i="18"/>
  <c r="Z81" i="18"/>
  <c r="V81" i="18"/>
  <c r="R81" i="18"/>
  <c r="N81" i="18"/>
  <c r="J81" i="18"/>
  <c r="F81" i="18"/>
  <c r="B81" i="18"/>
  <c r="EW80" i="18"/>
  <c r="ES80" i="18"/>
  <c r="EO80" i="18"/>
  <c r="EK80" i="18"/>
  <c r="EG80" i="18"/>
  <c r="EC80" i="18"/>
  <c r="DY80" i="18"/>
  <c r="DU80" i="18"/>
  <c r="DQ80" i="18"/>
  <c r="DM80" i="18"/>
  <c r="DI80" i="18"/>
  <c r="DE80" i="18"/>
  <c r="DA80" i="18"/>
  <c r="CW80" i="18"/>
  <c r="CS80" i="18"/>
  <c r="CO80" i="18"/>
  <c r="CK80" i="18"/>
  <c r="CG80" i="18"/>
  <c r="CC80" i="18"/>
  <c r="BY80" i="18"/>
  <c r="BU80" i="18"/>
  <c r="BQ80" i="18"/>
  <c r="BM80" i="18"/>
  <c r="BI80" i="18"/>
  <c r="BE80" i="18"/>
  <c r="BA80" i="18"/>
  <c r="AW80" i="18"/>
  <c r="AS80" i="18"/>
  <c r="AO80" i="18"/>
  <c r="AK80" i="18"/>
  <c r="AG80" i="18"/>
  <c r="AC80" i="18"/>
  <c r="Y80" i="18"/>
  <c r="U80" i="18"/>
  <c r="Q80" i="18"/>
  <c r="M80" i="18"/>
  <c r="I80" i="18"/>
  <c r="E80" i="18"/>
  <c r="A80" i="18"/>
  <c r="EV79" i="18"/>
  <c r="ER79" i="18"/>
  <c r="EN79" i="18"/>
  <c r="EJ79" i="18"/>
  <c r="EF79" i="18"/>
  <c r="EB79" i="18"/>
  <c r="DX79" i="18"/>
  <c r="DT79" i="18"/>
  <c r="DP79" i="18"/>
  <c r="DL79" i="18"/>
  <c r="DH79" i="18"/>
  <c r="DD79" i="18"/>
  <c r="CZ79" i="18"/>
  <c r="CV79" i="18"/>
  <c r="CR79" i="18"/>
  <c r="CN79" i="18"/>
  <c r="CJ79" i="18"/>
  <c r="CF79" i="18"/>
  <c r="CB79" i="18"/>
  <c r="BX79" i="18"/>
  <c r="BT79" i="18"/>
  <c r="BP79" i="18"/>
  <c r="BL79" i="18"/>
  <c r="BH79" i="18"/>
  <c r="BD79" i="18"/>
  <c r="AZ79" i="18"/>
  <c r="AV79" i="18"/>
  <c r="AR79" i="18"/>
  <c r="AN79" i="18"/>
  <c r="AJ79" i="18"/>
  <c r="AF79" i="18"/>
  <c r="AB79" i="18"/>
  <c r="X79" i="18"/>
  <c r="T79" i="18"/>
  <c r="P79" i="18"/>
  <c r="L79" i="18"/>
  <c r="H79" i="18"/>
  <c r="D79" i="18"/>
  <c r="EY78" i="18"/>
  <c r="EU78" i="18"/>
  <c r="EQ78" i="18"/>
  <c r="EM78" i="18"/>
  <c r="EI78" i="18"/>
  <c r="EE78" i="18"/>
  <c r="EA78" i="18"/>
  <c r="DW78" i="18"/>
  <c r="DS78" i="18"/>
  <c r="DO78" i="18"/>
  <c r="DK78" i="18"/>
  <c r="DG78" i="18"/>
  <c r="DC78" i="18"/>
  <c r="CY78" i="18"/>
  <c r="CU78" i="18"/>
  <c r="CQ78" i="18"/>
  <c r="CM78" i="18"/>
  <c r="CI78" i="18"/>
  <c r="CE78" i="18"/>
  <c r="CA78" i="18"/>
  <c r="BW78" i="18"/>
  <c r="BS78" i="18"/>
  <c r="BO78" i="18"/>
  <c r="BK78" i="18"/>
  <c r="BG78" i="18"/>
  <c r="BC78" i="18"/>
  <c r="AY78" i="18"/>
  <c r="AU78" i="18"/>
  <c r="AQ78" i="18"/>
  <c r="AM78" i="18"/>
  <c r="AI78" i="18"/>
  <c r="AE78" i="18"/>
  <c r="AA78" i="18"/>
  <c r="W78" i="18"/>
  <c r="S78" i="18"/>
  <c r="O78" i="18"/>
  <c r="K78" i="18"/>
  <c r="G78" i="18"/>
  <c r="C78" i="18"/>
  <c r="EX77" i="18"/>
  <c r="ET77" i="18"/>
  <c r="EP77" i="18"/>
  <c r="EL77" i="18"/>
  <c r="EH77" i="18"/>
  <c r="ED77" i="18"/>
  <c r="DZ77" i="18"/>
  <c r="DV77" i="18"/>
  <c r="DR77" i="18"/>
  <c r="DN77" i="18"/>
  <c r="DJ77" i="18"/>
  <c r="DF77" i="18"/>
  <c r="DB77" i="18"/>
  <c r="CX77" i="18"/>
  <c r="CT77" i="18"/>
  <c r="CP77" i="18"/>
  <c r="CL77" i="18"/>
  <c r="CH77" i="18"/>
  <c r="CD77" i="18"/>
  <c r="BZ77" i="18"/>
  <c r="BV77" i="18"/>
  <c r="BR77" i="18"/>
  <c r="BN77" i="18"/>
  <c r="BJ77" i="18"/>
  <c r="BF77" i="18"/>
  <c r="BB77" i="18"/>
  <c r="AX77" i="18"/>
  <c r="AT77" i="18"/>
  <c r="AP77" i="18"/>
  <c r="AL77" i="18"/>
  <c r="AH77" i="18"/>
  <c r="AD77" i="18"/>
  <c r="Z77" i="18"/>
  <c r="V77" i="18"/>
  <c r="R77" i="18"/>
  <c r="N77" i="18"/>
  <c r="J77" i="18"/>
  <c r="F77" i="18"/>
  <c r="B77" i="18"/>
  <c r="EW76" i="18"/>
  <c r="ES76" i="18"/>
  <c r="EO76" i="18"/>
  <c r="EK76" i="18"/>
  <c r="EG76" i="18"/>
  <c r="EC76" i="18"/>
  <c r="DY76" i="18"/>
  <c r="DU76" i="18"/>
  <c r="DQ76" i="18"/>
  <c r="DM76" i="18"/>
  <c r="DI76" i="18"/>
  <c r="DE76" i="18"/>
  <c r="DA76" i="18"/>
  <c r="CW76" i="18"/>
  <c r="CS76" i="18"/>
  <c r="CO76" i="18"/>
  <c r="CK76" i="18"/>
  <c r="CG76" i="18"/>
  <c r="CC76" i="18"/>
  <c r="BY76" i="18"/>
  <c r="BU76" i="18"/>
  <c r="BQ76" i="18"/>
  <c r="BM76" i="18"/>
  <c r="BI76" i="18"/>
  <c r="BE76" i="18"/>
  <c r="BA76" i="18"/>
  <c r="AW76" i="18"/>
  <c r="AS76" i="18"/>
  <c r="AO76" i="18"/>
  <c r="AK76" i="18"/>
  <c r="AG76" i="18"/>
  <c r="AC76" i="18"/>
  <c r="Y76" i="18"/>
  <c r="U76" i="18"/>
  <c r="Q76" i="18"/>
  <c r="M76" i="18"/>
  <c r="I76" i="18"/>
  <c r="E76" i="18"/>
  <c r="A76" i="18"/>
  <c r="EV75" i="18"/>
  <c r="ER75" i="18"/>
  <c r="EN75" i="18"/>
  <c r="EJ75" i="18"/>
  <c r="EF75" i="18"/>
  <c r="EB75" i="18"/>
  <c r="DX75" i="18"/>
  <c r="DT75" i="18"/>
  <c r="DP75" i="18"/>
  <c r="DL75" i="18"/>
  <c r="DH75" i="18"/>
  <c r="DD75" i="18"/>
  <c r="CZ75" i="18"/>
  <c r="CV75" i="18"/>
  <c r="CR75" i="18"/>
  <c r="CN75" i="18"/>
  <c r="CJ75" i="18"/>
  <c r="CF75" i="18"/>
  <c r="CB75" i="18"/>
  <c r="BX75" i="18"/>
  <c r="BT75" i="18"/>
  <c r="BP75" i="18"/>
  <c r="BL75" i="18"/>
  <c r="BH75" i="18"/>
  <c r="BD75" i="18"/>
  <c r="AZ75" i="18"/>
  <c r="AV75" i="18"/>
  <c r="AR75" i="18"/>
  <c r="AN75" i="18"/>
  <c r="AJ75" i="18"/>
  <c r="AF75" i="18"/>
  <c r="AB75" i="18"/>
  <c r="X75" i="18"/>
  <c r="T75" i="18"/>
  <c r="P75" i="18"/>
  <c r="L75" i="18"/>
  <c r="H75" i="18"/>
  <c r="D75" i="18"/>
  <c r="EY74" i="18"/>
  <c r="EU74" i="18"/>
  <c r="EQ74" i="18"/>
  <c r="EM74" i="18"/>
  <c r="EI74" i="18"/>
  <c r="EE74" i="18"/>
  <c r="EA74" i="18"/>
  <c r="DW74" i="18"/>
  <c r="DS74" i="18"/>
  <c r="DO74" i="18"/>
  <c r="DK74" i="18"/>
  <c r="DG74" i="18"/>
  <c r="DC74" i="18"/>
  <c r="CY74" i="18"/>
  <c r="CU74" i="18"/>
  <c r="CQ74" i="18"/>
  <c r="CM74" i="18"/>
  <c r="CI74" i="18"/>
  <c r="CE74" i="18"/>
  <c r="CA74" i="18"/>
  <c r="BW74" i="18"/>
  <c r="BS74" i="18"/>
  <c r="BO74" i="18"/>
  <c r="BK74" i="18"/>
  <c r="BG74" i="18"/>
  <c r="BC74" i="18"/>
  <c r="AY74" i="18"/>
  <c r="AU74" i="18"/>
  <c r="AQ74" i="18"/>
  <c r="AM74" i="18"/>
  <c r="AI74" i="18"/>
  <c r="AE74" i="18"/>
  <c r="AA74" i="18"/>
  <c r="W74" i="18"/>
  <c r="S74" i="18"/>
  <c r="O74" i="18"/>
  <c r="K74" i="18"/>
  <c r="G74" i="18"/>
  <c r="C74" i="18"/>
  <c r="EX73" i="18"/>
  <c r="ET73" i="18"/>
  <c r="EP73" i="18"/>
  <c r="EL73" i="18"/>
  <c r="EH73" i="18"/>
  <c r="ED73" i="18"/>
  <c r="DZ73" i="18"/>
  <c r="DV73" i="18"/>
  <c r="DR73" i="18"/>
  <c r="DN73" i="18"/>
  <c r="DJ73" i="18"/>
  <c r="DF73" i="18"/>
  <c r="DB73" i="18"/>
  <c r="CX73" i="18"/>
  <c r="CT73" i="18"/>
  <c r="CP73" i="18"/>
  <c r="CL73" i="18"/>
  <c r="CH73" i="18"/>
  <c r="CD73" i="18"/>
  <c r="BZ73" i="18"/>
  <c r="BV73" i="18"/>
  <c r="BR73" i="18"/>
  <c r="BN73" i="18"/>
  <c r="BJ73" i="18"/>
  <c r="BF73" i="18"/>
  <c r="BB73" i="18"/>
  <c r="AX73" i="18"/>
  <c r="AT73" i="18"/>
  <c r="AP73" i="18"/>
  <c r="AL73" i="18"/>
  <c r="AH73" i="18"/>
  <c r="AD73" i="18"/>
  <c r="Z73" i="18"/>
  <c r="V73" i="18"/>
  <c r="R73" i="18"/>
  <c r="N73" i="18"/>
  <c r="J73" i="18"/>
  <c r="F73" i="18"/>
  <c r="B73" i="18"/>
  <c r="EW72" i="18"/>
  <c r="ES72" i="18"/>
  <c r="EO72" i="18"/>
  <c r="EK72" i="18"/>
  <c r="EG72" i="18"/>
  <c r="EC72" i="18"/>
  <c r="DY72" i="18"/>
  <c r="DU72" i="18"/>
  <c r="DQ72" i="18"/>
  <c r="DM72" i="18"/>
  <c r="DI72" i="18"/>
  <c r="DE72" i="18"/>
  <c r="DA72" i="18"/>
  <c r="CW72" i="18"/>
  <c r="CS72" i="18"/>
  <c r="CO72" i="18"/>
  <c r="CK72" i="18"/>
  <c r="CG72" i="18"/>
  <c r="CC72" i="18"/>
  <c r="BY72" i="18"/>
  <c r="BU72" i="18"/>
  <c r="BQ72" i="18"/>
  <c r="BM72" i="18"/>
  <c r="BI72" i="18"/>
  <c r="BE72" i="18"/>
  <c r="BA72" i="18"/>
  <c r="AW72" i="18"/>
  <c r="AS72" i="18"/>
  <c r="AO72" i="18"/>
  <c r="AK72" i="18"/>
  <c r="AG72" i="18"/>
  <c r="AC72" i="18"/>
  <c r="Y72" i="18"/>
  <c r="U72" i="18"/>
  <c r="Q72" i="18"/>
  <c r="M72" i="18"/>
  <c r="I72" i="18"/>
  <c r="E72" i="18"/>
  <c r="A72" i="18"/>
  <c r="EV71" i="18"/>
  <c r="ER71" i="18"/>
  <c r="EN71" i="18"/>
  <c r="EJ71" i="18"/>
  <c r="EF71" i="18"/>
  <c r="EB71" i="18"/>
  <c r="DX71" i="18"/>
  <c r="DT71" i="18"/>
  <c r="DP71" i="18"/>
  <c r="DL71" i="18"/>
  <c r="DH71" i="18"/>
  <c r="DD71" i="18"/>
  <c r="CZ71" i="18"/>
  <c r="CV71" i="18"/>
  <c r="CR71" i="18"/>
  <c r="CN71" i="18"/>
  <c r="CJ71" i="18"/>
  <c r="CF71" i="18"/>
  <c r="CB71" i="18"/>
  <c r="BX71" i="18"/>
  <c r="BT71" i="18"/>
  <c r="BP71" i="18"/>
  <c r="BL71" i="18"/>
  <c r="BH71" i="18"/>
  <c r="BD71" i="18"/>
  <c r="AZ71" i="18"/>
  <c r="AV71" i="18"/>
  <c r="AR71" i="18"/>
  <c r="AN71" i="18"/>
  <c r="AJ71" i="18"/>
  <c r="AF71" i="18"/>
  <c r="AB71" i="18"/>
  <c r="X71" i="18"/>
  <c r="T71" i="18"/>
  <c r="P71" i="18"/>
  <c r="L71" i="18"/>
  <c r="H71" i="18"/>
  <c r="D71" i="18"/>
  <c r="EY70" i="18"/>
  <c r="EU70" i="18"/>
  <c r="EQ70" i="18"/>
  <c r="EM70" i="18"/>
  <c r="EI70" i="18"/>
  <c r="EE70" i="18"/>
  <c r="EA70" i="18"/>
  <c r="DW70" i="18"/>
  <c r="DS70" i="18"/>
  <c r="DO70" i="18"/>
  <c r="DK70" i="18"/>
  <c r="DG70" i="18"/>
  <c r="DC70" i="18"/>
  <c r="CY70" i="18"/>
  <c r="CU70" i="18"/>
  <c r="CQ70" i="18"/>
  <c r="CM70" i="18"/>
  <c r="CI70" i="18"/>
  <c r="CE70" i="18"/>
  <c r="CA70" i="18"/>
  <c r="BW70" i="18"/>
  <c r="BS70" i="18"/>
  <c r="BO70" i="18"/>
  <c r="BK70" i="18"/>
  <c r="BG70" i="18"/>
  <c r="BC70" i="18"/>
  <c r="AY70" i="18"/>
  <c r="AU70" i="18"/>
  <c r="AQ70" i="18"/>
  <c r="AM70" i="18"/>
  <c r="AI70" i="18"/>
  <c r="AE70" i="18"/>
  <c r="AA70" i="18"/>
  <c r="W70" i="18"/>
  <c r="S70" i="18"/>
  <c r="O70" i="18"/>
  <c r="K70" i="18"/>
  <c r="G70" i="18"/>
  <c r="C70" i="18"/>
  <c r="EX69" i="18"/>
  <c r="ET69" i="18"/>
  <c r="EP69" i="18"/>
  <c r="EL69" i="18"/>
  <c r="EH69" i="18"/>
  <c r="ED69" i="18"/>
  <c r="DZ69" i="18"/>
  <c r="DV69" i="18"/>
  <c r="DR69" i="18"/>
  <c r="DN69" i="18"/>
  <c r="DJ69" i="18"/>
  <c r="DF69" i="18"/>
  <c r="DB69" i="18"/>
  <c r="CX69" i="18"/>
  <c r="CT69" i="18"/>
  <c r="CP69" i="18"/>
  <c r="CL69" i="18"/>
  <c r="CH69" i="18"/>
  <c r="CD69" i="18"/>
  <c r="BZ69" i="18"/>
  <c r="BV69" i="18"/>
  <c r="BR69" i="18"/>
  <c r="BN69" i="18"/>
  <c r="BJ69" i="18"/>
  <c r="BF69" i="18"/>
  <c r="BB69" i="18"/>
  <c r="AX69" i="18"/>
  <c r="AT69" i="18"/>
  <c r="AP69" i="18"/>
  <c r="AL69" i="18"/>
  <c r="AH69" i="18"/>
  <c r="AD69" i="18"/>
  <c r="Z69" i="18"/>
  <c r="V69" i="18"/>
  <c r="R69" i="18"/>
  <c r="N69" i="18"/>
  <c r="J69" i="18"/>
  <c r="F69" i="18"/>
  <c r="B69" i="18"/>
  <c r="EW68" i="18"/>
  <c r="ES68" i="18"/>
  <c r="EO68" i="18"/>
  <c r="EK68" i="18"/>
  <c r="EG68" i="18"/>
  <c r="EC68" i="18"/>
  <c r="DY68" i="18"/>
  <c r="DU68" i="18"/>
  <c r="DQ68" i="18"/>
  <c r="DM68" i="18"/>
  <c r="DI68" i="18"/>
  <c r="DE68" i="18"/>
  <c r="DA68" i="18"/>
  <c r="CW68" i="18"/>
  <c r="CS68" i="18"/>
  <c r="CO68" i="18"/>
  <c r="CK68" i="18"/>
  <c r="CG68" i="18"/>
  <c r="CC68" i="18"/>
  <c r="BY68" i="18"/>
  <c r="BU68" i="18"/>
  <c r="BQ68" i="18"/>
  <c r="BM68" i="18"/>
  <c r="BI68" i="18"/>
  <c r="BE68" i="18"/>
  <c r="BA68" i="18"/>
  <c r="AW68" i="18"/>
  <c r="AS68" i="18"/>
  <c r="AO68" i="18"/>
  <c r="AK68" i="18"/>
  <c r="AG68" i="18"/>
  <c r="AC68" i="18"/>
  <c r="Y68" i="18"/>
  <c r="U68" i="18"/>
  <c r="Q68" i="18"/>
  <c r="M68" i="18"/>
  <c r="I68" i="18"/>
  <c r="E68" i="18"/>
  <c r="A68" i="18"/>
  <c r="EV67" i="18"/>
  <c r="ER67" i="18"/>
  <c r="EN67" i="18"/>
  <c r="EJ67" i="18"/>
  <c r="EF67" i="18"/>
  <c r="EB67" i="18"/>
  <c r="DX67" i="18"/>
  <c r="DT67" i="18"/>
  <c r="DP67" i="18"/>
  <c r="DL67" i="18"/>
  <c r="DH67" i="18"/>
  <c r="DD67" i="18"/>
  <c r="CZ67" i="18"/>
  <c r="CV67" i="18"/>
  <c r="CR67" i="18"/>
  <c r="CN67" i="18"/>
  <c r="CJ67" i="18"/>
  <c r="CF67" i="18"/>
  <c r="CB67" i="18"/>
  <c r="BX67" i="18"/>
  <c r="BT67" i="18"/>
  <c r="BP67" i="18"/>
  <c r="BL67" i="18"/>
  <c r="BH67" i="18"/>
  <c r="BD67" i="18"/>
  <c r="AZ67" i="18"/>
  <c r="AV67" i="18"/>
  <c r="AR67" i="18"/>
  <c r="AN67" i="18"/>
  <c r="AJ67" i="18"/>
  <c r="AF67" i="18"/>
  <c r="AB67" i="18"/>
  <c r="X67" i="18"/>
  <c r="T67" i="18"/>
  <c r="P67" i="18"/>
  <c r="L67" i="18"/>
  <c r="H67" i="18"/>
  <c r="D67" i="18"/>
  <c r="EY66" i="18"/>
  <c r="EU66" i="18"/>
  <c r="EQ66" i="18"/>
  <c r="EM66" i="18"/>
  <c r="EI66" i="18"/>
  <c r="EE66" i="18"/>
  <c r="EA66" i="18"/>
  <c r="DW66" i="18"/>
  <c r="DS66" i="18"/>
  <c r="DO66" i="18"/>
  <c r="DK66" i="18"/>
  <c r="DG66" i="18"/>
  <c r="DC66" i="18"/>
  <c r="CY66" i="18"/>
  <c r="CU66" i="18"/>
  <c r="CQ66" i="18"/>
  <c r="CM66" i="18"/>
  <c r="CI66" i="18"/>
  <c r="CE66" i="18"/>
  <c r="CA66" i="18"/>
  <c r="BW66" i="18"/>
  <c r="BS66" i="18"/>
  <c r="BO66" i="18"/>
  <c r="BK66" i="18"/>
  <c r="BG66" i="18"/>
  <c r="BC66" i="18"/>
  <c r="AY66" i="18"/>
  <c r="AU66" i="18"/>
  <c r="AQ66" i="18"/>
  <c r="AM66" i="18"/>
  <c r="AI66" i="18"/>
  <c r="AE66" i="18"/>
  <c r="AA66" i="18"/>
  <c r="W66" i="18"/>
  <c r="S66" i="18"/>
  <c r="O66" i="18"/>
  <c r="K66" i="18"/>
  <c r="G66" i="18"/>
  <c r="C66" i="18"/>
  <c r="EX65" i="18"/>
  <c r="ET65" i="18"/>
  <c r="EP65" i="18"/>
  <c r="EL65" i="18"/>
  <c r="EH65" i="18"/>
  <c r="ED65" i="18"/>
  <c r="DZ65" i="18"/>
  <c r="DV65" i="18"/>
  <c r="DR65" i="18"/>
  <c r="DN65" i="18"/>
  <c r="DJ65" i="18"/>
  <c r="DF65" i="18"/>
  <c r="DB65" i="18"/>
  <c r="CX65" i="18"/>
  <c r="CT65" i="18"/>
  <c r="CP65" i="18"/>
  <c r="CL65" i="18"/>
  <c r="CH65" i="18"/>
  <c r="CD65" i="18"/>
  <c r="BZ65" i="18"/>
  <c r="BV65" i="18"/>
  <c r="BR65" i="18"/>
  <c r="BN65" i="18"/>
  <c r="BJ65" i="18"/>
  <c r="BF65" i="18"/>
  <c r="BB65" i="18"/>
  <c r="AX65" i="18"/>
  <c r="AT65" i="18"/>
  <c r="AP65" i="18"/>
  <c r="AL65" i="18"/>
  <c r="AH65" i="18"/>
  <c r="AD65" i="18"/>
  <c r="Z65" i="18"/>
  <c r="V65" i="18"/>
  <c r="R65" i="18"/>
  <c r="N65" i="18"/>
  <c r="J65" i="18"/>
  <c r="F65" i="18"/>
  <c r="B65" i="18"/>
  <c r="EW64" i="18"/>
  <c r="ES64" i="18"/>
  <c r="EO64" i="18"/>
  <c r="EK64" i="18"/>
  <c r="EG64" i="18"/>
  <c r="EC64" i="18"/>
  <c r="DY64" i="18"/>
  <c r="DU64" i="18"/>
  <c r="DQ64" i="18"/>
  <c r="DM64" i="18"/>
  <c r="DI64" i="18"/>
  <c r="DE64" i="18"/>
  <c r="DA64" i="18"/>
  <c r="CW64" i="18"/>
  <c r="CS64" i="18"/>
  <c r="CO64" i="18"/>
  <c r="CK64" i="18"/>
  <c r="CG64" i="18"/>
  <c r="CC64" i="18"/>
  <c r="BY64" i="18"/>
  <c r="BU64" i="18"/>
  <c r="BQ64" i="18"/>
  <c r="BM64" i="18"/>
  <c r="BI64" i="18"/>
  <c r="BE64" i="18"/>
  <c r="BA64" i="18"/>
  <c r="AW64" i="18"/>
  <c r="AS64" i="18"/>
  <c r="AN64" i="18"/>
  <c r="AH64" i="18"/>
  <c r="AC64" i="18"/>
  <c r="X64" i="18"/>
  <c r="R64" i="18"/>
  <c r="M64" i="18"/>
  <c r="H64" i="18"/>
  <c r="B64" i="18"/>
  <c r="EV63" i="18"/>
  <c r="EQ63" i="18"/>
  <c r="EK63" i="18"/>
  <c r="EF63" i="18"/>
  <c r="EA63" i="18"/>
  <c r="DU63" i="18"/>
  <c r="DP63" i="18"/>
  <c r="DK63" i="18"/>
  <c r="DE63" i="18"/>
  <c r="CZ63" i="18"/>
  <c r="CU63" i="18"/>
  <c r="CO63" i="18"/>
  <c r="CJ63" i="18"/>
  <c r="CE63" i="18"/>
  <c r="BY63" i="18"/>
  <c r="BT63" i="18"/>
  <c r="BO63" i="18"/>
  <c r="BI63" i="18"/>
  <c r="BD63" i="18"/>
  <c r="AY63" i="18"/>
  <c r="AS63" i="18"/>
  <c r="AN63" i="18"/>
  <c r="AI63" i="18"/>
  <c r="AC63" i="18"/>
  <c r="X63" i="18"/>
  <c r="S63" i="18"/>
  <c r="M63" i="18"/>
  <c r="H63" i="18"/>
  <c r="C63" i="18"/>
  <c r="EV62" i="18"/>
  <c r="EQ62" i="18"/>
  <c r="EL62" i="18"/>
  <c r="EF62" i="18"/>
  <c r="EA62" i="18"/>
  <c r="DV62" i="18"/>
  <c r="DP62" i="18"/>
  <c r="DK62" i="18"/>
  <c r="DF62" i="18"/>
  <c r="CZ62" i="18"/>
  <c r="CU62" i="18"/>
  <c r="CP62" i="18"/>
  <c r="CJ62" i="18"/>
  <c r="CE62" i="18"/>
  <c r="BZ62" i="18"/>
  <c r="BT62" i="18"/>
  <c r="BO62" i="18"/>
  <c r="BJ62" i="18"/>
  <c r="BD62" i="18"/>
  <c r="AY62" i="18"/>
  <c r="AT62" i="18"/>
  <c r="AN62" i="18"/>
  <c r="AI62" i="18"/>
  <c r="AD62" i="18"/>
  <c r="X62" i="18"/>
  <c r="S62" i="18"/>
  <c r="N62" i="18"/>
  <c r="H62" i="18"/>
  <c r="B62" i="18"/>
  <c r="ES61" i="18"/>
  <c r="EK61" i="18"/>
  <c r="EC61" i="18"/>
  <c r="DU61" i="18"/>
  <c r="DM61" i="18"/>
  <c r="DE61" i="18"/>
  <c r="CW61" i="18"/>
  <c r="CO61" i="18"/>
  <c r="CG61" i="18"/>
  <c r="BY61" i="18"/>
  <c r="BQ61" i="18"/>
  <c r="BI61" i="18"/>
  <c r="BA61" i="18"/>
  <c r="AS61" i="18"/>
  <c r="AK61" i="18"/>
  <c r="AC61" i="18"/>
  <c r="U61" i="18"/>
  <c r="M61" i="18"/>
  <c r="E61" i="18"/>
  <c r="EV60" i="18"/>
  <c r="EN60" i="18"/>
  <c r="EF60" i="18"/>
  <c r="DX60" i="18"/>
  <c r="DP60" i="18"/>
  <c r="DH60" i="18"/>
  <c r="CZ60" i="18"/>
  <c r="CR60" i="18"/>
  <c r="CJ60" i="18"/>
  <c r="CB60" i="18"/>
  <c r="BT60" i="18"/>
  <c r="BL60" i="18"/>
  <c r="BD60" i="18"/>
  <c r="AV60" i="18"/>
  <c r="AN60" i="18"/>
  <c r="AF60" i="18"/>
  <c r="X60" i="18"/>
  <c r="P60" i="18"/>
  <c r="H60" i="18"/>
  <c r="EY59" i="18"/>
  <c r="EQ59" i="18"/>
  <c r="EI59" i="18"/>
  <c r="EA59" i="18"/>
  <c r="DS59" i="18"/>
  <c r="DK59" i="18"/>
  <c r="DC59" i="18"/>
  <c r="CU59" i="18"/>
  <c r="CM59" i="18"/>
  <c r="CE59" i="18"/>
  <c r="BW59" i="18"/>
  <c r="BO59" i="18"/>
  <c r="BG59" i="18"/>
  <c r="AY59" i="18"/>
  <c r="AQ59" i="18"/>
  <c r="AI59" i="18"/>
  <c r="AA59" i="18"/>
  <c r="S59" i="18"/>
  <c r="K59" i="18"/>
  <c r="C59" i="18"/>
  <c r="ET58" i="18"/>
  <c r="EL58" i="18"/>
  <c r="ED58" i="18"/>
  <c r="DV58" i="18"/>
  <c r="DN58" i="18"/>
  <c r="DF58" i="18"/>
  <c r="CX58" i="18"/>
  <c r="CP58" i="18"/>
  <c r="CH58" i="18"/>
  <c r="BZ58" i="18"/>
  <c r="BR58" i="18"/>
  <c r="BJ58" i="18"/>
  <c r="BB58" i="18"/>
  <c r="AT58" i="18"/>
  <c r="AL58" i="18"/>
  <c r="AD58" i="18"/>
  <c r="V58" i="18"/>
  <c r="N58" i="18"/>
  <c r="F58" i="18"/>
  <c r="EW57" i="18"/>
  <c r="EO57" i="18"/>
  <c r="EG57" i="18"/>
  <c r="DY57" i="18"/>
  <c r="DQ57" i="18"/>
  <c r="DI57" i="18"/>
  <c r="DA57" i="18"/>
  <c r="CS57" i="18"/>
  <c r="CK57" i="18"/>
  <c r="CC57" i="18"/>
  <c r="BU57" i="18"/>
  <c r="BM57" i="18"/>
  <c r="BE57" i="18"/>
  <c r="AW57" i="18"/>
  <c r="AO57" i="18"/>
  <c r="AG57" i="18"/>
  <c r="Y57" i="18"/>
  <c r="Q57" i="18"/>
  <c r="I57" i="18"/>
  <c r="A57" i="18"/>
  <c r="ER56" i="18"/>
  <c r="EJ56" i="18"/>
  <c r="EB56" i="18"/>
  <c r="DT56" i="18"/>
  <c r="DL56" i="18"/>
  <c r="DD56" i="18"/>
  <c r="CV56" i="18"/>
  <c r="CN56" i="18"/>
  <c r="CF56" i="18"/>
  <c r="BX56" i="18"/>
  <c r="BP56" i="18"/>
  <c r="BH56" i="18"/>
  <c r="AZ56" i="18"/>
  <c r="AR56" i="18"/>
  <c r="AJ56" i="18"/>
  <c r="AB56" i="18"/>
  <c r="T56" i="18"/>
  <c r="L56" i="18"/>
  <c r="D56" i="18"/>
  <c r="EU55" i="18"/>
  <c r="EM55" i="18"/>
  <c r="EE55" i="18"/>
  <c r="DW55" i="18"/>
  <c r="DO55" i="18"/>
  <c r="DG55" i="18"/>
  <c r="CY55" i="18"/>
  <c r="CQ55" i="18"/>
  <c r="CI55" i="18"/>
  <c r="CA55" i="18"/>
  <c r="BS55" i="18"/>
  <c r="BK55" i="18"/>
  <c r="BC55" i="18"/>
  <c r="AU55" i="18"/>
  <c r="AM55" i="18"/>
  <c r="AE55" i="18"/>
  <c r="W55" i="18"/>
  <c r="O55" i="18"/>
  <c r="G55" i="18"/>
  <c r="EX54" i="18"/>
  <c r="EP54" i="18"/>
  <c r="EH54" i="18"/>
  <c r="DZ54" i="18"/>
  <c r="DR54" i="18"/>
  <c r="DJ54" i="18"/>
  <c r="DB54" i="18"/>
  <c r="CT54" i="18"/>
  <c r="CL54" i="18"/>
  <c r="CD54" i="18"/>
  <c r="BV54" i="18"/>
  <c r="BN54" i="18"/>
  <c r="BF54" i="18"/>
  <c r="AX54" i="18"/>
  <c r="AP54" i="18"/>
  <c r="AH54" i="18"/>
  <c r="Z54" i="18"/>
  <c r="R54" i="18"/>
  <c r="J54" i="18"/>
  <c r="B54" i="18"/>
  <c r="ES53" i="18"/>
  <c r="EK53" i="18"/>
  <c r="EC53" i="18"/>
  <c r="DU53" i="18"/>
  <c r="DM53" i="18"/>
  <c r="DE53" i="18"/>
  <c r="CW53" i="18"/>
  <c r="CO53" i="18"/>
  <c r="CG53" i="18"/>
  <c r="BY53" i="18"/>
  <c r="BQ53" i="18"/>
  <c r="BI53" i="18"/>
  <c r="BA53" i="18"/>
  <c r="AS53" i="18"/>
  <c r="AK53" i="18"/>
  <c r="AC53" i="18"/>
  <c r="U53" i="18"/>
  <c r="M53" i="18"/>
  <c r="E53" i="18"/>
  <c r="EV52" i="18"/>
  <c r="EN52" i="18"/>
  <c r="EF52" i="18"/>
  <c r="DX52" i="18"/>
  <c r="DP52" i="18"/>
  <c r="DH52" i="18"/>
  <c r="CZ52" i="18"/>
  <c r="CR52" i="18"/>
  <c r="CJ52" i="18"/>
  <c r="CB52" i="18"/>
  <c r="BT52" i="18"/>
  <c r="BL52" i="18"/>
  <c r="BD52" i="18"/>
  <c r="AV52" i="18"/>
  <c r="AN52" i="18"/>
  <c r="AF52" i="18"/>
  <c r="X52" i="18"/>
  <c r="P52" i="18"/>
  <c r="H52" i="18"/>
  <c r="EY51" i="18"/>
  <c r="EQ51" i="18"/>
  <c r="EI51" i="18"/>
  <c r="EA51" i="18"/>
  <c r="DS51" i="18"/>
  <c r="DK51" i="18"/>
  <c r="DC51" i="18"/>
  <c r="CU51" i="18"/>
  <c r="CM51" i="18"/>
  <c r="CE51" i="18"/>
  <c r="BW51" i="18"/>
  <c r="BO51" i="18"/>
  <c r="BG51" i="18"/>
  <c r="AY51" i="18"/>
  <c r="AQ51" i="18"/>
  <c r="AI51" i="18"/>
  <c r="AA51" i="18"/>
  <c r="S51" i="18"/>
  <c r="K51" i="18"/>
  <c r="C51" i="18"/>
  <c r="ET50" i="18"/>
  <c r="EL50" i="18"/>
  <c r="ED50" i="18"/>
  <c r="DV50" i="18"/>
  <c r="DN50" i="18"/>
  <c r="DF50" i="18"/>
  <c r="CX50" i="18"/>
  <c r="CP50" i="18"/>
  <c r="CH50" i="18"/>
  <c r="BZ50" i="18"/>
  <c r="BR50" i="18"/>
  <c r="BJ50" i="18"/>
  <c r="BB50" i="18"/>
  <c r="AT50" i="18"/>
  <c r="AL50" i="18"/>
  <c r="AD50" i="18"/>
  <c r="V50" i="18"/>
  <c r="N50" i="18"/>
  <c r="F50" i="18"/>
  <c r="EW49" i="18"/>
  <c r="EO49" i="18"/>
  <c r="EG49" i="18"/>
  <c r="DY49" i="18"/>
  <c r="DQ49" i="18"/>
  <c r="DI49" i="18"/>
  <c r="DA49" i="18"/>
  <c r="CS49" i="18"/>
  <c r="CK49" i="18"/>
  <c r="CC49" i="18"/>
  <c r="BU49" i="18"/>
  <c r="BM49" i="18"/>
  <c r="BE49" i="18"/>
  <c r="AW49" i="18"/>
  <c r="AO49" i="18"/>
  <c r="AG49" i="18"/>
  <c r="Y49" i="18"/>
  <c r="Q49" i="18"/>
  <c r="I49" i="18"/>
  <c r="A49" i="18"/>
  <c r="ER48" i="18"/>
  <c r="EJ48" i="18"/>
  <c r="EB48" i="18"/>
  <c r="DT48" i="18"/>
  <c r="DL48" i="18"/>
  <c r="DD48" i="18"/>
  <c r="CV48" i="18"/>
  <c r="CN48" i="18"/>
  <c r="CF48" i="18"/>
  <c r="BX48" i="18"/>
  <c r="BP48" i="18"/>
  <c r="BH48" i="18"/>
  <c r="AZ48" i="18"/>
  <c r="AR48" i="18"/>
  <c r="AJ48" i="18"/>
  <c r="AB48" i="18"/>
  <c r="T48" i="18"/>
  <c r="L48" i="18"/>
  <c r="D48" i="18"/>
  <c r="EU47" i="18"/>
  <c r="EM47" i="18"/>
  <c r="EE47" i="18"/>
  <c r="DW47" i="18"/>
  <c r="DO47" i="18"/>
  <c r="DG47" i="18"/>
  <c r="CY47" i="18"/>
  <c r="CQ47" i="18"/>
  <c r="CI47" i="18"/>
  <c r="CA47" i="18"/>
  <c r="BS47" i="18"/>
  <c r="BK47" i="18"/>
  <c r="BC47" i="18"/>
  <c r="AU47" i="18"/>
  <c r="AM47" i="18"/>
  <c r="AE47" i="18"/>
  <c r="W47" i="18"/>
  <c r="O47" i="18"/>
  <c r="G47" i="18"/>
  <c r="EX46" i="18"/>
  <c r="EP46" i="18"/>
  <c r="EH46" i="18"/>
  <c r="DZ46" i="18"/>
  <c r="DR46" i="18"/>
  <c r="DJ46" i="18"/>
  <c r="DB46" i="18"/>
  <c r="CT46" i="18"/>
  <c r="CL46" i="18"/>
  <c r="CD46" i="18"/>
  <c r="BV46" i="18"/>
  <c r="BN46" i="18"/>
  <c r="BF46" i="18"/>
  <c r="AX46" i="18"/>
  <c r="AP46" i="18"/>
  <c r="AH46" i="18"/>
  <c r="Z46" i="18"/>
  <c r="R46" i="18"/>
  <c r="J46" i="18"/>
  <c r="B46" i="18"/>
  <c r="ES45" i="18"/>
  <c r="EK45" i="18"/>
  <c r="EC45" i="18"/>
  <c r="DU45" i="18"/>
  <c r="DM45" i="18"/>
  <c r="DE45" i="18"/>
  <c r="CW45" i="18"/>
  <c r="CO45" i="18"/>
  <c r="CG45" i="18"/>
  <c r="BY45" i="18"/>
  <c r="BQ45" i="18"/>
  <c r="BI45" i="18"/>
  <c r="BA45" i="18"/>
  <c r="AS45" i="18"/>
  <c r="AK45" i="18"/>
  <c r="AC45" i="18"/>
  <c r="U45" i="18"/>
  <c r="M45" i="18"/>
  <c r="E45" i="18"/>
  <c r="EV44" i="18"/>
  <c r="EN44" i="18"/>
  <c r="EF44" i="18"/>
  <c r="DX44" i="18"/>
  <c r="DP44" i="18"/>
  <c r="DH44" i="18"/>
  <c r="CZ44" i="18"/>
  <c r="CR44" i="18"/>
  <c r="CJ44" i="18"/>
  <c r="CB44" i="18"/>
  <c r="BT44" i="18"/>
  <c r="BL44" i="18"/>
  <c r="BD44" i="18"/>
  <c r="AV44" i="18"/>
  <c r="AN44" i="18"/>
  <c r="AF44" i="18"/>
  <c r="X44" i="18"/>
  <c r="P44" i="18"/>
  <c r="H44" i="18"/>
  <c r="EY43" i="18"/>
  <c r="EQ43" i="18"/>
  <c r="EI43" i="18"/>
  <c r="EA43" i="18"/>
  <c r="DS43" i="18"/>
  <c r="DK43" i="18"/>
  <c r="DC43" i="18"/>
  <c r="CU43" i="18"/>
  <c r="CM43" i="18"/>
  <c r="CE43" i="18"/>
  <c r="BW43" i="18"/>
  <c r="BO43" i="18"/>
  <c r="BG43" i="18"/>
  <c r="AY43" i="18"/>
  <c r="AQ43" i="18"/>
  <c r="AI43" i="18"/>
  <c r="AA43" i="18"/>
  <c r="S43" i="18"/>
  <c r="K43" i="18"/>
  <c r="C43" i="18"/>
  <c r="ET42" i="18"/>
  <c r="EL42" i="18"/>
  <c r="ED42" i="18"/>
  <c r="DV42" i="18"/>
  <c r="DN42" i="18"/>
  <c r="DF42" i="18"/>
  <c r="CX42" i="18"/>
  <c r="CP42" i="18"/>
  <c r="CH42" i="18"/>
  <c r="BZ42" i="18"/>
  <c r="BR42" i="18"/>
  <c r="BJ42" i="18"/>
  <c r="BB42" i="18"/>
  <c r="AT42" i="18"/>
  <c r="AL42" i="18"/>
  <c r="AD42" i="18"/>
  <c r="V42" i="18"/>
  <c r="N42" i="18"/>
  <c r="F42" i="18"/>
  <c r="EW41" i="18"/>
  <c r="EO41" i="18"/>
  <c r="EG41" i="18"/>
  <c r="DY41" i="18"/>
  <c r="DQ41" i="18"/>
  <c r="DI41" i="18"/>
  <c r="DA41" i="18"/>
  <c r="CS41" i="18"/>
  <c r="CK41" i="18"/>
  <c r="CC41" i="18"/>
  <c r="BU41" i="18"/>
  <c r="BM41" i="18"/>
  <c r="BE41" i="18"/>
  <c r="AW41" i="18"/>
  <c r="AO41" i="18"/>
  <c r="AG41" i="18"/>
  <c r="Y41" i="18"/>
  <c r="Q41" i="18"/>
  <c r="I41" i="18"/>
  <c r="A41" i="18"/>
  <c r="ER40" i="18"/>
  <c r="EJ40" i="18"/>
  <c r="EB40" i="18"/>
  <c r="DT40" i="18"/>
  <c r="DL40" i="18"/>
  <c r="DD40" i="18"/>
  <c r="CV40" i="18"/>
  <c r="CN40" i="18"/>
  <c r="CF40" i="18"/>
  <c r="BX40" i="18"/>
  <c r="BP40" i="18"/>
  <c r="BH40" i="18"/>
  <c r="AZ40" i="18"/>
  <c r="AR40" i="18"/>
  <c r="AJ40" i="18"/>
  <c r="AB40" i="18"/>
  <c r="T40" i="18"/>
  <c r="L40" i="18"/>
  <c r="D40" i="18"/>
  <c r="EU39" i="18"/>
  <c r="EM39" i="18"/>
  <c r="EE39" i="18"/>
  <c r="DW39" i="18"/>
  <c r="DO39" i="18"/>
  <c r="DG39" i="18"/>
  <c r="CY39" i="18"/>
  <c r="CQ39" i="18"/>
  <c r="CI39" i="18"/>
  <c r="CA39" i="18"/>
  <c r="BS39" i="18"/>
  <c r="BK39" i="18"/>
  <c r="BC39" i="18"/>
  <c r="AU39" i="18"/>
  <c r="AM39" i="18"/>
  <c r="AE39" i="18"/>
  <c r="W39" i="18"/>
  <c r="O39" i="18"/>
  <c r="G39" i="18"/>
  <c r="EX38" i="18"/>
  <c r="EP38" i="18"/>
  <c r="EH38" i="18"/>
  <c r="DZ38" i="18"/>
  <c r="DR38" i="18"/>
  <c r="DJ38" i="18"/>
  <c r="DB38" i="18"/>
  <c r="CT38" i="18"/>
  <c r="CL38" i="18"/>
  <c r="CD38" i="18"/>
  <c r="BV38" i="18"/>
  <c r="BN38" i="18"/>
  <c r="BF38" i="18"/>
  <c r="AX38" i="18"/>
  <c r="AP38" i="18"/>
  <c r="AH38" i="18"/>
  <c r="Z38" i="18"/>
  <c r="R38" i="18"/>
  <c r="J38" i="18"/>
  <c r="B38" i="18"/>
  <c r="EQ37" i="18"/>
  <c r="EF37" i="18"/>
  <c r="DV37" i="18"/>
  <c r="DF37" i="18"/>
  <c r="CP37" i="18"/>
  <c r="BZ37" i="18"/>
  <c r="BJ37" i="18"/>
  <c r="AT37" i="18"/>
  <c r="AD37" i="18"/>
  <c r="N37" i="18"/>
  <c r="EW36" i="18"/>
  <c r="EG36" i="18"/>
  <c r="DQ36" i="18"/>
  <c r="DA36" i="18"/>
  <c r="CK36" i="18"/>
  <c r="BU36" i="18"/>
  <c r="BE36" i="18"/>
  <c r="AO36" i="18"/>
  <c r="Y36" i="18"/>
  <c r="I36" i="18"/>
  <c r="ER35" i="18"/>
  <c r="EB35" i="18"/>
  <c r="DL35" i="18"/>
  <c r="CV35" i="18"/>
  <c r="CF35" i="18"/>
  <c r="BP35" i="18"/>
  <c r="AZ35" i="18"/>
  <c r="AJ35" i="18"/>
  <c r="T35" i="18"/>
  <c r="D35" i="18"/>
  <c r="EM34" i="18"/>
  <c r="DW34" i="18"/>
  <c r="DG34" i="18"/>
  <c r="CQ34" i="18"/>
  <c r="CA34" i="18"/>
  <c r="BK34" i="18"/>
  <c r="AU34" i="18"/>
  <c r="AE34" i="18"/>
  <c r="O34" i="18"/>
  <c r="EX33" i="18"/>
  <c r="EH33" i="18"/>
  <c r="DR33" i="18"/>
  <c r="DB33" i="18"/>
  <c r="CL33" i="18"/>
  <c r="BV33" i="18"/>
  <c r="BD33" i="18"/>
  <c r="AH33" i="18"/>
  <c r="M33" i="18"/>
  <c r="EQ32" i="18"/>
  <c r="DU32" i="18"/>
  <c r="CZ32" i="18"/>
  <c r="CE32" i="18"/>
  <c r="BI32" i="18"/>
  <c r="AN32" i="18"/>
  <c r="S32" i="18"/>
  <c r="EV31" i="18"/>
  <c r="EA31" i="18"/>
  <c r="DF31" i="18"/>
  <c r="CJ31" i="18"/>
  <c r="BO31" i="18"/>
  <c r="AT31" i="18"/>
  <c r="X31" i="18"/>
  <c r="C31" i="18"/>
  <c r="EG30" i="18"/>
  <c r="DK30" i="18"/>
  <c r="CP30" i="18"/>
  <c r="BU30" i="18"/>
  <c r="AY30" i="18"/>
  <c r="AD30" i="18"/>
  <c r="I30" i="18"/>
  <c r="EL29" i="18"/>
  <c r="DQ29" i="18"/>
  <c r="CV29" i="18"/>
  <c r="BZ29" i="18"/>
  <c r="BE29" i="18"/>
  <c r="AJ29" i="18"/>
  <c r="N29" i="18"/>
  <c r="ER28" i="18"/>
  <c r="DW28" i="18"/>
  <c r="DA28" i="18"/>
  <c r="CF28" i="18"/>
  <c r="BK28" i="18"/>
  <c r="AO28" i="18"/>
  <c r="T28" i="18"/>
  <c r="EX27" i="18"/>
  <c r="EB27" i="18"/>
  <c r="DG27" i="18"/>
  <c r="CL27" i="18"/>
  <c r="BP27" i="18"/>
  <c r="AU27" i="18"/>
  <c r="Z27" i="18"/>
  <c r="D27" i="18"/>
  <c r="EH26" i="18"/>
  <c r="DM26" i="18"/>
  <c r="CQ26" i="18"/>
  <c r="BV26" i="18"/>
  <c r="BA26" i="18"/>
  <c r="AE26" i="18"/>
  <c r="J26" i="18"/>
  <c r="EN25" i="18"/>
  <c r="DR25" i="18"/>
  <c r="CW25" i="18"/>
  <c r="CB25" i="18"/>
  <c r="BF25" i="18"/>
  <c r="AK25" i="18"/>
  <c r="P25" i="18"/>
  <c r="ES24" i="18"/>
  <c r="DX24" i="18"/>
  <c r="DC24" i="18"/>
  <c r="CG24" i="18"/>
  <c r="BL24" i="18"/>
  <c r="AQ24" i="18"/>
  <c r="U24" i="18"/>
  <c r="EY23" i="18"/>
  <c r="ED23" i="18"/>
  <c r="DH23" i="18"/>
  <c r="CM23" i="18"/>
  <c r="BR23" i="18"/>
  <c r="AV23" i="18"/>
  <c r="AA23" i="18"/>
  <c r="F23" i="18"/>
  <c r="EI22" i="18"/>
  <c r="DN22" i="18"/>
  <c r="CS22" i="18"/>
  <c r="BW22" i="18"/>
  <c r="BB22" i="18"/>
  <c r="AG22" i="18"/>
  <c r="K22" i="18"/>
  <c r="EO21" i="18"/>
  <c r="DT21" i="18"/>
  <c r="CX21" i="18"/>
  <c r="CC21" i="18"/>
  <c r="BH21" i="18"/>
  <c r="AL21" i="18"/>
  <c r="Q21" i="18"/>
  <c r="EU20" i="18"/>
  <c r="DY20" i="18"/>
  <c r="DD20" i="18"/>
  <c r="CI20" i="18"/>
  <c r="BM20" i="18"/>
  <c r="AQ20" i="18"/>
  <c r="O20" i="18"/>
  <c r="EH19" i="18"/>
  <c r="CQ19" i="18"/>
  <c r="BB19" i="18"/>
  <c r="J19" i="18"/>
  <c r="DR18" i="18"/>
  <c r="CC18" i="18"/>
  <c r="AK18" i="18"/>
  <c r="ES17" i="18"/>
  <c r="DD17" i="18"/>
  <c r="BL17" i="18"/>
  <c r="U17" i="18"/>
  <c r="EE16" i="18"/>
  <c r="CM16" i="18"/>
  <c r="AV16" i="18"/>
  <c r="G16" i="18"/>
  <c r="CR15" i="18"/>
  <c r="I15" i="18"/>
  <c r="CE14" i="18"/>
  <c r="ET13" i="18"/>
  <c r="BK13" i="18"/>
  <c r="EG12" i="18"/>
  <c r="AW12" i="18"/>
  <c r="DM11" i="18"/>
  <c r="AJ11" i="18"/>
  <c r="CY10" i="18"/>
  <c r="P10" i="18"/>
  <c r="CL9" i="18"/>
  <c r="CW8" i="18"/>
  <c r="CC7" i="18"/>
  <c r="ET5" i="18"/>
  <c r="CP3" i="18"/>
  <c r="AQ64" i="18"/>
  <c r="AM64" i="18"/>
  <c r="AI64" i="18"/>
  <c r="AE64" i="18"/>
  <c r="AA64" i="18"/>
  <c r="W64" i="18"/>
  <c r="S64" i="18"/>
  <c r="O64" i="18"/>
  <c r="K64" i="18"/>
  <c r="G64" i="18"/>
  <c r="C64" i="18"/>
  <c r="EX63" i="18"/>
  <c r="ET63" i="18"/>
  <c r="EP63" i="18"/>
  <c r="EL63" i="18"/>
  <c r="EH63" i="18"/>
  <c r="ED63" i="18"/>
  <c r="DZ63" i="18"/>
  <c r="DV63" i="18"/>
  <c r="DR63" i="18"/>
  <c r="DN63" i="18"/>
  <c r="DJ63" i="18"/>
  <c r="DF63" i="18"/>
  <c r="DB63" i="18"/>
  <c r="CX63" i="18"/>
  <c r="CT63" i="18"/>
  <c r="CP63" i="18"/>
  <c r="CL63" i="18"/>
  <c r="CH63" i="18"/>
  <c r="CD63" i="18"/>
  <c r="BZ63" i="18"/>
  <c r="BV63" i="18"/>
  <c r="BR63" i="18"/>
  <c r="BN63" i="18"/>
  <c r="BJ63" i="18"/>
  <c r="BF63" i="18"/>
  <c r="BB63" i="18"/>
  <c r="AX63" i="18"/>
  <c r="AT63" i="18"/>
  <c r="AP63" i="18"/>
  <c r="AL63" i="18"/>
  <c r="AH63" i="18"/>
  <c r="AD63" i="18"/>
  <c r="Z63" i="18"/>
  <c r="V63" i="18"/>
  <c r="R63" i="18"/>
  <c r="N63" i="18"/>
  <c r="J63" i="18"/>
  <c r="F63" i="18"/>
  <c r="B63" i="18"/>
  <c r="EW62" i="18"/>
  <c r="ES62" i="18"/>
  <c r="EO62" i="18"/>
  <c r="EK62" i="18"/>
  <c r="EG62" i="18"/>
  <c r="EC62" i="18"/>
  <c r="DY62" i="18"/>
  <c r="DU62" i="18"/>
  <c r="DQ62" i="18"/>
  <c r="DM62" i="18"/>
  <c r="DI62" i="18"/>
  <c r="DE62" i="18"/>
  <c r="DA62" i="18"/>
  <c r="CW62" i="18"/>
  <c r="CS62" i="18"/>
  <c r="CO62" i="18"/>
  <c r="CK62" i="18"/>
  <c r="CG62" i="18"/>
  <c r="CC62" i="18"/>
  <c r="BY62" i="18"/>
  <c r="BU62" i="18"/>
  <c r="BQ62" i="18"/>
  <c r="BM62" i="18"/>
  <c r="BI62" i="18"/>
  <c r="BE62" i="18"/>
  <c r="BA62" i="18"/>
  <c r="AW62" i="18"/>
  <c r="AS62" i="18"/>
  <c r="AO62" i="18"/>
  <c r="AK62" i="18"/>
  <c r="AG62" i="18"/>
  <c r="AC62" i="18"/>
  <c r="Y62" i="18"/>
  <c r="U62" i="18"/>
  <c r="Q62" i="18"/>
  <c r="M62" i="18"/>
  <c r="I62" i="18"/>
  <c r="E62" i="18"/>
  <c r="A62" i="18"/>
  <c r="EV61" i="18"/>
  <c r="ER61" i="18"/>
  <c r="EN61" i="18"/>
  <c r="EJ61" i="18"/>
  <c r="EF61" i="18"/>
  <c r="EB61" i="18"/>
  <c r="DX61" i="18"/>
  <c r="DT61" i="18"/>
  <c r="DP61" i="18"/>
  <c r="DL61" i="18"/>
  <c r="DH61" i="18"/>
  <c r="DD61" i="18"/>
  <c r="CZ61" i="18"/>
  <c r="CV61" i="18"/>
  <c r="CR61" i="18"/>
  <c r="CN61" i="18"/>
  <c r="CJ61" i="18"/>
  <c r="CF61" i="18"/>
  <c r="CB61" i="18"/>
  <c r="BX61" i="18"/>
  <c r="BT61" i="18"/>
  <c r="BP61" i="18"/>
  <c r="BL61" i="18"/>
  <c r="BH61" i="18"/>
  <c r="BD61" i="18"/>
  <c r="AZ61" i="18"/>
  <c r="AV61" i="18"/>
  <c r="AR61" i="18"/>
  <c r="AN61" i="18"/>
  <c r="AJ61" i="18"/>
  <c r="AF61" i="18"/>
  <c r="AB61" i="18"/>
  <c r="X61" i="18"/>
  <c r="T61" i="18"/>
  <c r="P61" i="18"/>
  <c r="L61" i="18"/>
  <c r="H61" i="18"/>
  <c r="D61" i="18"/>
  <c r="EY60" i="18"/>
  <c r="EU60" i="18"/>
  <c r="EQ60" i="18"/>
  <c r="EM60" i="18"/>
  <c r="EI60" i="18"/>
  <c r="EE60" i="18"/>
  <c r="EA60" i="18"/>
  <c r="DW60" i="18"/>
  <c r="DS60" i="18"/>
  <c r="DO60" i="18"/>
  <c r="DK60" i="18"/>
  <c r="DG60" i="18"/>
  <c r="DC60" i="18"/>
  <c r="CY60" i="18"/>
  <c r="CU60" i="18"/>
  <c r="CQ60" i="18"/>
  <c r="CM60" i="18"/>
  <c r="CI60" i="18"/>
  <c r="CE60" i="18"/>
  <c r="CA60" i="18"/>
  <c r="BW60" i="18"/>
  <c r="BS60" i="18"/>
  <c r="BO60" i="18"/>
  <c r="BK60" i="18"/>
  <c r="BG60" i="18"/>
  <c r="BC60" i="18"/>
  <c r="AY60" i="18"/>
  <c r="AU60" i="18"/>
  <c r="AQ60" i="18"/>
  <c r="AM60" i="18"/>
  <c r="AI60" i="18"/>
  <c r="AE60" i="18"/>
  <c r="AA60" i="18"/>
  <c r="W60" i="18"/>
  <c r="S60" i="18"/>
  <c r="O60" i="18"/>
  <c r="K60" i="18"/>
  <c r="G60" i="18"/>
  <c r="C60" i="18"/>
  <c r="EX59" i="18"/>
  <c r="ET59" i="18"/>
  <c r="EP59" i="18"/>
  <c r="EL59" i="18"/>
  <c r="EH59" i="18"/>
  <c r="ED59" i="18"/>
  <c r="DZ59" i="18"/>
  <c r="DV59" i="18"/>
  <c r="DR59" i="18"/>
  <c r="DN59" i="18"/>
  <c r="DJ59" i="18"/>
  <c r="DF59" i="18"/>
  <c r="DB59" i="18"/>
  <c r="CX59" i="18"/>
  <c r="CT59" i="18"/>
  <c r="CP59" i="18"/>
  <c r="CL59" i="18"/>
  <c r="CH59" i="18"/>
  <c r="CD59" i="18"/>
  <c r="BZ59" i="18"/>
  <c r="BV59" i="18"/>
  <c r="BR59" i="18"/>
  <c r="BN59" i="18"/>
  <c r="BJ59" i="18"/>
  <c r="BF59" i="18"/>
  <c r="BB59" i="18"/>
  <c r="AX59" i="18"/>
  <c r="AT59" i="18"/>
  <c r="AP59" i="18"/>
  <c r="AL59" i="18"/>
  <c r="AH59" i="18"/>
  <c r="AD59" i="18"/>
  <c r="Z59" i="18"/>
  <c r="V59" i="18"/>
  <c r="R59" i="18"/>
  <c r="N59" i="18"/>
  <c r="J59" i="18"/>
  <c r="F59" i="18"/>
  <c r="B59" i="18"/>
  <c r="EW58" i="18"/>
  <c r="ES58" i="18"/>
  <c r="EO58" i="18"/>
  <c r="EK58" i="18"/>
  <c r="EG58" i="18"/>
  <c r="EC58" i="18"/>
  <c r="DY58" i="18"/>
  <c r="DU58" i="18"/>
  <c r="DQ58" i="18"/>
  <c r="DM58" i="18"/>
  <c r="DI58" i="18"/>
  <c r="DE58" i="18"/>
  <c r="DA58" i="18"/>
  <c r="CW58" i="18"/>
  <c r="CS58" i="18"/>
  <c r="CO58" i="18"/>
  <c r="CK58" i="18"/>
  <c r="CG58" i="18"/>
  <c r="CC58" i="18"/>
  <c r="BY58" i="18"/>
  <c r="BU58" i="18"/>
  <c r="BQ58" i="18"/>
  <c r="BM58" i="18"/>
  <c r="BI58" i="18"/>
  <c r="BE58" i="18"/>
  <c r="BA58" i="18"/>
  <c r="AW58" i="18"/>
  <c r="AS58" i="18"/>
  <c r="AO58" i="18"/>
  <c r="AK58" i="18"/>
  <c r="AG58" i="18"/>
  <c r="AC58" i="18"/>
  <c r="Y58" i="18"/>
  <c r="U58" i="18"/>
  <c r="Q58" i="18"/>
  <c r="M58" i="18"/>
  <c r="I58" i="18"/>
  <c r="E58" i="18"/>
  <c r="A58" i="18"/>
  <c r="EV57" i="18"/>
  <c r="ER57" i="18"/>
  <c r="EN57" i="18"/>
  <c r="EJ57" i="18"/>
  <c r="EF57" i="18"/>
  <c r="EB57" i="18"/>
  <c r="DX57" i="18"/>
  <c r="DT57" i="18"/>
  <c r="DP57" i="18"/>
  <c r="DL57" i="18"/>
  <c r="DH57" i="18"/>
  <c r="DD57" i="18"/>
  <c r="CZ57" i="18"/>
  <c r="CV57" i="18"/>
  <c r="CR57" i="18"/>
  <c r="CN57" i="18"/>
  <c r="CJ57" i="18"/>
  <c r="CF57" i="18"/>
  <c r="CB57" i="18"/>
  <c r="BX57" i="18"/>
  <c r="BT57" i="18"/>
  <c r="BP57" i="18"/>
  <c r="BL57" i="18"/>
  <c r="BH57" i="18"/>
  <c r="BD57" i="18"/>
  <c r="AZ57" i="18"/>
  <c r="AV57" i="18"/>
  <c r="AR57" i="18"/>
  <c r="AN57" i="18"/>
  <c r="AJ57" i="18"/>
  <c r="AF57" i="18"/>
  <c r="AB57" i="18"/>
  <c r="X57" i="18"/>
  <c r="T57" i="18"/>
  <c r="P57" i="18"/>
  <c r="L57" i="18"/>
  <c r="H57" i="18"/>
  <c r="D57" i="18"/>
  <c r="EY56" i="18"/>
  <c r="EU56" i="18"/>
  <c r="EQ56" i="18"/>
  <c r="EM56" i="18"/>
  <c r="EI56" i="18"/>
  <c r="EE56" i="18"/>
  <c r="EA56" i="18"/>
  <c r="DW56" i="18"/>
  <c r="DS56" i="18"/>
  <c r="DO56" i="18"/>
  <c r="DK56" i="18"/>
  <c r="DG56" i="18"/>
  <c r="DC56" i="18"/>
  <c r="CY56" i="18"/>
  <c r="CU56" i="18"/>
  <c r="CQ56" i="18"/>
  <c r="CM56" i="18"/>
  <c r="CI56" i="18"/>
  <c r="CE56" i="18"/>
  <c r="CA56" i="18"/>
  <c r="BW56" i="18"/>
  <c r="BS56" i="18"/>
  <c r="BO56" i="18"/>
  <c r="BK56" i="18"/>
  <c r="BG56" i="18"/>
  <c r="BC56" i="18"/>
  <c r="AY56" i="18"/>
  <c r="AU56" i="18"/>
  <c r="AQ56" i="18"/>
  <c r="AM56" i="18"/>
  <c r="AI56" i="18"/>
  <c r="AE56" i="18"/>
  <c r="AA56" i="18"/>
  <c r="W56" i="18"/>
  <c r="S56" i="18"/>
  <c r="O56" i="18"/>
  <c r="K56" i="18"/>
  <c r="G56" i="18"/>
  <c r="C56" i="18"/>
  <c r="EX55" i="18"/>
  <c r="ET55" i="18"/>
  <c r="EP55" i="18"/>
  <c r="EL55" i="18"/>
  <c r="EH55" i="18"/>
  <c r="ED55" i="18"/>
  <c r="DZ55" i="18"/>
  <c r="DV55" i="18"/>
  <c r="DR55" i="18"/>
  <c r="DN55" i="18"/>
  <c r="DJ55" i="18"/>
  <c r="DF55" i="18"/>
  <c r="DB55" i="18"/>
  <c r="CX55" i="18"/>
  <c r="CT55" i="18"/>
  <c r="CP55" i="18"/>
  <c r="CL55" i="18"/>
  <c r="CH55" i="18"/>
  <c r="CD55" i="18"/>
  <c r="BZ55" i="18"/>
  <c r="BV55" i="18"/>
  <c r="BR55" i="18"/>
  <c r="BN55" i="18"/>
  <c r="BJ55" i="18"/>
  <c r="BF55" i="18"/>
  <c r="BB55" i="18"/>
  <c r="AX55" i="18"/>
  <c r="AT55" i="18"/>
  <c r="AP55" i="18"/>
  <c r="AL55" i="18"/>
  <c r="AH55" i="18"/>
  <c r="AD55" i="18"/>
  <c r="Z55" i="18"/>
  <c r="V55" i="18"/>
  <c r="R55" i="18"/>
  <c r="N55" i="18"/>
  <c r="J55" i="18"/>
  <c r="F55" i="18"/>
  <c r="B55" i="18"/>
  <c r="EW54" i="18"/>
  <c r="ES54" i="18"/>
  <c r="EO54" i="18"/>
  <c r="EK54" i="18"/>
  <c r="EG54" i="18"/>
  <c r="EC54" i="18"/>
  <c r="DY54" i="18"/>
  <c r="DU54" i="18"/>
  <c r="DQ54" i="18"/>
  <c r="DM54" i="18"/>
  <c r="DI54" i="18"/>
  <c r="DE54" i="18"/>
  <c r="DA54" i="18"/>
  <c r="CW54" i="18"/>
  <c r="CS54" i="18"/>
  <c r="CO54" i="18"/>
  <c r="CK54" i="18"/>
  <c r="CG54" i="18"/>
  <c r="CC54" i="18"/>
  <c r="BY54" i="18"/>
  <c r="BU54" i="18"/>
  <c r="BQ54" i="18"/>
  <c r="BM54" i="18"/>
  <c r="BI54" i="18"/>
  <c r="BE54" i="18"/>
  <c r="BA54" i="18"/>
  <c r="AW54" i="18"/>
  <c r="AS54" i="18"/>
  <c r="AO54" i="18"/>
  <c r="AK54" i="18"/>
  <c r="AG54" i="18"/>
  <c r="AC54" i="18"/>
  <c r="Y54" i="18"/>
  <c r="U54" i="18"/>
  <c r="Q54" i="18"/>
  <c r="M54" i="18"/>
  <c r="I54" i="18"/>
  <c r="E54" i="18"/>
  <c r="A54" i="18"/>
  <c r="EV53" i="18"/>
  <c r="ER53" i="18"/>
  <c r="EN53" i="18"/>
  <c r="EJ53" i="18"/>
  <c r="EF53" i="18"/>
  <c r="EB53" i="18"/>
  <c r="DX53" i="18"/>
  <c r="DT53" i="18"/>
  <c r="DP53" i="18"/>
  <c r="DL53" i="18"/>
  <c r="DH53" i="18"/>
  <c r="DD53" i="18"/>
  <c r="CZ53" i="18"/>
  <c r="CV53" i="18"/>
  <c r="CR53" i="18"/>
  <c r="CN53" i="18"/>
  <c r="CJ53" i="18"/>
  <c r="CF53" i="18"/>
  <c r="CB53" i="18"/>
  <c r="BX53" i="18"/>
  <c r="BT53" i="18"/>
  <c r="BP53" i="18"/>
  <c r="BL53" i="18"/>
  <c r="BH53" i="18"/>
  <c r="BD53" i="18"/>
  <c r="AZ53" i="18"/>
  <c r="AV53" i="18"/>
  <c r="AR53" i="18"/>
  <c r="AN53" i="18"/>
  <c r="AJ53" i="18"/>
  <c r="AF53" i="18"/>
  <c r="AB53" i="18"/>
  <c r="X53" i="18"/>
  <c r="T53" i="18"/>
  <c r="P53" i="18"/>
  <c r="L53" i="18"/>
  <c r="H53" i="18"/>
  <c r="D53" i="18"/>
  <c r="EY52" i="18"/>
  <c r="EU52" i="18"/>
  <c r="EQ52" i="18"/>
  <c r="EM52" i="18"/>
  <c r="EI52" i="18"/>
  <c r="EE52" i="18"/>
  <c r="EA52" i="18"/>
  <c r="DW52" i="18"/>
  <c r="DS52" i="18"/>
  <c r="DO52" i="18"/>
  <c r="DK52" i="18"/>
  <c r="DG52" i="18"/>
  <c r="DC52" i="18"/>
  <c r="CY52" i="18"/>
  <c r="CU52" i="18"/>
  <c r="CQ52" i="18"/>
  <c r="CM52" i="18"/>
  <c r="CI52" i="18"/>
  <c r="CE52" i="18"/>
  <c r="CA52" i="18"/>
  <c r="BW52" i="18"/>
  <c r="BS52" i="18"/>
  <c r="BO52" i="18"/>
  <c r="BK52" i="18"/>
  <c r="BG52" i="18"/>
  <c r="BC52" i="18"/>
  <c r="AY52" i="18"/>
  <c r="AU52" i="18"/>
  <c r="AQ52" i="18"/>
  <c r="AM52" i="18"/>
  <c r="AI52" i="18"/>
  <c r="AE52" i="18"/>
  <c r="AA52" i="18"/>
  <c r="W52" i="18"/>
  <c r="S52" i="18"/>
  <c r="O52" i="18"/>
  <c r="K52" i="18"/>
  <c r="G52" i="18"/>
  <c r="C52" i="18"/>
  <c r="EX51" i="18"/>
  <c r="ET51" i="18"/>
  <c r="EP51" i="18"/>
  <c r="EL51" i="18"/>
  <c r="EH51" i="18"/>
  <c r="ED51" i="18"/>
  <c r="DZ51" i="18"/>
  <c r="DV51" i="18"/>
  <c r="DR51" i="18"/>
  <c r="DN51" i="18"/>
  <c r="DJ51" i="18"/>
  <c r="DF51" i="18"/>
  <c r="DB51" i="18"/>
  <c r="CX51" i="18"/>
  <c r="CT51" i="18"/>
  <c r="CP51" i="18"/>
  <c r="CL51" i="18"/>
  <c r="CH51" i="18"/>
  <c r="CD51" i="18"/>
  <c r="BZ51" i="18"/>
  <c r="BV51" i="18"/>
  <c r="BR51" i="18"/>
  <c r="BN51" i="18"/>
  <c r="BJ51" i="18"/>
  <c r="BF51" i="18"/>
  <c r="BB51" i="18"/>
  <c r="AX51" i="18"/>
  <c r="AT51" i="18"/>
  <c r="AP51" i="18"/>
  <c r="AL51" i="18"/>
  <c r="AH51" i="18"/>
  <c r="AD51" i="18"/>
  <c r="Z51" i="18"/>
  <c r="V51" i="18"/>
  <c r="R51" i="18"/>
  <c r="N51" i="18"/>
  <c r="J51" i="18"/>
  <c r="F51" i="18"/>
  <c r="B51" i="18"/>
  <c r="EW50" i="18"/>
  <c r="ES50" i="18"/>
  <c r="EO50" i="18"/>
  <c r="EK50" i="18"/>
  <c r="EG50" i="18"/>
  <c r="EC50" i="18"/>
  <c r="DY50" i="18"/>
  <c r="DU50" i="18"/>
  <c r="DQ50" i="18"/>
  <c r="DM50" i="18"/>
  <c r="DI50" i="18"/>
  <c r="DE50" i="18"/>
  <c r="DA50" i="18"/>
  <c r="CW50" i="18"/>
  <c r="CS50" i="18"/>
  <c r="CO50" i="18"/>
  <c r="CK50" i="18"/>
  <c r="CG50" i="18"/>
  <c r="CC50" i="18"/>
  <c r="BY50" i="18"/>
  <c r="BU50" i="18"/>
  <c r="BQ50" i="18"/>
  <c r="BM50" i="18"/>
  <c r="BI50" i="18"/>
  <c r="BE50" i="18"/>
  <c r="BA50" i="18"/>
  <c r="AW50" i="18"/>
  <c r="AS50" i="18"/>
  <c r="AO50" i="18"/>
  <c r="AK50" i="18"/>
  <c r="AG50" i="18"/>
  <c r="AC50" i="18"/>
  <c r="Y50" i="18"/>
  <c r="U50" i="18"/>
  <c r="Q50" i="18"/>
  <c r="M50" i="18"/>
  <c r="I50" i="18"/>
  <c r="E50" i="18"/>
  <c r="A50" i="18"/>
  <c r="EV49" i="18"/>
  <c r="ER49" i="18"/>
  <c r="EN49" i="18"/>
  <c r="EJ49" i="18"/>
  <c r="EF49" i="18"/>
  <c r="EB49" i="18"/>
  <c r="DX49" i="18"/>
  <c r="DT49" i="18"/>
  <c r="DP49" i="18"/>
  <c r="DL49" i="18"/>
  <c r="DH49" i="18"/>
  <c r="DD49" i="18"/>
  <c r="CZ49" i="18"/>
  <c r="CV49" i="18"/>
  <c r="CR49" i="18"/>
  <c r="CN49" i="18"/>
  <c r="CJ49" i="18"/>
  <c r="CF49" i="18"/>
  <c r="CB49" i="18"/>
  <c r="BX49" i="18"/>
  <c r="BT49" i="18"/>
  <c r="BP49" i="18"/>
  <c r="BL49" i="18"/>
  <c r="BH49" i="18"/>
  <c r="BD49" i="18"/>
  <c r="AZ49" i="18"/>
  <c r="AV49" i="18"/>
  <c r="AR49" i="18"/>
  <c r="AN49" i="18"/>
  <c r="AJ49" i="18"/>
  <c r="AF49" i="18"/>
  <c r="AB49" i="18"/>
  <c r="X49" i="18"/>
  <c r="T49" i="18"/>
  <c r="P49" i="18"/>
  <c r="L49" i="18"/>
  <c r="H49" i="18"/>
  <c r="D49" i="18"/>
  <c r="EY48" i="18"/>
  <c r="EU48" i="18"/>
  <c r="EQ48" i="18"/>
  <c r="EM48" i="18"/>
  <c r="EI48" i="18"/>
  <c r="EE48" i="18"/>
  <c r="EA48" i="18"/>
  <c r="DW48" i="18"/>
  <c r="DS48" i="18"/>
  <c r="DO48" i="18"/>
  <c r="DK48" i="18"/>
  <c r="DG48" i="18"/>
  <c r="DC48" i="18"/>
  <c r="CY48" i="18"/>
  <c r="CU48" i="18"/>
  <c r="CQ48" i="18"/>
  <c r="CM48" i="18"/>
  <c r="CI48" i="18"/>
  <c r="CE48" i="18"/>
  <c r="CA48" i="18"/>
  <c r="BW48" i="18"/>
  <c r="BS48" i="18"/>
  <c r="BO48" i="18"/>
  <c r="BK48" i="18"/>
  <c r="BG48" i="18"/>
  <c r="BC48" i="18"/>
  <c r="AY48" i="18"/>
  <c r="AU48" i="18"/>
  <c r="AQ48" i="18"/>
  <c r="AM48" i="18"/>
  <c r="AI48" i="18"/>
  <c r="AE48" i="18"/>
  <c r="AA48" i="18"/>
  <c r="W48" i="18"/>
  <c r="S48" i="18"/>
  <c r="O48" i="18"/>
  <c r="K48" i="18"/>
  <c r="G48" i="18"/>
  <c r="C48" i="18"/>
  <c r="EX47" i="18"/>
  <c r="ET47" i="18"/>
  <c r="EP47" i="18"/>
  <c r="EL47" i="18"/>
  <c r="EH47" i="18"/>
  <c r="ED47" i="18"/>
  <c r="DZ47" i="18"/>
  <c r="DV47" i="18"/>
  <c r="DR47" i="18"/>
  <c r="DN47" i="18"/>
  <c r="DJ47" i="18"/>
  <c r="DF47" i="18"/>
  <c r="DB47" i="18"/>
  <c r="CX47" i="18"/>
  <c r="CT47" i="18"/>
  <c r="CP47" i="18"/>
  <c r="CL47" i="18"/>
  <c r="CH47" i="18"/>
  <c r="CD47" i="18"/>
  <c r="BZ47" i="18"/>
  <c r="BV47" i="18"/>
  <c r="BR47" i="18"/>
  <c r="BN47" i="18"/>
  <c r="BJ47" i="18"/>
  <c r="BF47" i="18"/>
  <c r="BB47" i="18"/>
  <c r="AX47" i="18"/>
  <c r="AT47" i="18"/>
  <c r="AP47" i="18"/>
  <c r="AL47" i="18"/>
  <c r="AH47" i="18"/>
  <c r="AD47" i="18"/>
  <c r="Z47" i="18"/>
  <c r="V47" i="18"/>
  <c r="R47" i="18"/>
  <c r="N47" i="18"/>
  <c r="J47" i="18"/>
  <c r="F47" i="18"/>
  <c r="B47" i="18"/>
  <c r="EW46" i="18"/>
  <c r="ES46" i="18"/>
  <c r="EO46" i="18"/>
  <c r="EK46" i="18"/>
  <c r="EG46" i="18"/>
  <c r="EC46" i="18"/>
  <c r="DY46" i="18"/>
  <c r="DU46" i="18"/>
  <c r="DQ46" i="18"/>
  <c r="DM46" i="18"/>
  <c r="DI46" i="18"/>
  <c r="DE46" i="18"/>
  <c r="DA46" i="18"/>
  <c r="CW46" i="18"/>
  <c r="CS46" i="18"/>
  <c r="CO46" i="18"/>
  <c r="CK46" i="18"/>
  <c r="CG46" i="18"/>
  <c r="CC46" i="18"/>
  <c r="BY46" i="18"/>
  <c r="BU46" i="18"/>
  <c r="BQ46" i="18"/>
  <c r="BM46" i="18"/>
  <c r="BI46" i="18"/>
  <c r="BE46" i="18"/>
  <c r="BA46" i="18"/>
  <c r="AW46" i="18"/>
  <c r="AS46" i="18"/>
  <c r="AO46" i="18"/>
  <c r="AK46" i="18"/>
  <c r="AG46" i="18"/>
  <c r="AC46" i="18"/>
  <c r="Y46" i="18"/>
  <c r="U46" i="18"/>
  <c r="Q46" i="18"/>
  <c r="M46" i="18"/>
  <c r="I46" i="18"/>
  <c r="E46" i="18"/>
  <c r="A46" i="18"/>
  <c r="EV45" i="18"/>
  <c r="ER45" i="18"/>
  <c r="EN45" i="18"/>
  <c r="EJ45" i="18"/>
  <c r="EF45" i="18"/>
  <c r="EB45" i="18"/>
  <c r="DX45" i="18"/>
  <c r="DT45" i="18"/>
  <c r="DP45" i="18"/>
  <c r="DL45" i="18"/>
  <c r="DH45" i="18"/>
  <c r="DD45" i="18"/>
  <c r="CZ45" i="18"/>
  <c r="CV45" i="18"/>
  <c r="CR45" i="18"/>
  <c r="CN45" i="18"/>
  <c r="CJ45" i="18"/>
  <c r="CF45" i="18"/>
  <c r="CB45" i="18"/>
  <c r="BX45" i="18"/>
  <c r="BT45" i="18"/>
  <c r="BP45" i="18"/>
  <c r="BL45" i="18"/>
  <c r="BH45" i="18"/>
  <c r="BD45" i="18"/>
  <c r="AZ45" i="18"/>
  <c r="AV45" i="18"/>
  <c r="AR45" i="18"/>
  <c r="AN45" i="18"/>
  <c r="AJ45" i="18"/>
  <c r="AF45" i="18"/>
  <c r="AB45" i="18"/>
  <c r="X45" i="18"/>
  <c r="T45" i="18"/>
  <c r="P45" i="18"/>
  <c r="L45" i="18"/>
  <c r="H45" i="18"/>
  <c r="D45" i="18"/>
  <c r="EY44" i="18"/>
  <c r="EU44" i="18"/>
  <c r="EQ44" i="18"/>
  <c r="EM44" i="18"/>
  <c r="EI44" i="18"/>
  <c r="EE44" i="18"/>
  <c r="EA44" i="18"/>
  <c r="DW44" i="18"/>
  <c r="DS44" i="18"/>
  <c r="DO44" i="18"/>
  <c r="DK44" i="18"/>
  <c r="DG44" i="18"/>
  <c r="DC44" i="18"/>
  <c r="CY44" i="18"/>
  <c r="CU44" i="18"/>
  <c r="CQ44" i="18"/>
  <c r="CM44" i="18"/>
  <c r="CI44" i="18"/>
  <c r="CE44" i="18"/>
  <c r="CA44" i="18"/>
  <c r="BW44" i="18"/>
  <c r="BS44" i="18"/>
  <c r="BO44" i="18"/>
  <c r="BK44" i="18"/>
  <c r="BG44" i="18"/>
  <c r="BC44" i="18"/>
  <c r="AY44" i="18"/>
  <c r="AU44" i="18"/>
  <c r="AQ44" i="18"/>
  <c r="AM44" i="18"/>
  <c r="AI44" i="18"/>
  <c r="AE44" i="18"/>
  <c r="AA44" i="18"/>
  <c r="W44" i="18"/>
  <c r="S44" i="18"/>
  <c r="O44" i="18"/>
  <c r="K44" i="18"/>
  <c r="G44" i="18"/>
  <c r="C44" i="18"/>
  <c r="EX43" i="18"/>
  <c r="ET43" i="18"/>
  <c r="EP43" i="18"/>
  <c r="EL43" i="18"/>
  <c r="EH43" i="18"/>
  <c r="ED43" i="18"/>
  <c r="DZ43" i="18"/>
  <c r="DV43" i="18"/>
  <c r="DR43" i="18"/>
  <c r="DN43" i="18"/>
  <c r="DJ43" i="18"/>
  <c r="DF43" i="18"/>
  <c r="DB43" i="18"/>
  <c r="CX43" i="18"/>
  <c r="CT43" i="18"/>
  <c r="CP43" i="18"/>
  <c r="CL43" i="18"/>
  <c r="CH43" i="18"/>
  <c r="CD43" i="18"/>
  <c r="BZ43" i="18"/>
  <c r="BV43" i="18"/>
  <c r="BR43" i="18"/>
  <c r="BN43" i="18"/>
  <c r="BJ43" i="18"/>
  <c r="BF43" i="18"/>
  <c r="BB43" i="18"/>
  <c r="AX43" i="18"/>
  <c r="AT43" i="18"/>
  <c r="AP43" i="18"/>
  <c r="AL43" i="18"/>
  <c r="AH43" i="18"/>
  <c r="AD43" i="18"/>
  <c r="Z43" i="18"/>
  <c r="V43" i="18"/>
  <c r="R43" i="18"/>
  <c r="N43" i="18"/>
  <c r="J43" i="18"/>
  <c r="F43" i="18"/>
  <c r="B43" i="18"/>
  <c r="EW42" i="18"/>
  <c r="ES42" i="18"/>
  <c r="EO42" i="18"/>
  <c r="EK42" i="18"/>
  <c r="EG42" i="18"/>
  <c r="EC42" i="18"/>
  <c r="DY42" i="18"/>
  <c r="DU42" i="18"/>
  <c r="DQ42" i="18"/>
  <c r="DM42" i="18"/>
  <c r="DI42" i="18"/>
  <c r="DE42" i="18"/>
  <c r="DA42" i="18"/>
  <c r="CW42" i="18"/>
  <c r="CS42" i="18"/>
  <c r="CO42" i="18"/>
  <c r="CK42" i="18"/>
  <c r="CG42" i="18"/>
  <c r="CC42" i="18"/>
  <c r="BY42" i="18"/>
  <c r="BU42" i="18"/>
  <c r="BQ42" i="18"/>
  <c r="BM42" i="18"/>
  <c r="BI42" i="18"/>
  <c r="BE42" i="18"/>
  <c r="BA42" i="18"/>
  <c r="AW42" i="18"/>
  <c r="AS42" i="18"/>
  <c r="AO42" i="18"/>
  <c r="AK42" i="18"/>
  <c r="AG42" i="18"/>
  <c r="AC42" i="18"/>
  <c r="Y42" i="18"/>
  <c r="U42" i="18"/>
  <c r="Q42" i="18"/>
  <c r="M42" i="18"/>
  <c r="I42" i="18"/>
  <c r="E42" i="18"/>
  <c r="A42" i="18"/>
  <c r="EV41" i="18"/>
  <c r="ER41" i="18"/>
  <c r="EN41" i="18"/>
  <c r="EJ41" i="18"/>
  <c r="EF41" i="18"/>
  <c r="EB41" i="18"/>
  <c r="DX41" i="18"/>
  <c r="DT41" i="18"/>
  <c r="DP41" i="18"/>
  <c r="DL41" i="18"/>
  <c r="DH41" i="18"/>
  <c r="DD41" i="18"/>
  <c r="CZ41" i="18"/>
  <c r="CV41" i="18"/>
  <c r="CR41" i="18"/>
  <c r="CN41" i="18"/>
  <c r="CJ41" i="18"/>
  <c r="CF41" i="18"/>
  <c r="CB41" i="18"/>
  <c r="BX41" i="18"/>
  <c r="BT41" i="18"/>
  <c r="BP41" i="18"/>
  <c r="BL41" i="18"/>
  <c r="BH41" i="18"/>
  <c r="BD41" i="18"/>
  <c r="AZ41" i="18"/>
  <c r="AV41" i="18"/>
  <c r="AR41" i="18"/>
  <c r="AN41" i="18"/>
  <c r="AJ41" i="18"/>
  <c r="AF41" i="18"/>
  <c r="AB41" i="18"/>
  <c r="X41" i="18"/>
  <c r="T41" i="18"/>
  <c r="P41" i="18"/>
  <c r="L41" i="18"/>
  <c r="H41" i="18"/>
  <c r="D41" i="18"/>
  <c r="EY40" i="18"/>
  <c r="EU40" i="18"/>
  <c r="EQ40" i="18"/>
  <c r="EM40" i="18"/>
  <c r="EI40" i="18"/>
  <c r="EE40" i="18"/>
  <c r="EA40" i="18"/>
  <c r="DW40" i="18"/>
  <c r="DS40" i="18"/>
  <c r="DO40" i="18"/>
  <c r="DK40" i="18"/>
  <c r="DG40" i="18"/>
  <c r="DC40" i="18"/>
  <c r="CY40" i="18"/>
  <c r="CU40" i="18"/>
  <c r="CQ40" i="18"/>
  <c r="CM40" i="18"/>
  <c r="CI40" i="18"/>
  <c r="CE40" i="18"/>
  <c r="CA40" i="18"/>
  <c r="BW40" i="18"/>
  <c r="BS40" i="18"/>
  <c r="BO40" i="18"/>
  <c r="BK40" i="18"/>
  <c r="BG40" i="18"/>
  <c r="BC40" i="18"/>
  <c r="AY40" i="18"/>
  <c r="AU40" i="18"/>
  <c r="AQ40" i="18"/>
  <c r="AM40" i="18"/>
  <c r="AI40" i="18"/>
  <c r="AE40" i="18"/>
  <c r="AA40" i="18"/>
  <c r="W40" i="18"/>
  <c r="S40" i="18"/>
  <c r="O40" i="18"/>
  <c r="K40" i="18"/>
  <c r="G40" i="18"/>
  <c r="C40" i="18"/>
  <c r="EX39" i="18"/>
  <c r="ET39" i="18"/>
  <c r="EP39" i="18"/>
  <c r="EL39" i="18"/>
  <c r="EH39" i="18"/>
  <c r="ED39" i="18"/>
  <c r="DZ39" i="18"/>
  <c r="DV39" i="18"/>
  <c r="DR39" i="18"/>
  <c r="DN39" i="18"/>
  <c r="DJ39" i="18"/>
  <c r="DF39" i="18"/>
  <c r="DB39" i="18"/>
  <c r="CX39" i="18"/>
  <c r="CT39" i="18"/>
  <c r="CP39" i="18"/>
  <c r="CL39" i="18"/>
  <c r="CH39" i="18"/>
  <c r="CD39" i="18"/>
  <c r="BZ39" i="18"/>
  <c r="BV39" i="18"/>
  <c r="BR39" i="18"/>
  <c r="BN39" i="18"/>
  <c r="BJ39" i="18"/>
  <c r="BF39" i="18"/>
  <c r="BB39" i="18"/>
  <c r="AX39" i="18"/>
  <c r="AT39" i="18"/>
  <c r="AP39" i="18"/>
  <c r="AL39" i="18"/>
  <c r="AH39" i="18"/>
  <c r="AD39" i="18"/>
  <c r="Z39" i="18"/>
  <c r="V39" i="18"/>
  <c r="R39" i="18"/>
  <c r="N39" i="18"/>
  <c r="J39" i="18"/>
  <c r="F39" i="18"/>
  <c r="B39" i="18"/>
  <c r="EW38" i="18"/>
  <c r="ES38" i="18"/>
  <c r="EO38" i="18"/>
  <c r="EK38" i="18"/>
  <c r="EG38" i="18"/>
  <c r="EC38" i="18"/>
  <c r="DY38" i="18"/>
  <c r="DU38" i="18"/>
  <c r="DQ38" i="18"/>
  <c r="DM38" i="18"/>
  <c r="DI38" i="18"/>
  <c r="DE38" i="18"/>
  <c r="DA38" i="18"/>
  <c r="CW38" i="18"/>
  <c r="CS38" i="18"/>
  <c r="CO38" i="18"/>
  <c r="CK38" i="18"/>
  <c r="CG38" i="18"/>
  <c r="CC38" i="18"/>
  <c r="BY38" i="18"/>
  <c r="BU38" i="18"/>
  <c r="BQ38" i="18"/>
  <c r="BM38" i="18"/>
  <c r="BI38" i="18"/>
  <c r="BE38" i="18"/>
  <c r="BA38" i="18"/>
  <c r="AW38" i="18"/>
  <c r="AS38" i="18"/>
  <c r="AO38" i="18"/>
  <c r="AK38" i="18"/>
  <c r="AG38" i="18"/>
  <c r="AC38" i="18"/>
  <c r="Y38" i="18"/>
  <c r="U38" i="18"/>
  <c r="Q38" i="18"/>
  <c r="M38" i="18"/>
  <c r="I38" i="18"/>
  <c r="E38" i="18"/>
  <c r="A38" i="18"/>
  <c r="EU37" i="18"/>
  <c r="EP37" i="18"/>
  <c r="EJ37" i="18"/>
  <c r="EE37" i="18"/>
  <c r="DZ37" i="18"/>
  <c r="DS37" i="18"/>
  <c r="DK37" i="18"/>
  <c r="DC37" i="18"/>
  <c r="CU37" i="18"/>
  <c r="CM37" i="18"/>
  <c r="CE37" i="18"/>
  <c r="BW37" i="18"/>
  <c r="BO37" i="18"/>
  <c r="BG37" i="18"/>
  <c r="AY37" i="18"/>
  <c r="AQ37" i="18"/>
  <c r="AI37" i="18"/>
  <c r="AA37" i="18"/>
  <c r="S37" i="18"/>
  <c r="K37" i="18"/>
  <c r="C37" i="18"/>
  <c r="ET36" i="18"/>
  <c r="EL36" i="18"/>
  <c r="ED36" i="18"/>
  <c r="DV36" i="18"/>
  <c r="DN36" i="18"/>
  <c r="DF36" i="18"/>
  <c r="CX36" i="18"/>
  <c r="CP36" i="18"/>
  <c r="CH36" i="18"/>
  <c r="BZ36" i="18"/>
  <c r="BR36" i="18"/>
  <c r="BJ36" i="18"/>
  <c r="BB36" i="18"/>
  <c r="AT36" i="18"/>
  <c r="AL36" i="18"/>
  <c r="AD36" i="18"/>
  <c r="V36" i="18"/>
  <c r="N36" i="18"/>
  <c r="F36" i="18"/>
  <c r="EW35" i="18"/>
  <c r="EO35" i="18"/>
  <c r="EG35" i="18"/>
  <c r="DY35" i="18"/>
  <c r="DQ35" i="18"/>
  <c r="DI35" i="18"/>
  <c r="DA35" i="18"/>
  <c r="CS35" i="18"/>
  <c r="CK35" i="18"/>
  <c r="CC35" i="18"/>
  <c r="BU35" i="18"/>
  <c r="BM35" i="18"/>
  <c r="BE35" i="18"/>
  <c r="AW35" i="18"/>
  <c r="AO35" i="18"/>
  <c r="AG35" i="18"/>
  <c r="Y35" i="18"/>
  <c r="Q35" i="18"/>
  <c r="I35" i="18"/>
  <c r="A35" i="18"/>
  <c r="ER34" i="18"/>
  <c r="EJ34" i="18"/>
  <c r="EB34" i="18"/>
  <c r="DT34" i="18"/>
  <c r="DL34" i="18"/>
  <c r="DD34" i="18"/>
  <c r="CV34" i="18"/>
  <c r="CN34" i="18"/>
  <c r="CF34" i="18"/>
  <c r="BX34" i="18"/>
  <c r="BP34" i="18"/>
  <c r="BH34" i="18"/>
  <c r="AZ34" i="18"/>
  <c r="AR34" i="18"/>
  <c r="AJ34" i="18"/>
  <c r="AB34" i="18"/>
  <c r="T34" i="18"/>
  <c r="L34" i="18"/>
  <c r="D34" i="18"/>
  <c r="EU33" i="18"/>
  <c r="EM33" i="18"/>
  <c r="EE33" i="18"/>
  <c r="DW33" i="18"/>
  <c r="DO33" i="18"/>
  <c r="DG33" i="18"/>
  <c r="CY33" i="18"/>
  <c r="CQ33" i="18"/>
  <c r="CI33" i="18"/>
  <c r="CA33" i="18"/>
  <c r="BS33" i="18"/>
  <c r="BJ33" i="18"/>
  <c r="AZ33" i="18"/>
  <c r="AO33" i="18"/>
  <c r="AD33" i="18"/>
  <c r="T33" i="18"/>
  <c r="I33" i="18"/>
  <c r="EW32" i="18"/>
  <c r="EM32" i="18"/>
  <c r="EB32" i="18"/>
  <c r="DQ32" i="18"/>
  <c r="DG32" i="18"/>
  <c r="CV32" i="18"/>
  <c r="CK32" i="18"/>
  <c r="CA32" i="18"/>
  <c r="BP32" i="18"/>
  <c r="BE32" i="18"/>
  <c r="AU32" i="18"/>
  <c r="AJ32" i="18"/>
  <c r="Y32" i="18"/>
  <c r="O32" i="18"/>
  <c r="D32" i="18"/>
  <c r="ER31" i="18"/>
  <c r="EH31" i="18"/>
  <c r="DW31" i="18"/>
  <c r="DL31" i="18"/>
  <c r="DB31" i="18"/>
  <c r="CQ31" i="18"/>
  <c r="CF31" i="18"/>
  <c r="BV31" i="18"/>
  <c r="BK31" i="18"/>
  <c r="AZ31" i="18"/>
  <c r="AP31" i="18"/>
  <c r="AE31" i="18"/>
  <c r="T31" i="18"/>
  <c r="J31" i="18"/>
  <c r="EX30" i="18"/>
  <c r="EM30" i="18"/>
  <c r="EC30" i="18"/>
  <c r="DR30" i="18"/>
  <c r="DG30" i="18"/>
  <c r="CW30" i="18"/>
  <c r="CL30" i="18"/>
  <c r="CA30" i="18"/>
  <c r="BQ30" i="18"/>
  <c r="BF30" i="18"/>
  <c r="AU30" i="18"/>
  <c r="AK30" i="18"/>
  <c r="Z30" i="18"/>
  <c r="O30" i="18"/>
  <c r="E30" i="18"/>
  <c r="ES29" i="18"/>
  <c r="EH29" i="18"/>
  <c r="DX29" i="18"/>
  <c r="DM29" i="18"/>
  <c r="DB29" i="18"/>
  <c r="CR29" i="18"/>
  <c r="CG29" i="18"/>
  <c r="BV29" i="18"/>
  <c r="BL29" i="18"/>
  <c r="BA29" i="18"/>
  <c r="AP29" i="18"/>
  <c r="AF29" i="18"/>
  <c r="U29" i="18"/>
  <c r="J29" i="18"/>
  <c r="EY28" i="18"/>
  <c r="EN28" i="18"/>
  <c r="EC28" i="18"/>
  <c r="DS28" i="18"/>
  <c r="DH28" i="18"/>
  <c r="CW28" i="18"/>
  <c r="CM28" i="18"/>
  <c r="CB28" i="18"/>
  <c r="BQ28" i="18"/>
  <c r="BG28" i="18"/>
  <c r="AV28" i="18"/>
  <c r="AK28" i="18"/>
  <c r="AA28" i="18"/>
  <c r="P28" i="18"/>
  <c r="E28" i="18"/>
  <c r="ET27" i="18"/>
  <c r="EI27" i="18"/>
  <c r="DX27" i="18"/>
  <c r="DN27" i="18"/>
  <c r="DC27" i="18"/>
  <c r="CR27" i="18"/>
  <c r="CH27" i="18"/>
  <c r="BW27" i="18"/>
  <c r="BL27" i="18"/>
  <c r="BB27" i="18"/>
  <c r="AQ27" i="18"/>
  <c r="AF27" i="18"/>
  <c r="V27" i="18"/>
  <c r="K27" i="18"/>
  <c r="EY26" i="18"/>
  <c r="EO26" i="18"/>
  <c r="ED26" i="18"/>
  <c r="DS26" i="18"/>
  <c r="DI26" i="18"/>
  <c r="CX26" i="18"/>
  <c r="CM26" i="18"/>
  <c r="CC26" i="18"/>
  <c r="BR26" i="18"/>
  <c r="BG26" i="18"/>
  <c r="AW26" i="18"/>
  <c r="AL26" i="18"/>
  <c r="AA26" i="18"/>
  <c r="Q26" i="18"/>
  <c r="F26" i="18"/>
  <c r="ET25" i="18"/>
  <c r="EJ25" i="18"/>
  <c r="DY25" i="18"/>
  <c r="DN25" i="18"/>
  <c r="DD25" i="18"/>
  <c r="CS25" i="18"/>
  <c r="CH25" i="18"/>
  <c r="BX25" i="18"/>
  <c r="BM25" i="18"/>
  <c r="BB25" i="18"/>
  <c r="AR25" i="18"/>
  <c r="AG25" i="18"/>
  <c r="V25" i="18"/>
  <c r="L25" i="18"/>
  <c r="A25" i="18"/>
  <c r="EO24" i="18"/>
  <c r="EE24" i="18"/>
  <c r="DT24" i="18"/>
  <c r="DI24" i="18"/>
  <c r="CY24" i="18"/>
  <c r="CN24" i="18"/>
  <c r="CC24" i="18"/>
  <c r="BS24" i="18"/>
  <c r="BH24" i="18"/>
  <c r="AW24" i="18"/>
  <c r="AM24" i="18"/>
  <c r="AB24" i="18"/>
  <c r="Q24" i="18"/>
  <c r="G24" i="18"/>
  <c r="EU23" i="18"/>
  <c r="EJ23" i="18"/>
  <c r="DZ23" i="18"/>
  <c r="DO23" i="18"/>
  <c r="DD23" i="18"/>
  <c r="CT23" i="18"/>
  <c r="CI23" i="18"/>
  <c r="BX23" i="18"/>
  <c r="BN23" i="18"/>
  <c r="BC23" i="18"/>
  <c r="AR23" i="18"/>
  <c r="AH23" i="18"/>
  <c r="W23" i="18"/>
  <c r="L23" i="18"/>
  <c r="B23" i="18"/>
  <c r="EP22" i="18"/>
  <c r="EE22" i="18"/>
  <c r="DU22" i="18"/>
  <c r="DJ22" i="18"/>
  <c r="CY22" i="18"/>
  <c r="CO22" i="18"/>
  <c r="CD22" i="18"/>
  <c r="BS22" i="18"/>
  <c r="BI22" i="18"/>
  <c r="AX22" i="18"/>
  <c r="AM22" i="18"/>
  <c r="AC22" i="18"/>
  <c r="R22" i="18"/>
  <c r="G22" i="18"/>
  <c r="EV21" i="18"/>
  <c r="EK21" i="18"/>
  <c r="DZ21" i="18"/>
  <c r="DP21" i="18"/>
  <c r="DE21" i="18"/>
  <c r="CT21" i="18"/>
  <c r="CJ21" i="18"/>
  <c r="BY21" i="18"/>
  <c r="BN21" i="18"/>
  <c r="BD21" i="18"/>
  <c r="AS21" i="18"/>
  <c r="AH21" i="18"/>
  <c r="X21" i="18"/>
  <c r="M21" i="18"/>
  <c r="B21" i="18"/>
  <c r="EQ20" i="18"/>
  <c r="EF20" i="18"/>
  <c r="DU20" i="18"/>
  <c r="DK20" i="18"/>
  <c r="CZ20" i="18"/>
  <c r="CO20" i="18"/>
  <c r="CE20" i="18"/>
  <c r="BT20" i="18"/>
  <c r="BI20" i="18"/>
  <c r="AY20" i="18"/>
  <c r="AK20" i="18"/>
  <c r="W20" i="18"/>
  <c r="I20" i="18"/>
  <c r="ET19" i="18"/>
  <c r="DZ19" i="18"/>
  <c r="DF19" i="18"/>
  <c r="CI19" i="18"/>
  <c r="BN19" i="18"/>
  <c r="AT19" i="18"/>
  <c r="W19" i="18"/>
  <c r="B19" i="18"/>
  <c r="EG18" i="18"/>
  <c r="DJ18" i="18"/>
  <c r="CO18" i="18"/>
  <c r="BU18" i="18"/>
  <c r="AX18" i="18"/>
  <c r="AC18" i="18"/>
  <c r="I18" i="18"/>
  <c r="EK17" i="18"/>
  <c r="DP17" i="18"/>
  <c r="CV17" i="18"/>
  <c r="BY17" i="18"/>
  <c r="BD17" i="18"/>
  <c r="AJ17" i="18"/>
  <c r="M17" i="18"/>
  <c r="EQ16" i="18"/>
  <c r="DW16" i="18"/>
  <c r="CZ16" i="18"/>
  <c r="CE16" i="18"/>
  <c r="BK16" i="18"/>
  <c r="AN16" i="18"/>
  <c r="S16" i="18"/>
  <c r="EX15" i="18"/>
  <c r="DQ15" i="18"/>
  <c r="CB15" i="18"/>
  <c r="AN15" i="18"/>
  <c r="ER14" i="18"/>
  <c r="DC14" i="18"/>
  <c r="BO14" i="18"/>
  <c r="T14" i="18"/>
  <c r="ED13" i="18"/>
  <c r="CP13" i="18"/>
  <c r="AU13" i="18"/>
  <c r="F13" i="18"/>
  <c r="DQ12" i="18"/>
  <c r="BV12" i="18"/>
  <c r="AG12" i="18"/>
  <c r="ER11" i="18"/>
  <c r="CW11" i="18"/>
  <c r="BH11" i="18"/>
  <c r="T11" i="18"/>
  <c r="DX10" i="18"/>
  <c r="CI10" i="18"/>
  <c r="AU10" i="18"/>
  <c r="EY9" i="18"/>
  <c r="DJ9" i="18"/>
  <c r="BS9" i="18"/>
  <c r="ET8" i="18"/>
  <c r="BQ8" i="18"/>
  <c r="EN7" i="18"/>
  <c r="AW7" i="18"/>
  <c r="CM6" i="18"/>
  <c r="CH5" i="18"/>
  <c r="AX4" i="18"/>
  <c r="CV2" i="18"/>
  <c r="D62" i="18"/>
  <c r="EY61" i="18"/>
  <c r="EU61" i="18"/>
  <c r="EQ61" i="18"/>
  <c r="EM61" i="18"/>
  <c r="EI61" i="18"/>
  <c r="EE61" i="18"/>
  <c r="EA61" i="18"/>
  <c r="DW61" i="18"/>
  <c r="DS61" i="18"/>
  <c r="DO61" i="18"/>
  <c r="DK61" i="18"/>
  <c r="DG61" i="18"/>
  <c r="DC61" i="18"/>
  <c r="CY61" i="18"/>
  <c r="CU61" i="18"/>
  <c r="CQ61" i="18"/>
  <c r="CM61" i="18"/>
  <c r="CI61" i="18"/>
  <c r="CE61" i="18"/>
  <c r="CA61" i="18"/>
  <c r="BW61" i="18"/>
  <c r="BS61" i="18"/>
  <c r="BO61" i="18"/>
  <c r="BK61" i="18"/>
  <c r="BG61" i="18"/>
  <c r="BC61" i="18"/>
  <c r="AY61" i="18"/>
  <c r="AU61" i="18"/>
  <c r="AQ61" i="18"/>
  <c r="AM61" i="18"/>
  <c r="AI61" i="18"/>
  <c r="AE61" i="18"/>
  <c r="AA61" i="18"/>
  <c r="W61" i="18"/>
  <c r="S61" i="18"/>
  <c r="O61" i="18"/>
  <c r="K61" i="18"/>
  <c r="G61" i="18"/>
  <c r="C61" i="18"/>
  <c r="EX60" i="18"/>
  <c r="ET60" i="18"/>
  <c r="EP60" i="18"/>
  <c r="EL60" i="18"/>
  <c r="EH60" i="18"/>
  <c r="ED60" i="18"/>
  <c r="DZ60" i="18"/>
  <c r="DV60" i="18"/>
  <c r="DR60" i="18"/>
  <c r="DN60" i="18"/>
  <c r="DJ60" i="18"/>
  <c r="DF60" i="18"/>
  <c r="DB60" i="18"/>
  <c r="CX60" i="18"/>
  <c r="CT60" i="18"/>
  <c r="CP60" i="18"/>
  <c r="CL60" i="18"/>
  <c r="CH60" i="18"/>
  <c r="CD60" i="18"/>
  <c r="BZ60" i="18"/>
  <c r="BV60" i="18"/>
  <c r="BR60" i="18"/>
  <c r="BN60" i="18"/>
  <c r="BJ60" i="18"/>
  <c r="BF60" i="18"/>
  <c r="BB60" i="18"/>
  <c r="AX60" i="18"/>
  <c r="AT60" i="18"/>
  <c r="AP60" i="18"/>
  <c r="AL60" i="18"/>
  <c r="AH60" i="18"/>
  <c r="AD60" i="18"/>
  <c r="Z60" i="18"/>
  <c r="V60" i="18"/>
  <c r="R60" i="18"/>
  <c r="N60" i="18"/>
  <c r="J60" i="18"/>
  <c r="F60" i="18"/>
  <c r="B60" i="18"/>
  <c r="EW59" i="18"/>
  <c r="ES59" i="18"/>
  <c r="EO59" i="18"/>
  <c r="EK59" i="18"/>
  <c r="EG59" i="18"/>
  <c r="EC59" i="18"/>
  <c r="DY59" i="18"/>
  <c r="DU59" i="18"/>
  <c r="DQ59" i="18"/>
  <c r="DM59" i="18"/>
  <c r="DI59" i="18"/>
  <c r="DE59" i="18"/>
  <c r="DA59" i="18"/>
  <c r="CW59" i="18"/>
  <c r="CS59" i="18"/>
  <c r="CO59" i="18"/>
  <c r="CK59" i="18"/>
  <c r="CG59" i="18"/>
  <c r="CC59" i="18"/>
  <c r="BY59" i="18"/>
  <c r="BU59" i="18"/>
  <c r="BQ59" i="18"/>
  <c r="BM59" i="18"/>
  <c r="BI59" i="18"/>
  <c r="BE59" i="18"/>
  <c r="BA59" i="18"/>
  <c r="AW59" i="18"/>
  <c r="AS59" i="18"/>
  <c r="AO59" i="18"/>
  <c r="AK59" i="18"/>
  <c r="AG59" i="18"/>
  <c r="AC59" i="18"/>
  <c r="Y59" i="18"/>
  <c r="U59" i="18"/>
  <c r="Q59" i="18"/>
  <c r="M59" i="18"/>
  <c r="I59" i="18"/>
  <c r="E59" i="18"/>
  <c r="A59" i="18"/>
  <c r="EV58" i="18"/>
  <c r="ER58" i="18"/>
  <c r="EN58" i="18"/>
  <c r="EJ58" i="18"/>
  <c r="EF58" i="18"/>
  <c r="EB58" i="18"/>
  <c r="DX58" i="18"/>
  <c r="DT58" i="18"/>
  <c r="DP58" i="18"/>
  <c r="DL58" i="18"/>
  <c r="DH58" i="18"/>
  <c r="DD58" i="18"/>
  <c r="CZ58" i="18"/>
  <c r="CV58" i="18"/>
  <c r="CR58" i="18"/>
  <c r="CN58" i="18"/>
  <c r="CJ58" i="18"/>
  <c r="CF58" i="18"/>
  <c r="CB58" i="18"/>
  <c r="BX58" i="18"/>
  <c r="BT58" i="18"/>
  <c r="BP58" i="18"/>
  <c r="BL58" i="18"/>
  <c r="BH58" i="18"/>
  <c r="BD58" i="18"/>
  <c r="AZ58" i="18"/>
  <c r="AV58" i="18"/>
  <c r="AR58" i="18"/>
  <c r="AN58" i="18"/>
  <c r="AJ58" i="18"/>
  <c r="AF58" i="18"/>
  <c r="AB58" i="18"/>
  <c r="X58" i="18"/>
  <c r="T58" i="18"/>
  <c r="P58" i="18"/>
  <c r="L58" i="18"/>
  <c r="H58" i="18"/>
  <c r="D58" i="18"/>
  <c r="EY57" i="18"/>
  <c r="EU57" i="18"/>
  <c r="EQ57" i="18"/>
  <c r="EM57" i="18"/>
  <c r="EI57" i="18"/>
  <c r="EE57" i="18"/>
  <c r="EA57" i="18"/>
  <c r="DW57" i="18"/>
  <c r="DS57" i="18"/>
  <c r="DO57" i="18"/>
  <c r="DK57" i="18"/>
  <c r="DG57" i="18"/>
  <c r="DC57" i="18"/>
  <c r="CY57" i="18"/>
  <c r="CU57" i="18"/>
  <c r="CQ57" i="18"/>
  <c r="CM57" i="18"/>
  <c r="CI57" i="18"/>
  <c r="CE57" i="18"/>
  <c r="CA57" i="18"/>
  <c r="BW57" i="18"/>
  <c r="BS57" i="18"/>
  <c r="BO57" i="18"/>
  <c r="BK57" i="18"/>
  <c r="BG57" i="18"/>
  <c r="BC57" i="18"/>
  <c r="AY57" i="18"/>
  <c r="AU57" i="18"/>
  <c r="AQ57" i="18"/>
  <c r="AM57" i="18"/>
  <c r="AI57" i="18"/>
  <c r="AE57" i="18"/>
  <c r="AA57" i="18"/>
  <c r="W57" i="18"/>
  <c r="S57" i="18"/>
  <c r="O57" i="18"/>
  <c r="K57" i="18"/>
  <c r="G57" i="18"/>
  <c r="C57" i="18"/>
  <c r="EX56" i="18"/>
  <c r="ET56" i="18"/>
  <c r="EP56" i="18"/>
  <c r="EL56" i="18"/>
  <c r="EH56" i="18"/>
  <c r="ED56" i="18"/>
  <c r="DZ56" i="18"/>
  <c r="DV56" i="18"/>
  <c r="DR56" i="18"/>
  <c r="DN56" i="18"/>
  <c r="DJ56" i="18"/>
  <c r="DF56" i="18"/>
  <c r="DB56" i="18"/>
  <c r="CX56" i="18"/>
  <c r="CT56" i="18"/>
  <c r="CP56" i="18"/>
  <c r="CL56" i="18"/>
  <c r="CH56" i="18"/>
  <c r="CD56" i="18"/>
  <c r="BZ56" i="18"/>
  <c r="BV56" i="18"/>
  <c r="BR56" i="18"/>
  <c r="BN56" i="18"/>
  <c r="BJ56" i="18"/>
  <c r="BF56" i="18"/>
  <c r="BB56" i="18"/>
  <c r="AX56" i="18"/>
  <c r="AT56" i="18"/>
  <c r="AP56" i="18"/>
  <c r="AL56" i="18"/>
  <c r="AH56" i="18"/>
  <c r="AD56" i="18"/>
  <c r="Z56" i="18"/>
  <c r="V56" i="18"/>
  <c r="R56" i="18"/>
  <c r="N56" i="18"/>
  <c r="J56" i="18"/>
  <c r="F56" i="18"/>
  <c r="B56" i="18"/>
  <c r="EW55" i="18"/>
  <c r="ES55" i="18"/>
  <c r="EO55" i="18"/>
  <c r="EK55" i="18"/>
  <c r="EG55" i="18"/>
  <c r="EC55" i="18"/>
  <c r="DY55" i="18"/>
  <c r="DU55" i="18"/>
  <c r="DQ55" i="18"/>
  <c r="DM55" i="18"/>
  <c r="DI55" i="18"/>
  <c r="DE55" i="18"/>
  <c r="DA55" i="18"/>
  <c r="CW55" i="18"/>
  <c r="CS55" i="18"/>
  <c r="CO55" i="18"/>
  <c r="CK55" i="18"/>
  <c r="CG55" i="18"/>
  <c r="CC55" i="18"/>
  <c r="BY55" i="18"/>
  <c r="BU55" i="18"/>
  <c r="BQ55" i="18"/>
  <c r="BM55" i="18"/>
  <c r="BI55" i="18"/>
  <c r="BE55" i="18"/>
  <c r="BA55" i="18"/>
  <c r="AW55" i="18"/>
  <c r="AS55" i="18"/>
  <c r="AO55" i="18"/>
  <c r="AK55" i="18"/>
  <c r="AG55" i="18"/>
  <c r="AC55" i="18"/>
  <c r="Y55" i="18"/>
  <c r="U55" i="18"/>
  <c r="Q55" i="18"/>
  <c r="M55" i="18"/>
  <c r="I55" i="18"/>
  <c r="E55" i="18"/>
  <c r="A55" i="18"/>
  <c r="EV54" i="18"/>
  <c r="ER54" i="18"/>
  <c r="EN54" i="18"/>
  <c r="EJ54" i="18"/>
  <c r="EF54" i="18"/>
  <c r="EB54" i="18"/>
  <c r="DX54" i="18"/>
  <c r="DT54" i="18"/>
  <c r="DP54" i="18"/>
  <c r="DL54" i="18"/>
  <c r="DH54" i="18"/>
  <c r="DD54" i="18"/>
  <c r="CZ54" i="18"/>
  <c r="CV54" i="18"/>
  <c r="CR54" i="18"/>
  <c r="CN54" i="18"/>
  <c r="CJ54" i="18"/>
  <c r="CF54" i="18"/>
  <c r="CB54" i="18"/>
  <c r="BX54" i="18"/>
  <c r="BT54" i="18"/>
  <c r="BP54" i="18"/>
  <c r="BL54" i="18"/>
  <c r="BH54" i="18"/>
  <c r="BD54" i="18"/>
  <c r="AZ54" i="18"/>
  <c r="AV54" i="18"/>
  <c r="AR54" i="18"/>
  <c r="AN54" i="18"/>
  <c r="AJ54" i="18"/>
  <c r="AF54" i="18"/>
  <c r="AB54" i="18"/>
  <c r="X54" i="18"/>
  <c r="T54" i="18"/>
  <c r="P54" i="18"/>
  <c r="L54" i="18"/>
  <c r="H54" i="18"/>
  <c r="D54" i="18"/>
  <c r="EY53" i="18"/>
  <c r="EU53" i="18"/>
  <c r="EQ53" i="18"/>
  <c r="EM53" i="18"/>
  <c r="EI53" i="18"/>
  <c r="EE53" i="18"/>
  <c r="EA53" i="18"/>
  <c r="DW53" i="18"/>
  <c r="DS53" i="18"/>
  <c r="DO53" i="18"/>
  <c r="DK53" i="18"/>
  <c r="DG53" i="18"/>
  <c r="DC53" i="18"/>
  <c r="CY53" i="18"/>
  <c r="CU53" i="18"/>
  <c r="CQ53" i="18"/>
  <c r="CM53" i="18"/>
  <c r="CI53" i="18"/>
  <c r="CE53" i="18"/>
  <c r="CA53" i="18"/>
  <c r="BW53" i="18"/>
  <c r="BS53" i="18"/>
  <c r="BO53" i="18"/>
  <c r="BK53" i="18"/>
  <c r="BG53" i="18"/>
  <c r="BC53" i="18"/>
  <c r="AY53" i="18"/>
  <c r="AU53" i="18"/>
  <c r="AQ53" i="18"/>
  <c r="AM53" i="18"/>
  <c r="AI53" i="18"/>
  <c r="AE53" i="18"/>
  <c r="AA53" i="18"/>
  <c r="W53" i="18"/>
  <c r="S53" i="18"/>
  <c r="O53" i="18"/>
  <c r="K53" i="18"/>
  <c r="G53" i="18"/>
  <c r="C53" i="18"/>
  <c r="EX52" i="18"/>
  <c r="ET52" i="18"/>
  <c r="EP52" i="18"/>
  <c r="EL52" i="18"/>
  <c r="EH52" i="18"/>
  <c r="ED52" i="18"/>
  <c r="DZ52" i="18"/>
  <c r="DV52" i="18"/>
  <c r="DR52" i="18"/>
  <c r="DN52" i="18"/>
  <c r="DJ52" i="18"/>
  <c r="DF52" i="18"/>
  <c r="DB52" i="18"/>
  <c r="CX52" i="18"/>
  <c r="CT52" i="18"/>
  <c r="CP52" i="18"/>
  <c r="CL52" i="18"/>
  <c r="CH52" i="18"/>
  <c r="CD52" i="18"/>
  <c r="BZ52" i="18"/>
  <c r="BV52" i="18"/>
  <c r="BR52" i="18"/>
  <c r="BN52" i="18"/>
  <c r="BJ52" i="18"/>
  <c r="BF52" i="18"/>
  <c r="BB52" i="18"/>
  <c r="AX52" i="18"/>
  <c r="AT52" i="18"/>
  <c r="AP52" i="18"/>
  <c r="AL52" i="18"/>
  <c r="AH52" i="18"/>
  <c r="AD52" i="18"/>
  <c r="Z52" i="18"/>
  <c r="V52" i="18"/>
  <c r="R52" i="18"/>
  <c r="N52" i="18"/>
  <c r="J52" i="18"/>
  <c r="F52" i="18"/>
  <c r="B52" i="18"/>
  <c r="EW51" i="18"/>
  <c r="ES51" i="18"/>
  <c r="EO51" i="18"/>
  <c r="EK51" i="18"/>
  <c r="EG51" i="18"/>
  <c r="EC51" i="18"/>
  <c r="DY51" i="18"/>
  <c r="DU51" i="18"/>
  <c r="DQ51" i="18"/>
  <c r="DM51" i="18"/>
  <c r="DI51" i="18"/>
  <c r="DE51" i="18"/>
  <c r="DA51" i="18"/>
  <c r="CW51" i="18"/>
  <c r="CS51" i="18"/>
  <c r="CO51" i="18"/>
  <c r="CK51" i="18"/>
  <c r="CG51" i="18"/>
  <c r="CC51" i="18"/>
  <c r="BY51" i="18"/>
  <c r="BU51" i="18"/>
  <c r="BQ51" i="18"/>
  <c r="BM51" i="18"/>
  <c r="BI51" i="18"/>
  <c r="BE51" i="18"/>
  <c r="BA51" i="18"/>
  <c r="AW51" i="18"/>
  <c r="AS51" i="18"/>
  <c r="AO51" i="18"/>
  <c r="AK51" i="18"/>
  <c r="AG51" i="18"/>
  <c r="AC51" i="18"/>
  <c r="Y51" i="18"/>
  <c r="U51" i="18"/>
  <c r="Q51" i="18"/>
  <c r="M51" i="18"/>
  <c r="I51" i="18"/>
  <c r="E51" i="18"/>
  <c r="A51" i="18"/>
  <c r="EV50" i="18"/>
  <c r="ER50" i="18"/>
  <c r="EN50" i="18"/>
  <c r="EJ50" i="18"/>
  <c r="EF50" i="18"/>
  <c r="EB50" i="18"/>
  <c r="DX50" i="18"/>
  <c r="DT50" i="18"/>
  <c r="DP50" i="18"/>
  <c r="DL50" i="18"/>
  <c r="DH50" i="18"/>
  <c r="DD50" i="18"/>
  <c r="CZ50" i="18"/>
  <c r="CV50" i="18"/>
  <c r="CR50" i="18"/>
  <c r="CN50" i="18"/>
  <c r="CJ50" i="18"/>
  <c r="CF50" i="18"/>
  <c r="CB50" i="18"/>
  <c r="BX50" i="18"/>
  <c r="BT50" i="18"/>
  <c r="BP50" i="18"/>
  <c r="BL50" i="18"/>
  <c r="BH50" i="18"/>
  <c r="BD50" i="18"/>
  <c r="AZ50" i="18"/>
  <c r="AV50" i="18"/>
  <c r="AR50" i="18"/>
  <c r="AN50" i="18"/>
  <c r="AJ50" i="18"/>
  <c r="AF50" i="18"/>
  <c r="AB50" i="18"/>
  <c r="X50" i="18"/>
  <c r="T50" i="18"/>
  <c r="P50" i="18"/>
  <c r="L50" i="18"/>
  <c r="H50" i="18"/>
  <c r="D50" i="18"/>
  <c r="EY49" i="18"/>
  <c r="EU49" i="18"/>
  <c r="EQ49" i="18"/>
  <c r="EM49" i="18"/>
  <c r="EI49" i="18"/>
  <c r="EE49" i="18"/>
  <c r="EA49" i="18"/>
  <c r="DW49" i="18"/>
  <c r="DS49" i="18"/>
  <c r="DO49" i="18"/>
  <c r="DK49" i="18"/>
  <c r="DG49" i="18"/>
  <c r="DC49" i="18"/>
  <c r="CY49" i="18"/>
  <c r="CU49" i="18"/>
  <c r="CQ49" i="18"/>
  <c r="CM49" i="18"/>
  <c r="CI49" i="18"/>
  <c r="CE49" i="18"/>
  <c r="CA49" i="18"/>
  <c r="BW49" i="18"/>
  <c r="BS49" i="18"/>
  <c r="BO49" i="18"/>
  <c r="BK49" i="18"/>
  <c r="BG49" i="18"/>
  <c r="BC49" i="18"/>
  <c r="AY49" i="18"/>
  <c r="AU49" i="18"/>
  <c r="AQ49" i="18"/>
  <c r="AM49" i="18"/>
  <c r="AI49" i="18"/>
  <c r="AE49" i="18"/>
  <c r="AA49" i="18"/>
  <c r="W49" i="18"/>
  <c r="S49" i="18"/>
  <c r="O49" i="18"/>
  <c r="K49" i="18"/>
  <c r="G49" i="18"/>
  <c r="C49" i="18"/>
  <c r="EX48" i="18"/>
  <c r="ET48" i="18"/>
  <c r="EP48" i="18"/>
  <c r="EL48" i="18"/>
  <c r="EH48" i="18"/>
  <c r="ED48" i="18"/>
  <c r="DZ48" i="18"/>
  <c r="DV48" i="18"/>
  <c r="DR48" i="18"/>
  <c r="DN48" i="18"/>
  <c r="DJ48" i="18"/>
  <c r="DF48" i="18"/>
  <c r="DB48" i="18"/>
  <c r="CX48" i="18"/>
  <c r="CT48" i="18"/>
  <c r="CP48" i="18"/>
  <c r="CL48" i="18"/>
  <c r="CH48" i="18"/>
  <c r="CD48" i="18"/>
  <c r="BZ48" i="18"/>
  <c r="BV48" i="18"/>
  <c r="BR48" i="18"/>
  <c r="BN48" i="18"/>
  <c r="BJ48" i="18"/>
  <c r="BF48" i="18"/>
  <c r="BB48" i="18"/>
  <c r="AX48" i="18"/>
  <c r="AT48" i="18"/>
  <c r="AP48" i="18"/>
  <c r="AL48" i="18"/>
  <c r="AH48" i="18"/>
  <c r="AD48" i="18"/>
  <c r="Z48" i="18"/>
  <c r="V48" i="18"/>
  <c r="R48" i="18"/>
  <c r="N48" i="18"/>
  <c r="J48" i="18"/>
  <c r="F48" i="18"/>
  <c r="B48" i="18"/>
  <c r="EW47" i="18"/>
  <c r="ES47" i="18"/>
  <c r="EO47" i="18"/>
  <c r="EK47" i="18"/>
  <c r="EG47" i="18"/>
  <c r="EC47" i="18"/>
  <c r="DY47" i="18"/>
  <c r="DU47" i="18"/>
  <c r="DQ47" i="18"/>
  <c r="DM47" i="18"/>
  <c r="DI47" i="18"/>
  <c r="DE47" i="18"/>
  <c r="DA47" i="18"/>
  <c r="CW47" i="18"/>
  <c r="CS47" i="18"/>
  <c r="CO47" i="18"/>
  <c r="CK47" i="18"/>
  <c r="CG47" i="18"/>
  <c r="CC47" i="18"/>
  <c r="BY47" i="18"/>
  <c r="BU47" i="18"/>
  <c r="BQ47" i="18"/>
  <c r="BM47" i="18"/>
  <c r="BI47" i="18"/>
  <c r="BE47" i="18"/>
  <c r="BA47" i="18"/>
  <c r="AW47" i="18"/>
  <c r="AS47" i="18"/>
  <c r="AO47" i="18"/>
  <c r="AK47" i="18"/>
  <c r="AG47" i="18"/>
  <c r="AC47" i="18"/>
  <c r="Y47" i="18"/>
  <c r="U47" i="18"/>
  <c r="Q47" i="18"/>
  <c r="M47" i="18"/>
  <c r="I47" i="18"/>
  <c r="E47" i="18"/>
  <c r="A47" i="18"/>
  <c r="EV46" i="18"/>
  <c r="ER46" i="18"/>
  <c r="EN46" i="18"/>
  <c r="EJ46" i="18"/>
  <c r="EF46" i="18"/>
  <c r="EB46" i="18"/>
  <c r="DX46" i="18"/>
  <c r="DT46" i="18"/>
  <c r="DP46" i="18"/>
  <c r="DL46" i="18"/>
  <c r="DH46" i="18"/>
  <c r="DD46" i="18"/>
  <c r="CZ46" i="18"/>
  <c r="CV46" i="18"/>
  <c r="CR46" i="18"/>
  <c r="CN46" i="18"/>
  <c r="CJ46" i="18"/>
  <c r="CF46" i="18"/>
  <c r="CB46" i="18"/>
  <c r="BX46" i="18"/>
  <c r="BT46" i="18"/>
  <c r="BP46" i="18"/>
  <c r="BL46" i="18"/>
  <c r="BH46" i="18"/>
  <c r="BD46" i="18"/>
  <c r="AZ46" i="18"/>
  <c r="AV46" i="18"/>
  <c r="AR46" i="18"/>
  <c r="AN46" i="18"/>
  <c r="AJ46" i="18"/>
  <c r="AF46" i="18"/>
  <c r="AB46" i="18"/>
  <c r="X46" i="18"/>
  <c r="T46" i="18"/>
  <c r="P46" i="18"/>
  <c r="L46" i="18"/>
  <c r="H46" i="18"/>
  <c r="D46" i="18"/>
  <c r="EY45" i="18"/>
  <c r="EU45" i="18"/>
  <c r="EQ45" i="18"/>
  <c r="EM45" i="18"/>
  <c r="EI45" i="18"/>
  <c r="EE45" i="18"/>
  <c r="EA45" i="18"/>
  <c r="DW45" i="18"/>
  <c r="DS45" i="18"/>
  <c r="DO45" i="18"/>
  <c r="DK45" i="18"/>
  <c r="DG45" i="18"/>
  <c r="DC45" i="18"/>
  <c r="CY45" i="18"/>
  <c r="CU45" i="18"/>
  <c r="CQ45" i="18"/>
  <c r="CM45" i="18"/>
  <c r="CI45" i="18"/>
  <c r="CE45" i="18"/>
  <c r="CA45" i="18"/>
  <c r="BW45" i="18"/>
  <c r="BS45" i="18"/>
  <c r="BO45" i="18"/>
  <c r="BK45" i="18"/>
  <c r="BG45" i="18"/>
  <c r="BC45" i="18"/>
  <c r="AY45" i="18"/>
  <c r="AU45" i="18"/>
  <c r="AQ45" i="18"/>
  <c r="AM45" i="18"/>
  <c r="AI45" i="18"/>
  <c r="AE45" i="18"/>
  <c r="AA45" i="18"/>
  <c r="W45" i="18"/>
  <c r="S45" i="18"/>
  <c r="O45" i="18"/>
  <c r="K45" i="18"/>
  <c r="G45" i="18"/>
  <c r="C45" i="18"/>
  <c r="EX44" i="18"/>
  <c r="ET44" i="18"/>
  <c r="EP44" i="18"/>
  <c r="EL44" i="18"/>
  <c r="EH44" i="18"/>
  <c r="ED44" i="18"/>
  <c r="DZ44" i="18"/>
  <c r="DV44" i="18"/>
  <c r="DR44" i="18"/>
  <c r="DN44" i="18"/>
  <c r="DJ44" i="18"/>
  <c r="DF44" i="18"/>
  <c r="DB44" i="18"/>
  <c r="CX44" i="18"/>
  <c r="CT44" i="18"/>
  <c r="CP44" i="18"/>
  <c r="CL44" i="18"/>
  <c r="CH44" i="18"/>
  <c r="CD44" i="18"/>
  <c r="BZ44" i="18"/>
  <c r="BV44" i="18"/>
  <c r="BR44" i="18"/>
  <c r="BN44" i="18"/>
  <c r="BJ44" i="18"/>
  <c r="BF44" i="18"/>
  <c r="BB44" i="18"/>
  <c r="AX44" i="18"/>
  <c r="AT44" i="18"/>
  <c r="AP44" i="18"/>
  <c r="AL44" i="18"/>
  <c r="AH44" i="18"/>
  <c r="AD44" i="18"/>
  <c r="Z44" i="18"/>
  <c r="V44" i="18"/>
  <c r="R44" i="18"/>
  <c r="N44" i="18"/>
  <c r="J44" i="18"/>
  <c r="F44" i="18"/>
  <c r="B44" i="18"/>
  <c r="EW43" i="18"/>
  <c r="ES43" i="18"/>
  <c r="EO43" i="18"/>
  <c r="EK43" i="18"/>
  <c r="EG43" i="18"/>
  <c r="EC43" i="18"/>
  <c r="DY43" i="18"/>
  <c r="DU43" i="18"/>
  <c r="DQ43" i="18"/>
  <c r="DM43" i="18"/>
  <c r="DI43" i="18"/>
  <c r="DE43" i="18"/>
  <c r="DA43" i="18"/>
  <c r="CW43" i="18"/>
  <c r="CS43" i="18"/>
  <c r="CO43" i="18"/>
  <c r="CK43" i="18"/>
  <c r="CG43" i="18"/>
  <c r="CC43" i="18"/>
  <c r="BY43" i="18"/>
  <c r="BU43" i="18"/>
  <c r="BQ43" i="18"/>
  <c r="BM43" i="18"/>
  <c r="BI43" i="18"/>
  <c r="BE43" i="18"/>
  <c r="BA43" i="18"/>
  <c r="AW43" i="18"/>
  <c r="AS43" i="18"/>
  <c r="AO43" i="18"/>
  <c r="AK43" i="18"/>
  <c r="AG43" i="18"/>
  <c r="AC43" i="18"/>
  <c r="Y43" i="18"/>
  <c r="U43" i="18"/>
  <c r="Q43" i="18"/>
  <c r="M43" i="18"/>
  <c r="I43" i="18"/>
  <c r="E43" i="18"/>
  <c r="A43" i="18"/>
  <c r="EV42" i="18"/>
  <c r="ER42" i="18"/>
  <c r="EN42" i="18"/>
  <c r="EJ42" i="18"/>
  <c r="EF42" i="18"/>
  <c r="EB42" i="18"/>
  <c r="DX42" i="18"/>
  <c r="DT42" i="18"/>
  <c r="DP42" i="18"/>
  <c r="DL42" i="18"/>
  <c r="DH42" i="18"/>
  <c r="DD42" i="18"/>
  <c r="CZ42" i="18"/>
  <c r="CV42" i="18"/>
  <c r="CR42" i="18"/>
  <c r="CN42" i="18"/>
  <c r="CJ42" i="18"/>
  <c r="CF42" i="18"/>
  <c r="CB42" i="18"/>
  <c r="BX42" i="18"/>
  <c r="BT42" i="18"/>
  <c r="BP42" i="18"/>
  <c r="BL42" i="18"/>
  <c r="BH42" i="18"/>
  <c r="BD42" i="18"/>
  <c r="AZ42" i="18"/>
  <c r="AV42" i="18"/>
  <c r="AR42" i="18"/>
  <c r="AN42" i="18"/>
  <c r="AJ42" i="18"/>
  <c r="AF42" i="18"/>
  <c r="AB42" i="18"/>
  <c r="X42" i="18"/>
  <c r="T42" i="18"/>
  <c r="P42" i="18"/>
  <c r="L42" i="18"/>
  <c r="H42" i="18"/>
  <c r="D42" i="18"/>
  <c r="EY41" i="18"/>
  <c r="EU41" i="18"/>
  <c r="EQ41" i="18"/>
  <c r="EM41" i="18"/>
  <c r="EI41" i="18"/>
  <c r="EE41" i="18"/>
  <c r="EA41" i="18"/>
  <c r="DW41" i="18"/>
  <c r="DS41" i="18"/>
  <c r="DO41" i="18"/>
  <c r="DK41" i="18"/>
  <c r="DG41" i="18"/>
  <c r="DC41" i="18"/>
  <c r="CY41" i="18"/>
  <c r="CU41" i="18"/>
  <c r="CQ41" i="18"/>
  <c r="CM41" i="18"/>
  <c r="CI41" i="18"/>
  <c r="CE41" i="18"/>
  <c r="CA41" i="18"/>
  <c r="BW41" i="18"/>
  <c r="BS41" i="18"/>
  <c r="BO41" i="18"/>
  <c r="BK41" i="18"/>
  <c r="BG41" i="18"/>
  <c r="BC41" i="18"/>
  <c r="AY41" i="18"/>
  <c r="AU41" i="18"/>
  <c r="AQ41" i="18"/>
  <c r="AM41" i="18"/>
  <c r="AI41" i="18"/>
  <c r="AE41" i="18"/>
  <c r="AA41" i="18"/>
  <c r="W41" i="18"/>
  <c r="S41" i="18"/>
  <c r="O41" i="18"/>
  <c r="K41" i="18"/>
  <c r="G41" i="18"/>
  <c r="C41" i="18"/>
  <c r="EX40" i="18"/>
  <c r="ET40" i="18"/>
  <c r="EP40" i="18"/>
  <c r="EL40" i="18"/>
  <c r="EH40" i="18"/>
  <c r="ED40" i="18"/>
  <c r="DZ40" i="18"/>
  <c r="DV40" i="18"/>
  <c r="DR40" i="18"/>
  <c r="DN40" i="18"/>
  <c r="DJ40" i="18"/>
  <c r="DF40" i="18"/>
  <c r="DB40" i="18"/>
  <c r="CX40" i="18"/>
  <c r="CT40" i="18"/>
  <c r="CP40" i="18"/>
  <c r="CL40" i="18"/>
  <c r="CH40" i="18"/>
  <c r="CD40" i="18"/>
  <c r="BZ40" i="18"/>
  <c r="BV40" i="18"/>
  <c r="BR40" i="18"/>
  <c r="BN40" i="18"/>
  <c r="BJ40" i="18"/>
  <c r="BF40" i="18"/>
  <c r="BB40" i="18"/>
  <c r="AX40" i="18"/>
  <c r="AT40" i="18"/>
  <c r="AP40" i="18"/>
  <c r="AL40" i="18"/>
  <c r="AH40" i="18"/>
  <c r="AD40" i="18"/>
  <c r="Z40" i="18"/>
  <c r="V40" i="18"/>
  <c r="R40" i="18"/>
  <c r="N40" i="18"/>
  <c r="J40" i="18"/>
  <c r="F40" i="18"/>
  <c r="B40" i="18"/>
  <c r="EW39" i="18"/>
  <c r="ES39" i="18"/>
  <c r="EO39" i="18"/>
  <c r="EK39" i="18"/>
  <c r="EG39" i="18"/>
  <c r="EC39" i="18"/>
  <c r="DY39" i="18"/>
  <c r="DU39" i="18"/>
  <c r="DQ39" i="18"/>
  <c r="DM39" i="18"/>
  <c r="DI39" i="18"/>
  <c r="DE39" i="18"/>
  <c r="DA39" i="18"/>
  <c r="CW39" i="18"/>
  <c r="CS39" i="18"/>
  <c r="CO39" i="18"/>
  <c r="CK39" i="18"/>
  <c r="CG39" i="18"/>
  <c r="CC39" i="18"/>
  <c r="BY39" i="18"/>
  <c r="BU39" i="18"/>
  <c r="BQ39" i="18"/>
  <c r="BM39" i="18"/>
  <c r="BI39" i="18"/>
  <c r="BE39" i="18"/>
  <c r="BA39" i="18"/>
  <c r="AW39" i="18"/>
  <c r="AS39" i="18"/>
  <c r="AO39" i="18"/>
  <c r="AK39" i="18"/>
  <c r="AG39" i="18"/>
  <c r="AC39" i="18"/>
  <c r="Y39" i="18"/>
  <c r="U39" i="18"/>
  <c r="Q39" i="18"/>
  <c r="M39" i="18"/>
  <c r="I39" i="18"/>
  <c r="E39" i="18"/>
  <c r="A39" i="18"/>
  <c r="EV38" i="18"/>
  <c r="ER38" i="18"/>
  <c r="EN38" i="18"/>
  <c r="EJ38" i="18"/>
  <c r="EF38" i="18"/>
  <c r="EB38" i="18"/>
  <c r="DX38" i="18"/>
  <c r="DT38" i="18"/>
  <c r="DP38" i="18"/>
  <c r="DL38" i="18"/>
  <c r="DH38" i="18"/>
  <c r="DD38" i="18"/>
  <c r="CZ38" i="18"/>
  <c r="CV38" i="18"/>
  <c r="CR38" i="18"/>
  <c r="CN38" i="18"/>
  <c r="CJ38" i="18"/>
  <c r="CF38" i="18"/>
  <c r="CB38" i="18"/>
  <c r="BX38" i="18"/>
  <c r="BT38" i="18"/>
  <c r="BP38" i="18"/>
  <c r="BL38" i="18"/>
  <c r="BH38" i="18"/>
  <c r="BD38" i="18"/>
  <c r="AZ38" i="18"/>
  <c r="AV38" i="18"/>
  <c r="AR38" i="18"/>
  <c r="AN38" i="18"/>
  <c r="AJ38" i="18"/>
  <c r="AF38" i="18"/>
  <c r="AB38" i="18"/>
  <c r="X38" i="18"/>
  <c r="T38" i="18"/>
  <c r="P38" i="18"/>
  <c r="L38" i="18"/>
  <c r="H38" i="18"/>
  <c r="D38" i="18"/>
  <c r="EY37" i="18"/>
  <c r="ET37" i="18"/>
  <c r="EN37" i="18"/>
  <c r="EI37" i="18"/>
  <c r="ED37" i="18"/>
  <c r="DX37" i="18"/>
  <c r="DR37" i="18"/>
  <c r="DJ37" i="18"/>
  <c r="DB37" i="18"/>
  <c r="CT37" i="18"/>
  <c r="CL37" i="18"/>
  <c r="CD37" i="18"/>
  <c r="BV37" i="18"/>
  <c r="BN37" i="18"/>
  <c r="BF37" i="18"/>
  <c r="AX37" i="18"/>
  <c r="AP37" i="18"/>
  <c r="AH37" i="18"/>
  <c r="Z37" i="18"/>
  <c r="R37" i="18"/>
  <c r="J37" i="18"/>
  <c r="B37" i="18"/>
  <c r="ES36" i="18"/>
  <c r="EK36" i="18"/>
  <c r="EC36" i="18"/>
  <c r="DU36" i="18"/>
  <c r="DM36" i="18"/>
  <c r="DE36" i="18"/>
  <c r="CW36" i="18"/>
  <c r="CO36" i="18"/>
  <c r="CG36" i="18"/>
  <c r="BY36" i="18"/>
  <c r="BQ36" i="18"/>
  <c r="BI36" i="18"/>
  <c r="BA36" i="18"/>
  <c r="AS36" i="18"/>
  <c r="AK36" i="18"/>
  <c r="AC36" i="18"/>
  <c r="U36" i="18"/>
  <c r="M36" i="18"/>
  <c r="E36" i="18"/>
  <c r="EV35" i="18"/>
  <c r="EN35" i="18"/>
  <c r="EF35" i="18"/>
  <c r="DX35" i="18"/>
  <c r="DP35" i="18"/>
  <c r="DH35" i="18"/>
  <c r="CZ35" i="18"/>
  <c r="CR35" i="18"/>
  <c r="CJ35" i="18"/>
  <c r="CB35" i="18"/>
  <c r="BT35" i="18"/>
  <c r="BL35" i="18"/>
  <c r="BD35" i="18"/>
  <c r="AV35" i="18"/>
  <c r="AN35" i="18"/>
  <c r="AF35" i="18"/>
  <c r="X35" i="18"/>
  <c r="P35" i="18"/>
  <c r="H35" i="18"/>
  <c r="EY34" i="18"/>
  <c r="EQ34" i="18"/>
  <c r="EI34" i="18"/>
  <c r="EA34" i="18"/>
  <c r="DS34" i="18"/>
  <c r="DK34" i="18"/>
  <c r="DC34" i="18"/>
  <c r="CU34" i="18"/>
  <c r="CM34" i="18"/>
  <c r="CE34" i="18"/>
  <c r="BW34" i="18"/>
  <c r="BO34" i="18"/>
  <c r="BG34" i="18"/>
  <c r="AY34" i="18"/>
  <c r="AQ34" i="18"/>
  <c r="AI34" i="18"/>
  <c r="AA34" i="18"/>
  <c r="S34" i="18"/>
  <c r="K34" i="18"/>
  <c r="C34" i="18"/>
  <c r="ET33" i="18"/>
  <c r="EL33" i="18"/>
  <c r="ED33" i="18"/>
  <c r="DV33" i="18"/>
  <c r="DN33" i="18"/>
  <c r="DF33" i="18"/>
  <c r="CX33" i="18"/>
  <c r="CP33" i="18"/>
  <c r="CH33" i="18"/>
  <c r="BZ33" i="18"/>
  <c r="BR33" i="18"/>
  <c r="BI33" i="18"/>
  <c r="AX33" i="18"/>
  <c r="AN33" i="18"/>
  <c r="AC33" i="18"/>
  <c r="R33" i="18"/>
  <c r="H33" i="18"/>
  <c r="EV32" i="18"/>
  <c r="EK32" i="18"/>
  <c r="EA32" i="18"/>
  <c r="DP32" i="18"/>
  <c r="DE32" i="18"/>
  <c r="CU32" i="18"/>
  <c r="CJ32" i="18"/>
  <c r="BY32" i="18"/>
  <c r="BO32" i="18"/>
  <c r="BD32" i="18"/>
  <c r="AS32" i="18"/>
  <c r="AI32" i="18"/>
  <c r="X32" i="18"/>
  <c r="M32" i="18"/>
  <c r="C32" i="18"/>
  <c r="EQ31" i="18"/>
  <c r="EF31" i="18"/>
  <c r="DV31" i="18"/>
  <c r="DK31" i="18"/>
  <c r="CZ31" i="18"/>
  <c r="CP31" i="18"/>
  <c r="CE31" i="18"/>
  <c r="BT31" i="18"/>
  <c r="BJ31" i="18"/>
  <c r="AY31" i="18"/>
  <c r="AN31" i="18"/>
  <c r="AD31" i="18"/>
  <c r="S31" i="18"/>
  <c r="H31" i="18"/>
  <c r="EW30" i="18"/>
  <c r="EL30" i="18"/>
  <c r="EA30" i="18"/>
  <c r="DQ30" i="18"/>
  <c r="DF30" i="18"/>
  <c r="CU30" i="18"/>
  <c r="CK30" i="18"/>
  <c r="BZ30" i="18"/>
  <c r="BO30" i="18"/>
  <c r="BE30" i="18"/>
  <c r="AT30" i="18"/>
  <c r="AI30" i="18"/>
  <c r="Y30" i="18"/>
  <c r="N30" i="18"/>
  <c r="C30" i="18"/>
  <c r="ER29" i="18"/>
  <c r="EG29" i="18"/>
  <c r="DV29" i="18"/>
  <c r="DL29" i="18"/>
  <c r="DA29" i="18"/>
  <c r="CP29" i="18"/>
  <c r="CF29" i="18"/>
  <c r="BU29" i="18"/>
  <c r="BJ29" i="18"/>
  <c r="AZ29" i="18"/>
  <c r="AO29" i="18"/>
  <c r="AD29" i="18"/>
  <c r="T29" i="18"/>
  <c r="I29" i="18"/>
  <c r="EW28" i="18"/>
  <c r="EM28" i="18"/>
  <c r="EB28" i="18"/>
  <c r="DQ28" i="18"/>
  <c r="DG28" i="18"/>
  <c r="CV28" i="18"/>
  <c r="CK28" i="18"/>
  <c r="CA28" i="18"/>
  <c r="BP28" i="18"/>
  <c r="BE28" i="18"/>
  <c r="AU28" i="18"/>
  <c r="AJ28" i="18"/>
  <c r="Y28" i="18"/>
  <c r="O28" i="18"/>
  <c r="D28" i="18"/>
  <c r="ER27" i="18"/>
  <c r="EH27" i="18"/>
  <c r="DW27" i="18"/>
  <c r="DL27" i="18"/>
  <c r="DB27" i="18"/>
  <c r="CQ27" i="18"/>
  <c r="CF27" i="18"/>
  <c r="BV27" i="18"/>
  <c r="BK27" i="18"/>
  <c r="AZ27" i="18"/>
  <c r="AP27" i="18"/>
  <c r="AE27" i="18"/>
  <c r="T27" i="18"/>
  <c r="J27" i="18"/>
  <c r="EX26" i="18"/>
  <c r="EM26" i="18"/>
  <c r="EC26" i="18"/>
  <c r="DR26" i="18"/>
  <c r="DG26" i="18"/>
  <c r="CW26" i="18"/>
  <c r="CL26" i="18"/>
  <c r="CA26" i="18"/>
  <c r="BQ26" i="18"/>
  <c r="BF26" i="18"/>
  <c r="AU26" i="18"/>
  <c r="AK26" i="18"/>
  <c r="Z26" i="18"/>
  <c r="O26" i="18"/>
  <c r="E26" i="18"/>
  <c r="ES25" i="18"/>
  <c r="EH25" i="18"/>
  <c r="DX25" i="18"/>
  <c r="DM25" i="18"/>
  <c r="DB25" i="18"/>
  <c r="CR25" i="18"/>
  <c r="CG25" i="18"/>
  <c r="BV25" i="18"/>
  <c r="BL25" i="18"/>
  <c r="BA25" i="18"/>
  <c r="AP25" i="18"/>
  <c r="AF25" i="18"/>
  <c r="U25" i="18"/>
  <c r="J25" i="18"/>
  <c r="EY24" i="18"/>
  <c r="EN24" i="18"/>
  <c r="EC24" i="18"/>
  <c r="DS24" i="18"/>
  <c r="DH24" i="18"/>
  <c r="CW24" i="18"/>
  <c r="CM24" i="18"/>
  <c r="CB24" i="18"/>
  <c r="BQ24" i="18"/>
  <c r="BG24" i="18"/>
  <c r="AV24" i="18"/>
  <c r="AK24" i="18"/>
  <c r="AA24" i="18"/>
  <c r="P24" i="18"/>
  <c r="E24" i="18"/>
  <c r="ET23" i="18"/>
  <c r="EI23" i="18"/>
  <c r="DX23" i="18"/>
  <c r="DN23" i="18"/>
  <c r="DC23" i="18"/>
  <c r="CR23" i="18"/>
  <c r="CH23" i="18"/>
  <c r="BW23" i="18"/>
  <c r="BL23" i="18"/>
  <c r="BB23" i="18"/>
  <c r="AQ23" i="18"/>
  <c r="AF23" i="18"/>
  <c r="V23" i="18"/>
  <c r="K23" i="18"/>
  <c r="EY22" i="18"/>
  <c r="EO22" i="18"/>
  <c r="ED22" i="18"/>
  <c r="DS22" i="18"/>
  <c r="DI22" i="18"/>
  <c r="CX22" i="18"/>
  <c r="CM22" i="18"/>
  <c r="CC22" i="18"/>
  <c r="BR22" i="18"/>
  <c r="BG22" i="18"/>
  <c r="AW22" i="18"/>
  <c r="AL22" i="18"/>
  <c r="AA22" i="18"/>
  <c r="Q22" i="18"/>
  <c r="F22" i="18"/>
  <c r="ET21" i="18"/>
  <c r="EJ21" i="18"/>
  <c r="DY21" i="18"/>
  <c r="DN21" i="18"/>
  <c r="DD21" i="18"/>
  <c r="CS21" i="18"/>
  <c r="CH21" i="18"/>
  <c r="BX21" i="18"/>
  <c r="BM21" i="18"/>
  <c r="BB21" i="18"/>
  <c r="AR21" i="18"/>
  <c r="AG21" i="18"/>
  <c r="V21" i="18"/>
  <c r="L21" i="18"/>
  <c r="A21" i="18"/>
  <c r="EO20" i="18"/>
  <c r="EE20" i="18"/>
  <c r="DT20" i="18"/>
  <c r="DI20" i="18"/>
  <c r="CY20" i="18"/>
  <c r="CN20" i="18"/>
  <c r="CC20" i="18"/>
  <c r="BS20" i="18"/>
  <c r="BH20" i="18"/>
  <c r="AW20" i="18"/>
  <c r="AJ20" i="18"/>
  <c r="U20" i="18"/>
  <c r="G20" i="18"/>
  <c r="ER19" i="18"/>
  <c r="DW19" i="18"/>
  <c r="DB19" i="18"/>
  <c r="CH19" i="18"/>
  <c r="BK19" i="18"/>
  <c r="AP19" i="18"/>
  <c r="V19" i="18"/>
  <c r="EX18" i="18"/>
  <c r="EC18" i="18"/>
  <c r="DI18" i="18"/>
  <c r="CL18" i="18"/>
  <c r="BQ18" i="18"/>
  <c r="AW18" i="18"/>
  <c r="Z18" i="18"/>
  <c r="E18" i="18"/>
  <c r="EJ17" i="18"/>
  <c r="DM17" i="18"/>
  <c r="CR17" i="18"/>
  <c r="BX17" i="18"/>
  <c r="BA17" i="18"/>
  <c r="AF17" i="18"/>
  <c r="L17" i="18"/>
  <c r="EN16" i="18"/>
  <c r="DS16" i="18"/>
  <c r="CY16" i="18"/>
  <c r="CB16" i="18"/>
  <c r="BG16" i="18"/>
  <c r="AM16" i="18"/>
  <c r="P16" i="18"/>
  <c r="ET15" i="18"/>
  <c r="DP15" i="18"/>
  <c r="BU15" i="18"/>
  <c r="AF15" i="18"/>
  <c r="EQ14" i="18"/>
  <c r="CV14" i="18"/>
  <c r="BG14" i="18"/>
  <c r="S14" i="18"/>
  <c r="DW13" i="18"/>
  <c r="CH13" i="18"/>
  <c r="AT13" i="18"/>
  <c r="EX12" i="18"/>
  <c r="DI12" i="18"/>
  <c r="BU12" i="18"/>
  <c r="Z12" i="18"/>
  <c r="EJ11" i="18"/>
  <c r="CV11" i="18"/>
  <c r="BA11" i="18"/>
  <c r="L11" i="18"/>
  <c r="DW10" i="18"/>
  <c r="CB10" i="18"/>
  <c r="AM10" i="18"/>
  <c r="EX9" i="18"/>
  <c r="DC9" i="18"/>
  <c r="BH9" i="18"/>
  <c r="ES8" i="18"/>
  <c r="BB8" i="18"/>
  <c r="DX7" i="18"/>
  <c r="AV7" i="18"/>
  <c r="BH6" i="18"/>
  <c r="BB5" i="18"/>
  <c r="AW4" i="18"/>
  <c r="P2" i="18"/>
  <c r="EW37" i="18"/>
  <c r="ES37" i="18"/>
  <c r="EO37" i="18"/>
  <c r="EK37" i="18"/>
  <c r="EG37" i="18"/>
  <c r="EC37" i="18"/>
  <c r="DY37" i="18"/>
  <c r="DU37" i="18"/>
  <c r="DQ37" i="18"/>
  <c r="DM37" i="18"/>
  <c r="DI37" i="18"/>
  <c r="DE37" i="18"/>
  <c r="DA37" i="18"/>
  <c r="CW37" i="18"/>
  <c r="CS37" i="18"/>
  <c r="CO37" i="18"/>
  <c r="CK37" i="18"/>
  <c r="CG37" i="18"/>
  <c r="CC37" i="18"/>
  <c r="BY37" i="18"/>
  <c r="BU37" i="18"/>
  <c r="BQ37" i="18"/>
  <c r="BM37" i="18"/>
  <c r="BI37" i="18"/>
  <c r="BE37" i="18"/>
  <c r="BA37" i="18"/>
  <c r="AW37" i="18"/>
  <c r="AS37" i="18"/>
  <c r="AO37" i="18"/>
  <c r="AK37" i="18"/>
  <c r="AG37" i="18"/>
  <c r="AC37" i="18"/>
  <c r="Y37" i="18"/>
  <c r="U37" i="18"/>
  <c r="Q37" i="18"/>
  <c r="M37" i="18"/>
  <c r="I37" i="18"/>
  <c r="E37" i="18"/>
  <c r="A37" i="18"/>
  <c r="EV36" i="18"/>
  <c r="ER36" i="18"/>
  <c r="EN36" i="18"/>
  <c r="EJ36" i="18"/>
  <c r="EF36" i="18"/>
  <c r="EB36" i="18"/>
  <c r="DX36" i="18"/>
  <c r="DT36" i="18"/>
  <c r="DP36" i="18"/>
  <c r="DL36" i="18"/>
  <c r="DH36" i="18"/>
  <c r="DD36" i="18"/>
  <c r="CZ36" i="18"/>
  <c r="CV36" i="18"/>
  <c r="CR36" i="18"/>
  <c r="CN36" i="18"/>
  <c r="CJ36" i="18"/>
  <c r="CF36" i="18"/>
  <c r="CB36" i="18"/>
  <c r="BX36" i="18"/>
  <c r="BT36" i="18"/>
  <c r="BP36" i="18"/>
  <c r="BL36" i="18"/>
  <c r="BH36" i="18"/>
  <c r="BD36" i="18"/>
  <c r="AZ36" i="18"/>
  <c r="AV36" i="18"/>
  <c r="AR36" i="18"/>
  <c r="AN36" i="18"/>
  <c r="AJ36" i="18"/>
  <c r="AF36" i="18"/>
  <c r="AB36" i="18"/>
  <c r="X36" i="18"/>
  <c r="T36" i="18"/>
  <c r="P36" i="18"/>
  <c r="L36" i="18"/>
  <c r="H36" i="18"/>
  <c r="D36" i="18"/>
  <c r="EY35" i="18"/>
  <c r="EU35" i="18"/>
  <c r="EQ35" i="18"/>
  <c r="EM35" i="18"/>
  <c r="EI35" i="18"/>
  <c r="EE35" i="18"/>
  <c r="EA35" i="18"/>
  <c r="DW35" i="18"/>
  <c r="DS35" i="18"/>
  <c r="DO35" i="18"/>
  <c r="DK35" i="18"/>
  <c r="DG35" i="18"/>
  <c r="DC35" i="18"/>
  <c r="CY35" i="18"/>
  <c r="CU35" i="18"/>
  <c r="CQ35" i="18"/>
  <c r="CM35" i="18"/>
  <c r="CI35" i="18"/>
  <c r="CE35" i="18"/>
  <c r="CA35" i="18"/>
  <c r="BW35" i="18"/>
  <c r="BS35" i="18"/>
  <c r="BO35" i="18"/>
  <c r="BK35" i="18"/>
  <c r="BG35" i="18"/>
  <c r="BC35" i="18"/>
  <c r="AY35" i="18"/>
  <c r="AU35" i="18"/>
  <c r="AQ35" i="18"/>
  <c r="AM35" i="18"/>
  <c r="AI35" i="18"/>
  <c r="AE35" i="18"/>
  <c r="AA35" i="18"/>
  <c r="W35" i="18"/>
  <c r="S35" i="18"/>
  <c r="O35" i="18"/>
  <c r="K35" i="18"/>
  <c r="G35" i="18"/>
  <c r="C35" i="18"/>
  <c r="EX34" i="18"/>
  <c r="ET34" i="18"/>
  <c r="EP34" i="18"/>
  <c r="EL34" i="18"/>
  <c r="EH34" i="18"/>
  <c r="ED34" i="18"/>
  <c r="DZ34" i="18"/>
  <c r="DV34" i="18"/>
  <c r="DR34" i="18"/>
  <c r="DN34" i="18"/>
  <c r="DJ34" i="18"/>
  <c r="DF34" i="18"/>
  <c r="DB34" i="18"/>
  <c r="CX34" i="18"/>
  <c r="CT34" i="18"/>
  <c r="CP34" i="18"/>
  <c r="CL34" i="18"/>
  <c r="CH34" i="18"/>
  <c r="CD34" i="18"/>
  <c r="BZ34" i="18"/>
  <c r="BV34" i="18"/>
  <c r="BR34" i="18"/>
  <c r="BN34" i="18"/>
  <c r="BJ34" i="18"/>
  <c r="BF34" i="18"/>
  <c r="BB34" i="18"/>
  <c r="AX34" i="18"/>
  <c r="AT34" i="18"/>
  <c r="AP34" i="18"/>
  <c r="AL34" i="18"/>
  <c r="AH34" i="18"/>
  <c r="AD34" i="18"/>
  <c r="Z34" i="18"/>
  <c r="V34" i="18"/>
  <c r="R34" i="18"/>
  <c r="N34" i="18"/>
  <c r="J34" i="18"/>
  <c r="F34" i="18"/>
  <c r="B34" i="18"/>
  <c r="EW33" i="18"/>
  <c r="ES33" i="18"/>
  <c r="EO33" i="18"/>
  <c r="EK33" i="18"/>
  <c r="EG33" i="18"/>
  <c r="EC33" i="18"/>
  <c r="DY33" i="18"/>
  <c r="DU33" i="18"/>
  <c r="DQ33" i="18"/>
  <c r="DM33" i="18"/>
  <c r="DI33" i="18"/>
  <c r="DE33" i="18"/>
  <c r="DA33" i="18"/>
  <c r="CW33" i="18"/>
  <c r="CS33" i="18"/>
  <c r="CO33" i="18"/>
  <c r="CK33" i="18"/>
  <c r="CG33" i="18"/>
  <c r="CC33" i="18"/>
  <c r="BY33" i="18"/>
  <c r="BU33" i="18"/>
  <c r="BQ33" i="18"/>
  <c r="BM33" i="18"/>
  <c r="BH33" i="18"/>
  <c r="BB33" i="18"/>
  <c r="AW33" i="18"/>
  <c r="AR33" i="18"/>
  <c r="AL33" i="18"/>
  <c r="AG33" i="18"/>
  <c r="AB33" i="18"/>
  <c r="V33" i="18"/>
  <c r="Q33" i="18"/>
  <c r="L33" i="18"/>
  <c r="F33" i="18"/>
  <c r="A33" i="18"/>
  <c r="EU32" i="18"/>
  <c r="EO32" i="18"/>
  <c r="EJ32" i="18"/>
  <c r="EE32" i="18"/>
  <c r="DY32" i="18"/>
  <c r="DT32" i="18"/>
  <c r="DO32" i="18"/>
  <c r="DI32" i="18"/>
  <c r="DD32" i="18"/>
  <c r="CY32" i="18"/>
  <c r="CS32" i="18"/>
  <c r="CN32" i="18"/>
  <c r="CI32" i="18"/>
  <c r="CC32" i="18"/>
  <c r="BX32" i="18"/>
  <c r="BS32" i="18"/>
  <c r="BM32" i="18"/>
  <c r="BH32" i="18"/>
  <c r="BC32" i="18"/>
  <c r="AW32" i="18"/>
  <c r="AR32" i="18"/>
  <c r="AM32" i="18"/>
  <c r="AG32" i="18"/>
  <c r="AB32" i="18"/>
  <c r="W32" i="18"/>
  <c r="Q32" i="18"/>
  <c r="L32" i="18"/>
  <c r="G32" i="18"/>
  <c r="A32" i="18"/>
  <c r="EU31" i="18"/>
  <c r="EP31" i="18"/>
  <c r="EJ31" i="18"/>
  <c r="EE31" i="18"/>
  <c r="DZ31" i="18"/>
  <c r="DT31" i="18"/>
  <c r="DO31" i="18"/>
  <c r="DJ31" i="18"/>
  <c r="DD31" i="18"/>
  <c r="CY31" i="18"/>
  <c r="CT31" i="18"/>
  <c r="CN31" i="18"/>
  <c r="CI31" i="18"/>
  <c r="CD31" i="18"/>
  <c r="BX31" i="18"/>
  <c r="BS31" i="18"/>
  <c r="BN31" i="18"/>
  <c r="BH31" i="18"/>
  <c r="BC31" i="18"/>
  <c r="AX31" i="18"/>
  <c r="AR31" i="18"/>
  <c r="AM31" i="18"/>
  <c r="AH31" i="18"/>
  <c r="AB31" i="18"/>
  <c r="W31" i="18"/>
  <c r="R31" i="18"/>
  <c r="L31" i="18"/>
  <c r="G31" i="18"/>
  <c r="B31" i="18"/>
  <c r="EU30" i="18"/>
  <c r="EP30" i="18"/>
  <c r="EK30" i="18"/>
  <c r="EE30" i="18"/>
  <c r="DZ30" i="18"/>
  <c r="DU30" i="18"/>
  <c r="DO30" i="18"/>
  <c r="DJ30" i="18"/>
  <c r="DE30" i="18"/>
  <c r="CY30" i="18"/>
  <c r="CT30" i="18"/>
  <c r="CO30" i="18"/>
  <c r="CI30" i="18"/>
  <c r="CD30" i="18"/>
  <c r="BY30" i="18"/>
  <c r="BS30" i="18"/>
  <c r="BN30" i="18"/>
  <c r="BI30" i="18"/>
  <c r="BC30" i="18"/>
  <c r="AX30" i="18"/>
  <c r="AS30" i="18"/>
  <c r="AM30" i="18"/>
  <c r="AH30" i="18"/>
  <c r="AC30" i="18"/>
  <c r="W30" i="18"/>
  <c r="R30" i="18"/>
  <c r="M30" i="18"/>
  <c r="G30" i="18"/>
  <c r="B30" i="18"/>
  <c r="EV29" i="18"/>
  <c r="EP29" i="18"/>
  <c r="EK29" i="18"/>
  <c r="EF29" i="18"/>
  <c r="DZ29" i="18"/>
  <c r="DU29" i="18"/>
  <c r="DP29" i="18"/>
  <c r="DJ29" i="18"/>
  <c r="DE29" i="18"/>
  <c r="CZ29" i="18"/>
  <c r="CT29" i="18"/>
  <c r="CO29" i="18"/>
  <c r="CJ29" i="18"/>
  <c r="CD29" i="18"/>
  <c r="BY29" i="18"/>
  <c r="BT29" i="18"/>
  <c r="BN29" i="18"/>
  <c r="BI29" i="18"/>
  <c r="BD29" i="18"/>
  <c r="AX29" i="18"/>
  <c r="AS29" i="18"/>
  <c r="AN29" i="18"/>
  <c r="AH29" i="18"/>
  <c r="AC29" i="18"/>
  <c r="X29" i="18"/>
  <c r="R29" i="18"/>
  <c r="M29" i="18"/>
  <c r="H29" i="18"/>
  <c r="B29" i="18"/>
  <c r="EV28" i="18"/>
  <c r="EQ28" i="18"/>
  <c r="EK28" i="18"/>
  <c r="EF28" i="18"/>
  <c r="EA28" i="18"/>
  <c r="DU28" i="18"/>
  <c r="DP28" i="18"/>
  <c r="DK28" i="18"/>
  <c r="DE28" i="18"/>
  <c r="CZ28" i="18"/>
  <c r="CU28" i="18"/>
  <c r="CO28" i="18"/>
  <c r="CJ28" i="18"/>
  <c r="CE28" i="18"/>
  <c r="BY28" i="18"/>
  <c r="BT28" i="18"/>
  <c r="BO28" i="18"/>
  <c r="BI28" i="18"/>
  <c r="BD28" i="18"/>
  <c r="AY28" i="18"/>
  <c r="AS28" i="18"/>
  <c r="AN28" i="18"/>
  <c r="AI28" i="18"/>
  <c r="AC28" i="18"/>
  <c r="X28" i="18"/>
  <c r="S28" i="18"/>
  <c r="M28" i="18"/>
  <c r="H28" i="18"/>
  <c r="C28" i="18"/>
  <c r="EV27" i="18"/>
  <c r="EQ27" i="18"/>
  <c r="EL27" i="18"/>
  <c r="EF27" i="18"/>
  <c r="EA27" i="18"/>
  <c r="DV27" i="18"/>
  <c r="DP27" i="18"/>
  <c r="DK27" i="18"/>
  <c r="DF27" i="18"/>
  <c r="CZ27" i="18"/>
  <c r="CU27" i="18"/>
  <c r="CP27" i="18"/>
  <c r="CJ27" i="18"/>
  <c r="CE27" i="18"/>
  <c r="BZ27" i="18"/>
  <c r="BT27" i="18"/>
  <c r="BO27" i="18"/>
  <c r="BJ27" i="18"/>
  <c r="BD27" i="18"/>
  <c r="AY27" i="18"/>
  <c r="AT27" i="18"/>
  <c r="AN27" i="18"/>
  <c r="AI27" i="18"/>
  <c r="AD27" i="18"/>
  <c r="X27" i="18"/>
  <c r="S27" i="18"/>
  <c r="N27" i="18"/>
  <c r="H27" i="18"/>
  <c r="C27" i="18"/>
  <c r="EW26" i="18"/>
  <c r="EQ26" i="18"/>
  <c r="EL26" i="18"/>
  <c r="EG26" i="18"/>
  <c r="EA26" i="18"/>
  <c r="DV26" i="18"/>
  <c r="DQ26" i="18"/>
  <c r="DK26" i="18"/>
  <c r="DF26" i="18"/>
  <c r="DA26" i="18"/>
  <c r="CU26" i="18"/>
  <c r="CP26" i="18"/>
  <c r="CK26" i="18"/>
  <c r="CE26" i="18"/>
  <c r="BZ26" i="18"/>
  <c r="BU26" i="18"/>
  <c r="BO26" i="18"/>
  <c r="BJ26" i="18"/>
  <c r="BE26" i="18"/>
  <c r="AY26" i="18"/>
  <c r="AT26" i="18"/>
  <c r="AO26" i="18"/>
  <c r="AI26" i="18"/>
  <c r="AD26" i="18"/>
  <c r="Y26" i="18"/>
  <c r="S26" i="18"/>
  <c r="N26" i="18"/>
  <c r="I26" i="18"/>
  <c r="C26" i="18"/>
  <c r="EW25" i="18"/>
  <c r="ER25" i="18"/>
  <c r="EL25" i="18"/>
  <c r="EG25" i="18"/>
  <c r="EB25" i="18"/>
  <c r="DV25" i="18"/>
  <c r="DQ25" i="18"/>
  <c r="DL25" i="18"/>
  <c r="DF25" i="18"/>
  <c r="DA25" i="18"/>
  <c r="CV25" i="18"/>
  <c r="CP25" i="18"/>
  <c r="CK25" i="18"/>
  <c r="CF25" i="18"/>
  <c r="BZ25" i="18"/>
  <c r="BU25" i="18"/>
  <c r="BP25" i="18"/>
  <c r="BJ25" i="18"/>
  <c r="BE25" i="18"/>
  <c r="AZ25" i="18"/>
  <c r="AT25" i="18"/>
  <c r="AO25" i="18"/>
  <c r="AJ25" i="18"/>
  <c r="AD25" i="18"/>
  <c r="Y25" i="18"/>
  <c r="T25" i="18"/>
  <c r="N25" i="18"/>
  <c r="I25" i="18"/>
  <c r="D25" i="18"/>
  <c r="EW24" i="18"/>
  <c r="ER24" i="18"/>
  <c r="EM24" i="18"/>
  <c r="EG24" i="18"/>
  <c r="EB24" i="18"/>
  <c r="DW24" i="18"/>
  <c r="DQ24" i="18"/>
  <c r="DL24" i="18"/>
  <c r="DG24" i="18"/>
  <c r="DA24" i="18"/>
  <c r="CV24" i="18"/>
  <c r="CQ24" i="18"/>
  <c r="CK24" i="18"/>
  <c r="CF24" i="18"/>
  <c r="CA24" i="18"/>
  <c r="BU24" i="18"/>
  <c r="BP24" i="18"/>
  <c r="BK24" i="18"/>
  <c r="BE24" i="18"/>
  <c r="AZ24" i="18"/>
  <c r="AU24" i="18"/>
  <c r="AO24" i="18"/>
  <c r="AJ24" i="18"/>
  <c r="AE24" i="18"/>
  <c r="Y24" i="18"/>
  <c r="T24" i="18"/>
  <c r="O24" i="18"/>
  <c r="I24" i="18"/>
  <c r="D24" i="18"/>
  <c r="EX23" i="18"/>
  <c r="ER23" i="18"/>
  <c r="EM23" i="18"/>
  <c r="EH23" i="18"/>
  <c r="EB23" i="18"/>
  <c r="DW23" i="18"/>
  <c r="DR23" i="18"/>
  <c r="DL23" i="18"/>
  <c r="DG23" i="18"/>
  <c r="DB23" i="18"/>
  <c r="CV23" i="18"/>
  <c r="CQ23" i="18"/>
  <c r="CL23" i="18"/>
  <c r="CF23" i="18"/>
  <c r="CA23" i="18"/>
  <c r="BV23" i="18"/>
  <c r="BP23" i="18"/>
  <c r="BK23" i="18"/>
  <c r="BF23" i="18"/>
  <c r="AZ23" i="18"/>
  <c r="AU23" i="18"/>
  <c r="AP23" i="18"/>
  <c r="AJ23" i="18"/>
  <c r="AE23" i="18"/>
  <c r="Z23" i="18"/>
  <c r="T23" i="18"/>
  <c r="O23" i="18"/>
  <c r="J23" i="18"/>
  <c r="D23" i="18"/>
  <c r="EX22" i="18"/>
  <c r="ES22" i="18"/>
  <c r="EM22" i="18"/>
  <c r="EH22" i="18"/>
  <c r="EC22" i="18"/>
  <c r="DW22" i="18"/>
  <c r="DR22" i="18"/>
  <c r="DM22" i="18"/>
  <c r="DG22" i="18"/>
  <c r="DB22" i="18"/>
  <c r="CW22" i="18"/>
  <c r="CQ22" i="18"/>
  <c r="CL22" i="18"/>
  <c r="CG22" i="18"/>
  <c r="CA22" i="18"/>
  <c r="BV22" i="18"/>
  <c r="BQ22" i="18"/>
  <c r="BK22" i="18"/>
  <c r="BF22" i="18"/>
  <c r="BA22" i="18"/>
  <c r="AU22" i="18"/>
  <c r="AP22" i="18"/>
  <c r="AK22" i="18"/>
  <c r="AE22" i="18"/>
  <c r="Z22" i="18"/>
  <c r="U22" i="18"/>
  <c r="O22" i="18"/>
  <c r="J22" i="18"/>
  <c r="E22" i="18"/>
  <c r="EX21" i="18"/>
  <c r="ES21" i="18"/>
  <c r="EN21" i="18"/>
  <c r="EH21" i="18"/>
  <c r="EC21" i="18"/>
  <c r="DX21" i="18"/>
  <c r="DR21" i="18"/>
  <c r="DM21" i="18"/>
  <c r="DH21" i="18"/>
  <c r="DB21" i="18"/>
  <c r="CW21" i="18"/>
  <c r="CR21" i="18"/>
  <c r="CL21" i="18"/>
  <c r="CG21" i="18"/>
  <c r="CB21" i="18"/>
  <c r="BV21" i="18"/>
  <c r="BQ21" i="18"/>
  <c r="BL21" i="18"/>
  <c r="BF21" i="18"/>
  <c r="BA21" i="18"/>
  <c r="AV21" i="18"/>
  <c r="AP21" i="18"/>
  <c r="AK21" i="18"/>
  <c r="AF21" i="18"/>
  <c r="Z21" i="18"/>
  <c r="U21" i="18"/>
  <c r="P21" i="18"/>
  <c r="J21" i="18"/>
  <c r="E21" i="18"/>
  <c r="EY20" i="18"/>
  <c r="ES20" i="18"/>
  <c r="EN20" i="18"/>
  <c r="EI20" i="18"/>
  <c r="EC20" i="18"/>
  <c r="DX20" i="18"/>
  <c r="DS20" i="18"/>
  <c r="DM20" i="18"/>
  <c r="DH20" i="18"/>
  <c r="DC20" i="18"/>
  <c r="CW20" i="18"/>
  <c r="CR20" i="18"/>
  <c r="CM20" i="18"/>
  <c r="CG20" i="18"/>
  <c r="CB20" i="18"/>
  <c r="BW20" i="18"/>
  <c r="BQ20" i="18"/>
  <c r="BL20" i="18"/>
  <c r="BG20" i="18"/>
  <c r="BA20" i="18"/>
  <c r="AV20" i="18"/>
  <c r="AO20" i="18"/>
  <c r="AG20" i="18"/>
  <c r="AA20" i="18"/>
  <c r="T20" i="18"/>
  <c r="L20" i="18"/>
  <c r="E20" i="18"/>
  <c r="EX19" i="18"/>
  <c r="EP19" i="18"/>
  <c r="EE19" i="18"/>
  <c r="DV19" i="18"/>
  <c r="DJ19" i="18"/>
  <c r="CY19" i="18"/>
  <c r="CP19" i="18"/>
  <c r="CD19" i="18"/>
  <c r="BS19" i="18"/>
  <c r="BJ19" i="18"/>
  <c r="AX19" i="18"/>
  <c r="AM19" i="18"/>
  <c r="AD19" i="18"/>
  <c r="R19" i="18"/>
  <c r="G19" i="18"/>
  <c r="EW18" i="18"/>
  <c r="EK18" i="18"/>
  <c r="DZ18" i="18"/>
  <c r="DQ18" i="18"/>
  <c r="DE18" i="18"/>
  <c r="CT18" i="18"/>
  <c r="CK18" i="18"/>
  <c r="BY18" i="18"/>
  <c r="BN18" i="18"/>
  <c r="BE18" i="18"/>
  <c r="AS18" i="18"/>
  <c r="AH18" i="18"/>
  <c r="Y18" i="18"/>
  <c r="M18" i="18"/>
  <c r="B18" i="18"/>
  <c r="ER17" i="18"/>
  <c r="EF17" i="18"/>
  <c r="DU17" i="18"/>
  <c r="DL17" i="18"/>
  <c r="CZ17" i="18"/>
  <c r="CO17" i="18"/>
  <c r="CF17" i="18"/>
  <c r="BT17" i="18"/>
  <c r="BI17" i="18"/>
  <c r="AZ17" i="18"/>
  <c r="AN17" i="18"/>
  <c r="AC17" i="18"/>
  <c r="T17" i="18"/>
  <c r="H17" i="18"/>
  <c r="EV16" i="18"/>
  <c r="EM16" i="18"/>
  <c r="EA16" i="18"/>
  <c r="DP16" i="18"/>
  <c r="DG16" i="18"/>
  <c r="CU16" i="18"/>
  <c r="CJ16" i="18"/>
  <c r="CA16" i="18"/>
  <c r="BO16" i="18"/>
  <c r="BD16" i="18"/>
  <c r="AU16" i="18"/>
  <c r="AI16" i="18"/>
  <c r="X16" i="18"/>
  <c r="O16" i="18"/>
  <c r="C16" i="18"/>
  <c r="EQ15" i="18"/>
  <c r="EF15" i="18"/>
  <c r="DH15" i="18"/>
  <c r="CK15" i="18"/>
  <c r="BT15" i="18"/>
  <c r="AV15" i="18"/>
  <c r="Y15" i="18"/>
  <c r="H15" i="18"/>
  <c r="EI14" i="18"/>
  <c r="DL14" i="18"/>
  <c r="CU14" i="18"/>
  <c r="BW14" i="18"/>
  <c r="AZ14" i="18"/>
  <c r="AI14" i="18"/>
  <c r="K14" i="18"/>
  <c r="EM13" i="18"/>
  <c r="DV13" i="18"/>
  <c r="CX13" i="18"/>
  <c r="CA13" i="18"/>
  <c r="BJ13" i="18"/>
  <c r="AL13" i="18"/>
  <c r="O13" i="18"/>
  <c r="EW12" i="18"/>
  <c r="DY12" i="18"/>
  <c r="DB12" i="18"/>
  <c r="CK12" i="18"/>
  <c r="BM12" i="18"/>
  <c r="AP12" i="18"/>
  <c r="Y12" i="18"/>
  <c r="A12" i="18"/>
  <c r="EC11" i="18"/>
  <c r="DL11" i="18"/>
  <c r="CN11" i="18"/>
  <c r="BQ11" i="18"/>
  <c r="AZ11" i="18"/>
  <c r="AB11" i="18"/>
  <c r="E11" i="18"/>
  <c r="EM10" i="18"/>
  <c r="DO10" i="18"/>
  <c r="CR10" i="18"/>
  <c r="CA10" i="18"/>
  <c r="BC10" i="18"/>
  <c r="AF10" i="18"/>
  <c r="O10" i="18"/>
  <c r="EP9" i="18"/>
  <c r="DS9" i="18"/>
  <c r="DB9" i="18"/>
  <c r="CD9" i="18"/>
  <c r="AY9" i="18"/>
  <c r="Z9" i="18"/>
  <c r="EC8" i="18"/>
  <c r="CH8" i="18"/>
  <c r="BA8" i="18"/>
  <c r="E8" i="18"/>
  <c r="DI7" i="18"/>
  <c r="CB7" i="18"/>
  <c r="AF7" i="18"/>
  <c r="DT6" i="18"/>
  <c r="BG6" i="18"/>
  <c r="DN5" i="18"/>
  <c r="W5" i="18"/>
  <c r="DI4" i="18"/>
  <c r="Q4" i="18"/>
  <c r="AE3" i="18"/>
  <c r="O2" i="18"/>
  <c r="DT37" i="18"/>
  <c r="DP37" i="18"/>
  <c r="DL37" i="18"/>
  <c r="DH37" i="18"/>
  <c r="DD37" i="18"/>
  <c r="CZ37" i="18"/>
  <c r="CV37" i="18"/>
  <c r="CR37" i="18"/>
  <c r="CN37" i="18"/>
  <c r="CJ37" i="18"/>
  <c r="CF37" i="18"/>
  <c r="CB37" i="18"/>
  <c r="BX37" i="18"/>
  <c r="BT37" i="18"/>
  <c r="BP37" i="18"/>
  <c r="BL37" i="18"/>
  <c r="BH37" i="18"/>
  <c r="BD37" i="18"/>
  <c r="AZ37" i="18"/>
  <c r="AV37" i="18"/>
  <c r="AR37" i="18"/>
  <c r="AN37" i="18"/>
  <c r="AJ37" i="18"/>
  <c r="AF37" i="18"/>
  <c r="AB37" i="18"/>
  <c r="X37" i="18"/>
  <c r="T37" i="18"/>
  <c r="P37" i="18"/>
  <c r="L37" i="18"/>
  <c r="H37" i="18"/>
  <c r="D37" i="18"/>
  <c r="EY36" i="18"/>
  <c r="EU36" i="18"/>
  <c r="EQ36" i="18"/>
  <c r="EM36" i="18"/>
  <c r="EI36" i="18"/>
  <c r="EE36" i="18"/>
  <c r="EA36" i="18"/>
  <c r="DW36" i="18"/>
  <c r="DS36" i="18"/>
  <c r="DO36" i="18"/>
  <c r="DK36" i="18"/>
  <c r="DG36" i="18"/>
  <c r="DC36" i="18"/>
  <c r="CY36" i="18"/>
  <c r="CU36" i="18"/>
  <c r="CQ36" i="18"/>
  <c r="CM36" i="18"/>
  <c r="CI36" i="18"/>
  <c r="CE36" i="18"/>
  <c r="CA36" i="18"/>
  <c r="BW36" i="18"/>
  <c r="BS36" i="18"/>
  <c r="BO36" i="18"/>
  <c r="BK36" i="18"/>
  <c r="BG36" i="18"/>
  <c r="BC36" i="18"/>
  <c r="AY36" i="18"/>
  <c r="AU36" i="18"/>
  <c r="AQ36" i="18"/>
  <c r="AM36" i="18"/>
  <c r="AI36" i="18"/>
  <c r="AE36" i="18"/>
  <c r="AA36" i="18"/>
  <c r="W36" i="18"/>
  <c r="S36" i="18"/>
  <c r="O36" i="18"/>
  <c r="K36" i="18"/>
  <c r="G36" i="18"/>
  <c r="C36" i="18"/>
  <c r="EX35" i="18"/>
  <c r="ET35" i="18"/>
  <c r="EP35" i="18"/>
  <c r="EL35" i="18"/>
  <c r="EH35" i="18"/>
  <c r="ED35" i="18"/>
  <c r="DZ35" i="18"/>
  <c r="DV35" i="18"/>
  <c r="DR35" i="18"/>
  <c r="DN35" i="18"/>
  <c r="DJ35" i="18"/>
  <c r="DF35" i="18"/>
  <c r="DB35" i="18"/>
  <c r="CX35" i="18"/>
  <c r="CT35" i="18"/>
  <c r="CP35" i="18"/>
  <c r="CL35" i="18"/>
  <c r="CH35" i="18"/>
  <c r="CD35" i="18"/>
  <c r="BZ35" i="18"/>
  <c r="BV35" i="18"/>
  <c r="BR35" i="18"/>
  <c r="BN35" i="18"/>
  <c r="BJ35" i="18"/>
  <c r="BF35" i="18"/>
  <c r="BB35" i="18"/>
  <c r="AX35" i="18"/>
  <c r="AT35" i="18"/>
  <c r="AP35" i="18"/>
  <c r="AL35" i="18"/>
  <c r="AH35" i="18"/>
  <c r="AD35" i="18"/>
  <c r="Z35" i="18"/>
  <c r="V35" i="18"/>
  <c r="R35" i="18"/>
  <c r="N35" i="18"/>
  <c r="J35" i="18"/>
  <c r="F35" i="18"/>
  <c r="B35" i="18"/>
  <c r="EW34" i="18"/>
  <c r="ES34" i="18"/>
  <c r="EO34" i="18"/>
  <c r="EK34" i="18"/>
  <c r="EG34" i="18"/>
  <c r="EC34" i="18"/>
  <c r="DY34" i="18"/>
  <c r="DU34" i="18"/>
  <c r="DQ34" i="18"/>
  <c r="DM34" i="18"/>
  <c r="DI34" i="18"/>
  <c r="DE34" i="18"/>
  <c r="DA34" i="18"/>
  <c r="CW34" i="18"/>
  <c r="CS34" i="18"/>
  <c r="CO34" i="18"/>
  <c r="CK34" i="18"/>
  <c r="CG34" i="18"/>
  <c r="CC34" i="18"/>
  <c r="BY34" i="18"/>
  <c r="BU34" i="18"/>
  <c r="BQ34" i="18"/>
  <c r="BM34" i="18"/>
  <c r="BI34" i="18"/>
  <c r="BE34" i="18"/>
  <c r="BA34" i="18"/>
  <c r="AW34" i="18"/>
  <c r="AS34" i="18"/>
  <c r="AO34" i="18"/>
  <c r="AK34" i="18"/>
  <c r="AG34" i="18"/>
  <c r="AC34" i="18"/>
  <c r="Y34" i="18"/>
  <c r="U34" i="18"/>
  <c r="Q34" i="18"/>
  <c r="M34" i="18"/>
  <c r="I34" i="18"/>
  <c r="E34" i="18"/>
  <c r="A34" i="18"/>
  <c r="EV33" i="18"/>
  <c r="ER33" i="18"/>
  <c r="EN33" i="18"/>
  <c r="EJ33" i="18"/>
  <c r="EF33" i="18"/>
  <c r="EB33" i="18"/>
  <c r="DX33" i="18"/>
  <c r="DT33" i="18"/>
  <c r="DP33" i="18"/>
  <c r="DL33" i="18"/>
  <c r="DH33" i="18"/>
  <c r="DD33" i="18"/>
  <c r="CZ33" i="18"/>
  <c r="CV33" i="18"/>
  <c r="CR33" i="18"/>
  <c r="CN33" i="18"/>
  <c r="CJ33" i="18"/>
  <c r="CF33" i="18"/>
  <c r="CB33" i="18"/>
  <c r="BX33" i="18"/>
  <c r="BT33" i="18"/>
  <c r="BP33" i="18"/>
  <c r="BL33" i="18"/>
  <c r="BF33" i="18"/>
  <c r="BA33" i="18"/>
  <c r="AV33" i="18"/>
  <c r="AP33" i="18"/>
  <c r="AK33" i="18"/>
  <c r="AF33" i="18"/>
  <c r="Z33" i="18"/>
  <c r="U33" i="18"/>
  <c r="P33" i="18"/>
  <c r="J33" i="18"/>
  <c r="E33" i="18"/>
  <c r="EY32" i="18"/>
  <c r="ES32" i="18"/>
  <c r="EN32" i="18"/>
  <c r="EI32" i="18"/>
  <c r="EC32" i="18"/>
  <c r="DX32" i="18"/>
  <c r="DS32" i="18"/>
  <c r="DM32" i="18"/>
  <c r="DH32" i="18"/>
  <c r="DC32" i="18"/>
  <c r="CW32" i="18"/>
  <c r="CR32" i="18"/>
  <c r="CM32" i="18"/>
  <c r="CG32" i="18"/>
  <c r="CB32" i="18"/>
  <c r="BW32" i="18"/>
  <c r="BQ32" i="18"/>
  <c r="BL32" i="18"/>
  <c r="BG32" i="18"/>
  <c r="BA32" i="18"/>
  <c r="AV32" i="18"/>
  <c r="AQ32" i="18"/>
  <c r="AK32" i="18"/>
  <c r="AF32" i="18"/>
  <c r="AA32" i="18"/>
  <c r="U32" i="18"/>
  <c r="P32" i="18"/>
  <c r="K32" i="18"/>
  <c r="E32" i="18"/>
  <c r="EY31" i="18"/>
  <c r="ET31" i="18"/>
  <c r="EN31" i="18"/>
  <c r="EI31" i="18"/>
  <c r="ED31" i="18"/>
  <c r="DX31" i="18"/>
  <c r="DS31" i="18"/>
  <c r="DN31" i="18"/>
  <c r="DH31" i="18"/>
  <c r="DC31" i="18"/>
  <c r="CX31" i="18"/>
  <c r="CR31" i="18"/>
  <c r="CM31" i="18"/>
  <c r="CH31" i="18"/>
  <c r="CB31" i="18"/>
  <c r="BW31" i="18"/>
  <c r="BR31" i="18"/>
  <c r="BL31" i="18"/>
  <c r="BG31" i="18"/>
  <c r="BB31" i="18"/>
  <c r="AV31" i="18"/>
  <c r="AQ31" i="18"/>
  <c r="AL31" i="18"/>
  <c r="AF31" i="18"/>
  <c r="AA31" i="18"/>
  <c r="V31" i="18"/>
  <c r="P31" i="18"/>
  <c r="K31" i="18"/>
  <c r="F31" i="18"/>
  <c r="EY30" i="18"/>
  <c r="ET30" i="18"/>
  <c r="EO30" i="18"/>
  <c r="EI30" i="18"/>
  <c r="ED30" i="18"/>
  <c r="DY30" i="18"/>
  <c r="DS30" i="18"/>
  <c r="DN30" i="18"/>
  <c r="DI30" i="18"/>
  <c r="DC30" i="18"/>
  <c r="CX30" i="18"/>
  <c r="CS30" i="18"/>
  <c r="CM30" i="18"/>
  <c r="CH30" i="18"/>
  <c r="CC30" i="18"/>
  <c r="BW30" i="18"/>
  <c r="BR30" i="18"/>
  <c r="BM30" i="18"/>
  <c r="BG30" i="18"/>
  <c r="BB30" i="18"/>
  <c r="AW30" i="18"/>
  <c r="AQ30" i="18"/>
  <c r="AL30" i="18"/>
  <c r="AG30" i="18"/>
  <c r="AA30" i="18"/>
  <c r="V30" i="18"/>
  <c r="Q30" i="18"/>
  <c r="K30" i="18"/>
  <c r="F30" i="18"/>
  <c r="A30" i="18"/>
  <c r="ET29" i="18"/>
  <c r="EO29" i="18"/>
  <c r="EJ29" i="18"/>
  <c r="ED29" i="18"/>
  <c r="DY29" i="18"/>
  <c r="DT29" i="18"/>
  <c r="DN29" i="18"/>
  <c r="DI29" i="18"/>
  <c r="DD29" i="18"/>
  <c r="CX29" i="18"/>
  <c r="CS29" i="18"/>
  <c r="CN29" i="18"/>
  <c r="CH29" i="18"/>
  <c r="CC29" i="18"/>
  <c r="BX29" i="18"/>
  <c r="BR29" i="18"/>
  <c r="BM29" i="18"/>
  <c r="BH29" i="18"/>
  <c r="BB29" i="18"/>
  <c r="AW29" i="18"/>
  <c r="AR29" i="18"/>
  <c r="AL29" i="18"/>
  <c r="AG29" i="18"/>
  <c r="AB29" i="18"/>
  <c r="V29" i="18"/>
  <c r="Q29" i="18"/>
  <c r="L29" i="18"/>
  <c r="F29" i="18"/>
  <c r="A29" i="18"/>
  <c r="EU28" i="18"/>
  <c r="EO28" i="18"/>
  <c r="EJ28" i="18"/>
  <c r="EE28" i="18"/>
  <c r="DY28" i="18"/>
  <c r="DT28" i="18"/>
  <c r="DO28" i="18"/>
  <c r="DI28" i="18"/>
  <c r="DD28" i="18"/>
  <c r="CY28" i="18"/>
  <c r="CS28" i="18"/>
  <c r="CN28" i="18"/>
  <c r="CI28" i="18"/>
  <c r="CC28" i="18"/>
  <c r="BX28" i="18"/>
  <c r="BS28" i="18"/>
  <c r="BM28" i="18"/>
  <c r="BH28" i="18"/>
  <c r="BC28" i="18"/>
  <c r="AW28" i="18"/>
  <c r="AR28" i="18"/>
  <c r="AM28" i="18"/>
  <c r="AG28" i="18"/>
  <c r="AB28" i="18"/>
  <c r="W28" i="18"/>
  <c r="Q28" i="18"/>
  <c r="L28" i="18"/>
  <c r="G28" i="18"/>
  <c r="A28" i="18"/>
  <c r="EU27" i="18"/>
  <c r="EP27" i="18"/>
  <c r="EJ27" i="18"/>
  <c r="EE27" i="18"/>
  <c r="DZ27" i="18"/>
  <c r="DT27" i="18"/>
  <c r="DO27" i="18"/>
  <c r="DJ27" i="18"/>
  <c r="DD27" i="18"/>
  <c r="CY27" i="18"/>
  <c r="CT27" i="18"/>
  <c r="CN27" i="18"/>
  <c r="CI27" i="18"/>
  <c r="CD27" i="18"/>
  <c r="BX27" i="18"/>
  <c r="BS27" i="18"/>
  <c r="BN27" i="18"/>
  <c r="BH27" i="18"/>
  <c r="BC27" i="18"/>
  <c r="AX27" i="18"/>
  <c r="AR27" i="18"/>
  <c r="AM27" i="18"/>
  <c r="AH27" i="18"/>
  <c r="AB27" i="18"/>
  <c r="W27" i="18"/>
  <c r="R27" i="18"/>
  <c r="L27" i="18"/>
  <c r="G27" i="18"/>
  <c r="B27" i="18"/>
  <c r="EU26" i="18"/>
  <c r="EP26" i="18"/>
  <c r="EK26" i="18"/>
  <c r="EE26" i="18"/>
  <c r="DZ26" i="18"/>
  <c r="DU26" i="18"/>
  <c r="DO26" i="18"/>
  <c r="DJ26" i="18"/>
  <c r="DE26" i="18"/>
  <c r="CY26" i="18"/>
  <c r="CT26" i="18"/>
  <c r="CO26" i="18"/>
  <c r="CI26" i="18"/>
  <c r="CD26" i="18"/>
  <c r="BY26" i="18"/>
  <c r="BS26" i="18"/>
  <c r="BN26" i="18"/>
  <c r="BI26" i="18"/>
  <c r="BC26" i="18"/>
  <c r="AX26" i="18"/>
  <c r="AS26" i="18"/>
  <c r="AM26" i="18"/>
  <c r="AH26" i="18"/>
  <c r="AC26" i="18"/>
  <c r="W26" i="18"/>
  <c r="R26" i="18"/>
  <c r="M26" i="18"/>
  <c r="G26" i="18"/>
  <c r="B26" i="18"/>
  <c r="EV25" i="18"/>
  <c r="EP25" i="18"/>
  <c r="EK25" i="18"/>
  <c r="EF25" i="18"/>
  <c r="DZ25" i="18"/>
  <c r="DU25" i="18"/>
  <c r="DP25" i="18"/>
  <c r="DJ25" i="18"/>
  <c r="DE25" i="18"/>
  <c r="CZ25" i="18"/>
  <c r="CT25" i="18"/>
  <c r="CO25" i="18"/>
  <c r="CJ25" i="18"/>
  <c r="CD25" i="18"/>
  <c r="BY25" i="18"/>
  <c r="BT25" i="18"/>
  <c r="BN25" i="18"/>
  <c r="BI25" i="18"/>
  <c r="BD25" i="18"/>
  <c r="AX25" i="18"/>
  <c r="AS25" i="18"/>
  <c r="AN25" i="18"/>
  <c r="AH25" i="18"/>
  <c r="AC25" i="18"/>
  <c r="X25" i="18"/>
  <c r="R25" i="18"/>
  <c r="M25" i="18"/>
  <c r="H25" i="18"/>
  <c r="B25" i="18"/>
  <c r="EV24" i="18"/>
  <c r="EQ24" i="18"/>
  <c r="EK24" i="18"/>
  <c r="EF24" i="18"/>
  <c r="EA24" i="18"/>
  <c r="DU24" i="18"/>
  <c r="DP24" i="18"/>
  <c r="DK24" i="18"/>
  <c r="DE24" i="18"/>
  <c r="CZ24" i="18"/>
  <c r="CU24" i="18"/>
  <c r="CO24" i="18"/>
  <c r="CJ24" i="18"/>
  <c r="CE24" i="18"/>
  <c r="BY24" i="18"/>
  <c r="BT24" i="18"/>
  <c r="BO24" i="18"/>
  <c r="BI24" i="18"/>
  <c r="BD24" i="18"/>
  <c r="AY24" i="18"/>
  <c r="AS24" i="18"/>
  <c r="AN24" i="18"/>
  <c r="AI24" i="18"/>
  <c r="AC24" i="18"/>
  <c r="X24" i="18"/>
  <c r="S24" i="18"/>
  <c r="M24" i="18"/>
  <c r="H24" i="18"/>
  <c r="C24" i="18"/>
  <c r="EV23" i="18"/>
  <c r="EQ23" i="18"/>
  <c r="EL23" i="18"/>
  <c r="EF23" i="18"/>
  <c r="EA23" i="18"/>
  <c r="DV23" i="18"/>
  <c r="DP23" i="18"/>
  <c r="DK23" i="18"/>
  <c r="DF23" i="18"/>
  <c r="CZ23" i="18"/>
  <c r="CU23" i="18"/>
  <c r="CP23" i="18"/>
  <c r="CJ23" i="18"/>
  <c r="CE23" i="18"/>
  <c r="BZ23" i="18"/>
  <c r="BT23" i="18"/>
  <c r="BO23" i="18"/>
  <c r="BJ23" i="18"/>
  <c r="BD23" i="18"/>
  <c r="AY23" i="18"/>
  <c r="AT23" i="18"/>
  <c r="AN23" i="18"/>
  <c r="AI23" i="18"/>
  <c r="AD23" i="18"/>
  <c r="X23" i="18"/>
  <c r="S23" i="18"/>
  <c r="N23" i="18"/>
  <c r="H23" i="18"/>
  <c r="C23" i="18"/>
  <c r="EW22" i="18"/>
  <c r="EQ22" i="18"/>
  <c r="EL22" i="18"/>
  <c r="EG22" i="18"/>
  <c r="EA22" i="18"/>
  <c r="DV22" i="18"/>
  <c r="DQ22" i="18"/>
  <c r="DK22" i="18"/>
  <c r="DF22" i="18"/>
  <c r="DA22" i="18"/>
  <c r="CU22" i="18"/>
  <c r="CP22" i="18"/>
  <c r="CK22" i="18"/>
  <c r="CE22" i="18"/>
  <c r="BZ22" i="18"/>
  <c r="BU22" i="18"/>
  <c r="BO22" i="18"/>
  <c r="BJ22" i="18"/>
  <c r="BE22" i="18"/>
  <c r="AY22" i="18"/>
  <c r="AT22" i="18"/>
  <c r="AO22" i="18"/>
  <c r="AI22" i="18"/>
  <c r="AD22" i="18"/>
  <c r="Y22" i="18"/>
  <c r="S22" i="18"/>
  <c r="N22" i="18"/>
  <c r="I22" i="18"/>
  <c r="C22" i="18"/>
  <c r="EW21" i="18"/>
  <c r="ER21" i="18"/>
  <c r="EL21" i="18"/>
  <c r="EG21" i="18"/>
  <c r="EB21" i="18"/>
  <c r="DV21" i="18"/>
  <c r="DQ21" i="18"/>
  <c r="DL21" i="18"/>
  <c r="DF21" i="18"/>
  <c r="DA21" i="18"/>
  <c r="CV21" i="18"/>
  <c r="CP21" i="18"/>
  <c r="CK21" i="18"/>
  <c r="CF21" i="18"/>
  <c r="BZ21" i="18"/>
  <c r="BU21" i="18"/>
  <c r="BP21" i="18"/>
  <c r="BJ21" i="18"/>
  <c r="BE21" i="18"/>
  <c r="AZ21" i="18"/>
  <c r="AT21" i="18"/>
  <c r="AO21" i="18"/>
  <c r="AJ21" i="18"/>
  <c r="AD21" i="18"/>
  <c r="Y21" i="18"/>
  <c r="T21" i="18"/>
  <c r="N21" i="18"/>
  <c r="I21" i="18"/>
  <c r="D21" i="18"/>
  <c r="EW20" i="18"/>
  <c r="ER20" i="18"/>
  <c r="EM20" i="18"/>
  <c r="EG20" i="18"/>
  <c r="EB20" i="18"/>
  <c r="DW20" i="18"/>
  <c r="DQ20" i="18"/>
  <c r="DL20" i="18"/>
  <c r="DG20" i="18"/>
  <c r="DA20" i="18"/>
  <c r="CV20" i="18"/>
  <c r="CQ20" i="18"/>
  <c r="CK20" i="18"/>
  <c r="CF20" i="18"/>
  <c r="CA20" i="18"/>
  <c r="BU20" i="18"/>
  <c r="BP20" i="18"/>
  <c r="BK20" i="18"/>
  <c r="BE20" i="18"/>
  <c r="AZ20" i="18"/>
  <c r="AU20" i="18"/>
  <c r="AM20" i="18"/>
  <c r="AF20" i="18"/>
  <c r="Y20" i="18"/>
  <c r="Q20" i="18"/>
  <c r="K20" i="18"/>
  <c r="D20" i="18"/>
  <c r="EU19" i="18"/>
  <c r="EM19" i="18"/>
  <c r="ED19" i="18"/>
  <c r="DR19" i="18"/>
  <c r="DG19" i="18"/>
  <c r="CX19" i="18"/>
  <c r="CL19" i="18"/>
  <c r="CA19" i="18"/>
  <c r="BR19" i="18"/>
  <c r="BF19" i="18"/>
  <c r="AU19" i="18"/>
  <c r="AL19" i="18"/>
  <c r="Z19" i="18"/>
  <c r="O19" i="18"/>
  <c r="F19" i="18"/>
  <c r="ES18" i="18"/>
  <c r="EH18" i="18"/>
  <c r="DY18" i="18"/>
  <c r="DM18" i="18"/>
  <c r="DB18" i="18"/>
  <c r="CS18" i="18"/>
  <c r="CG18" i="18"/>
  <c r="BV18" i="18"/>
  <c r="BM18" i="18"/>
  <c r="BA18" i="18"/>
  <c r="AP18" i="18"/>
  <c r="AG18" i="18"/>
  <c r="U18" i="18"/>
  <c r="J18" i="18"/>
  <c r="A18" i="18"/>
  <c r="EN17" i="18"/>
  <c r="EC17" i="18"/>
  <c r="DT17" i="18"/>
  <c r="DH17" i="18"/>
  <c r="CW17" i="18"/>
  <c r="CN17" i="18"/>
  <c r="CB17" i="18"/>
  <c r="BQ17" i="18"/>
  <c r="BH17" i="18"/>
  <c r="AV17" i="18"/>
  <c r="AK17" i="18"/>
  <c r="AB17" i="18"/>
  <c r="P17" i="18"/>
  <c r="E17" i="18"/>
  <c r="EU16" i="18"/>
  <c r="EI16" i="18"/>
  <c r="DX16" i="18"/>
  <c r="DO16" i="18"/>
  <c r="DC16" i="18"/>
  <c r="CR16" i="18"/>
  <c r="CI16" i="18"/>
  <c r="BW16" i="18"/>
  <c r="BL16" i="18"/>
  <c r="BC16" i="18"/>
  <c r="AQ16" i="18"/>
  <c r="AF16" i="18"/>
  <c r="W16" i="18"/>
  <c r="K16" i="18"/>
  <c r="EY15" i="18"/>
  <c r="EP15" i="18"/>
  <c r="DX15" i="18"/>
  <c r="DA15" i="18"/>
  <c r="CJ15" i="18"/>
  <c r="BL15" i="18"/>
  <c r="AO15" i="18"/>
  <c r="X15" i="18"/>
  <c r="EY14" i="18"/>
  <c r="EB14" i="18"/>
  <c r="DK14" i="18"/>
  <c r="CM14" i="18"/>
  <c r="BP14" i="18"/>
  <c r="AY14" i="18"/>
  <c r="AA14" i="18"/>
  <c r="D14" i="18"/>
  <c r="EL13" i="18"/>
  <c r="DN13" i="18"/>
  <c r="CQ13" i="18"/>
  <c r="BZ13" i="18"/>
  <c r="BB13" i="18"/>
  <c r="AE13" i="18"/>
  <c r="N13" i="18"/>
  <c r="EO12" i="18"/>
  <c r="DR12" i="18"/>
  <c r="DA12" i="18"/>
  <c r="CC12" i="18"/>
  <c r="BF12" i="18"/>
  <c r="AO12" i="18"/>
  <c r="Q12" i="18"/>
  <c r="ES11" i="18"/>
  <c r="EB11" i="18"/>
  <c r="DD11" i="18"/>
  <c r="CG11" i="18"/>
  <c r="BP11" i="18"/>
  <c r="AR11" i="18"/>
  <c r="U11" i="18"/>
  <c r="D11" i="18"/>
  <c r="EE10" i="18"/>
  <c r="DH10" i="18"/>
  <c r="CQ10" i="18"/>
  <c r="BS10" i="18"/>
  <c r="AV10" i="18"/>
  <c r="AE10" i="18"/>
  <c r="G10" i="18"/>
  <c r="EI9" i="18"/>
  <c r="DR9" i="18"/>
  <c r="CT9" i="18"/>
  <c r="BT9" i="18"/>
  <c r="AX9" i="18"/>
  <c r="J9" i="18"/>
  <c r="DN8" i="18"/>
  <c r="CG8" i="18"/>
  <c r="AK8" i="18"/>
  <c r="EO7" i="18"/>
  <c r="DH7" i="18"/>
  <c r="BL7" i="18"/>
  <c r="Q7" i="18"/>
  <c r="DS6" i="18"/>
  <c r="AA6" i="18"/>
  <c r="CI5" i="18"/>
  <c r="V5" i="18"/>
  <c r="CC4" i="18"/>
  <c r="EK3" i="18"/>
  <c r="AD3" i="18"/>
  <c r="CF1" i="18"/>
  <c r="BK33" i="18"/>
  <c r="BG33" i="18"/>
  <c r="BC33" i="18"/>
  <c r="AY33" i="18"/>
  <c r="AU33" i="18"/>
  <c r="AQ33" i="18"/>
  <c r="AM33" i="18"/>
  <c r="AI33" i="18"/>
  <c r="AE33" i="18"/>
  <c r="AA33" i="18"/>
  <c r="W33" i="18"/>
  <c r="S33" i="18"/>
  <c r="O33" i="18"/>
  <c r="K33" i="18"/>
  <c r="G33" i="18"/>
  <c r="C33" i="18"/>
  <c r="EX32" i="18"/>
  <c r="ET32" i="18"/>
  <c r="EP32" i="18"/>
  <c r="EL32" i="18"/>
  <c r="EH32" i="18"/>
  <c r="ED32" i="18"/>
  <c r="DZ32" i="18"/>
  <c r="DV32" i="18"/>
  <c r="DR32" i="18"/>
  <c r="DN32" i="18"/>
  <c r="DJ32" i="18"/>
  <c r="DF32" i="18"/>
  <c r="DB32" i="18"/>
  <c r="CX32" i="18"/>
  <c r="CT32" i="18"/>
  <c r="CP32" i="18"/>
  <c r="CL32" i="18"/>
  <c r="CH32" i="18"/>
  <c r="CD32" i="18"/>
  <c r="BZ32" i="18"/>
  <c r="BV32" i="18"/>
  <c r="BR32" i="18"/>
  <c r="BN32" i="18"/>
  <c r="BJ32" i="18"/>
  <c r="BF32" i="18"/>
  <c r="BB32" i="18"/>
  <c r="AX32" i="18"/>
  <c r="AT32" i="18"/>
  <c r="AP32" i="18"/>
  <c r="AL32" i="18"/>
  <c r="AH32" i="18"/>
  <c r="AD32" i="18"/>
  <c r="Z32" i="18"/>
  <c r="V32" i="18"/>
  <c r="R32" i="18"/>
  <c r="N32" i="18"/>
  <c r="J32" i="18"/>
  <c r="F32" i="18"/>
  <c r="B32" i="18"/>
  <c r="EW31" i="18"/>
  <c r="ES31" i="18"/>
  <c r="EO31" i="18"/>
  <c r="EK31" i="18"/>
  <c r="EG31" i="18"/>
  <c r="EC31" i="18"/>
  <c r="DY31" i="18"/>
  <c r="DU31" i="18"/>
  <c r="DQ31" i="18"/>
  <c r="DM31" i="18"/>
  <c r="DI31" i="18"/>
  <c r="DE31" i="18"/>
  <c r="DA31" i="18"/>
  <c r="CW31" i="18"/>
  <c r="CS31" i="18"/>
  <c r="CO31" i="18"/>
  <c r="CK31" i="18"/>
  <c r="CG31" i="18"/>
  <c r="CC31" i="18"/>
  <c r="BY31" i="18"/>
  <c r="BU31" i="18"/>
  <c r="BQ31" i="18"/>
  <c r="BM31" i="18"/>
  <c r="BI31" i="18"/>
  <c r="BE31" i="18"/>
  <c r="BA31" i="18"/>
  <c r="AW31" i="18"/>
  <c r="AS31" i="18"/>
  <c r="AO31" i="18"/>
  <c r="AK31" i="18"/>
  <c r="AG31" i="18"/>
  <c r="AC31" i="18"/>
  <c r="Y31" i="18"/>
  <c r="U31" i="18"/>
  <c r="Q31" i="18"/>
  <c r="M31" i="18"/>
  <c r="I31" i="18"/>
  <c r="E31" i="18"/>
  <c r="A31" i="18"/>
  <c r="EV30" i="18"/>
  <c r="ER30" i="18"/>
  <c r="EN30" i="18"/>
  <c r="EJ30" i="18"/>
  <c r="EF30" i="18"/>
  <c r="EB30" i="18"/>
  <c r="DX30" i="18"/>
  <c r="DT30" i="18"/>
  <c r="DP30" i="18"/>
  <c r="DL30" i="18"/>
  <c r="DH30" i="18"/>
  <c r="DD30" i="18"/>
  <c r="CZ30" i="18"/>
  <c r="CV30" i="18"/>
  <c r="CR30" i="18"/>
  <c r="CN30" i="18"/>
  <c r="CJ30" i="18"/>
  <c r="CF30" i="18"/>
  <c r="CB30" i="18"/>
  <c r="BX30" i="18"/>
  <c r="BT30" i="18"/>
  <c r="BP30" i="18"/>
  <c r="BL30" i="18"/>
  <c r="BH30" i="18"/>
  <c r="BD30" i="18"/>
  <c r="AZ30" i="18"/>
  <c r="AV30" i="18"/>
  <c r="AR30" i="18"/>
  <c r="AN30" i="18"/>
  <c r="AJ30" i="18"/>
  <c r="AF30" i="18"/>
  <c r="AB30" i="18"/>
  <c r="X30" i="18"/>
  <c r="T30" i="18"/>
  <c r="P30" i="18"/>
  <c r="L30" i="18"/>
  <c r="H30" i="18"/>
  <c r="D30" i="18"/>
  <c r="EY29" i="18"/>
  <c r="EU29" i="18"/>
  <c r="EQ29" i="18"/>
  <c r="EM29" i="18"/>
  <c r="EI29" i="18"/>
  <c r="EE29" i="18"/>
  <c r="EA29" i="18"/>
  <c r="DW29" i="18"/>
  <c r="DS29" i="18"/>
  <c r="DO29" i="18"/>
  <c r="DK29" i="18"/>
  <c r="DG29" i="18"/>
  <c r="DC29" i="18"/>
  <c r="CY29" i="18"/>
  <c r="CU29" i="18"/>
  <c r="CQ29" i="18"/>
  <c r="CM29" i="18"/>
  <c r="CI29" i="18"/>
  <c r="CE29" i="18"/>
  <c r="CA29" i="18"/>
  <c r="BW29" i="18"/>
  <c r="BS29" i="18"/>
  <c r="BO29" i="18"/>
  <c r="BK29" i="18"/>
  <c r="BG29" i="18"/>
  <c r="BC29" i="18"/>
  <c r="AY29" i="18"/>
  <c r="AU29" i="18"/>
  <c r="AQ29" i="18"/>
  <c r="AM29" i="18"/>
  <c r="AI29" i="18"/>
  <c r="AE29" i="18"/>
  <c r="AA29" i="18"/>
  <c r="W29" i="18"/>
  <c r="S29" i="18"/>
  <c r="O29" i="18"/>
  <c r="K29" i="18"/>
  <c r="G29" i="18"/>
  <c r="C29" i="18"/>
  <c r="EX28" i="18"/>
  <c r="ET28" i="18"/>
  <c r="EP28" i="18"/>
  <c r="EL28" i="18"/>
  <c r="EH28" i="18"/>
  <c r="ED28" i="18"/>
  <c r="DZ28" i="18"/>
  <c r="DV28" i="18"/>
  <c r="DR28" i="18"/>
  <c r="DN28" i="18"/>
  <c r="DJ28" i="18"/>
  <c r="DF28" i="18"/>
  <c r="DB28" i="18"/>
  <c r="CX28" i="18"/>
  <c r="CT28" i="18"/>
  <c r="CP28" i="18"/>
  <c r="CL28" i="18"/>
  <c r="CH28" i="18"/>
  <c r="CD28" i="18"/>
  <c r="BZ28" i="18"/>
  <c r="BV28" i="18"/>
  <c r="BR28" i="18"/>
  <c r="BN28" i="18"/>
  <c r="BJ28" i="18"/>
  <c r="BF28" i="18"/>
  <c r="BB28" i="18"/>
  <c r="AX28" i="18"/>
  <c r="AT28" i="18"/>
  <c r="AP28" i="18"/>
  <c r="AL28" i="18"/>
  <c r="AH28" i="18"/>
  <c r="AD28" i="18"/>
  <c r="Z28" i="18"/>
  <c r="V28" i="18"/>
  <c r="R28" i="18"/>
  <c r="N28" i="18"/>
  <c r="J28" i="18"/>
  <c r="F28" i="18"/>
  <c r="B28" i="18"/>
  <c r="EW27" i="18"/>
  <c r="ES27" i="18"/>
  <c r="EO27" i="18"/>
  <c r="EK27" i="18"/>
  <c r="EG27" i="18"/>
  <c r="EC27" i="18"/>
  <c r="DY27" i="18"/>
  <c r="DU27" i="18"/>
  <c r="DQ27" i="18"/>
  <c r="DM27" i="18"/>
  <c r="DI27" i="18"/>
  <c r="DE27" i="18"/>
  <c r="DA27" i="18"/>
  <c r="CW27" i="18"/>
  <c r="CS27" i="18"/>
  <c r="CO27" i="18"/>
  <c r="CK27" i="18"/>
  <c r="CG27" i="18"/>
  <c r="CC27" i="18"/>
  <c r="BY27" i="18"/>
  <c r="BU27" i="18"/>
  <c r="BQ27" i="18"/>
  <c r="BM27" i="18"/>
  <c r="BI27" i="18"/>
  <c r="BE27" i="18"/>
  <c r="BA27" i="18"/>
  <c r="AW27" i="18"/>
  <c r="AS27" i="18"/>
  <c r="AO27" i="18"/>
  <c r="AK27" i="18"/>
  <c r="AG27" i="18"/>
  <c r="AC27" i="18"/>
  <c r="Y27" i="18"/>
  <c r="U27" i="18"/>
  <c r="Q27" i="18"/>
  <c r="M27" i="18"/>
  <c r="I27" i="18"/>
  <c r="E27" i="18"/>
  <c r="A27" i="18"/>
  <c r="EV26" i="18"/>
  <c r="ER26" i="18"/>
  <c r="EN26" i="18"/>
  <c r="EJ26" i="18"/>
  <c r="EF26" i="18"/>
  <c r="EB26" i="18"/>
  <c r="DX26" i="18"/>
  <c r="DT26" i="18"/>
  <c r="DP26" i="18"/>
  <c r="DL26" i="18"/>
  <c r="DH26" i="18"/>
  <c r="DD26" i="18"/>
  <c r="CZ26" i="18"/>
  <c r="CV26" i="18"/>
  <c r="CR26" i="18"/>
  <c r="CN26" i="18"/>
  <c r="CJ26" i="18"/>
  <c r="CF26" i="18"/>
  <c r="CB26" i="18"/>
  <c r="BX26" i="18"/>
  <c r="BT26" i="18"/>
  <c r="BP26" i="18"/>
  <c r="BL26" i="18"/>
  <c r="BH26" i="18"/>
  <c r="BD26" i="18"/>
  <c r="AZ26" i="18"/>
  <c r="AV26" i="18"/>
  <c r="AR26" i="18"/>
  <c r="AN26" i="18"/>
  <c r="AJ26" i="18"/>
  <c r="AF26" i="18"/>
  <c r="AB26" i="18"/>
  <c r="X26" i="18"/>
  <c r="T26" i="18"/>
  <c r="P26" i="18"/>
  <c r="L26" i="18"/>
  <c r="H26" i="18"/>
  <c r="D26" i="18"/>
  <c r="EY25" i="18"/>
  <c r="EU25" i="18"/>
  <c r="EQ25" i="18"/>
  <c r="EM25" i="18"/>
  <c r="EI25" i="18"/>
  <c r="EE25" i="18"/>
  <c r="EA25" i="18"/>
  <c r="DW25" i="18"/>
  <c r="DS25" i="18"/>
  <c r="DO25" i="18"/>
  <c r="DK25" i="18"/>
  <c r="DG25" i="18"/>
  <c r="DC25" i="18"/>
  <c r="CY25" i="18"/>
  <c r="CU25" i="18"/>
  <c r="CQ25" i="18"/>
  <c r="CM25" i="18"/>
  <c r="CI25" i="18"/>
  <c r="CE25" i="18"/>
  <c r="CA25" i="18"/>
  <c r="BW25" i="18"/>
  <c r="BS25" i="18"/>
  <c r="BO25" i="18"/>
  <c r="BK25" i="18"/>
  <c r="BG25" i="18"/>
  <c r="BC25" i="18"/>
  <c r="AY25" i="18"/>
  <c r="AU25" i="18"/>
  <c r="AQ25" i="18"/>
  <c r="AM25" i="18"/>
  <c r="AI25" i="18"/>
  <c r="AE25" i="18"/>
  <c r="AA25" i="18"/>
  <c r="W25" i="18"/>
  <c r="S25" i="18"/>
  <c r="O25" i="18"/>
  <c r="K25" i="18"/>
  <c r="G25" i="18"/>
  <c r="C25" i="18"/>
  <c r="EX24" i="18"/>
  <c r="ET24" i="18"/>
  <c r="EP24" i="18"/>
  <c r="EL24" i="18"/>
  <c r="EH24" i="18"/>
  <c r="ED24" i="18"/>
  <c r="DZ24" i="18"/>
  <c r="DV24" i="18"/>
  <c r="DR24" i="18"/>
  <c r="DN24" i="18"/>
  <c r="DJ24" i="18"/>
  <c r="DF24" i="18"/>
  <c r="DB24" i="18"/>
  <c r="CX24" i="18"/>
  <c r="CT24" i="18"/>
  <c r="CP24" i="18"/>
  <c r="CL24" i="18"/>
  <c r="CH24" i="18"/>
  <c r="CD24" i="18"/>
  <c r="BZ24" i="18"/>
  <c r="BV24" i="18"/>
  <c r="BR24" i="18"/>
  <c r="BN24" i="18"/>
  <c r="BJ24" i="18"/>
  <c r="BF24" i="18"/>
  <c r="BB24" i="18"/>
  <c r="AX24" i="18"/>
  <c r="AT24" i="18"/>
  <c r="AP24" i="18"/>
  <c r="AL24" i="18"/>
  <c r="AH24" i="18"/>
  <c r="AD24" i="18"/>
  <c r="Z24" i="18"/>
  <c r="V24" i="18"/>
  <c r="R24" i="18"/>
  <c r="N24" i="18"/>
  <c r="J24" i="18"/>
  <c r="F24" i="18"/>
  <c r="B24" i="18"/>
  <c r="EW23" i="18"/>
  <c r="ES23" i="18"/>
  <c r="EO23" i="18"/>
  <c r="EK23" i="18"/>
  <c r="EG23" i="18"/>
  <c r="EC23" i="18"/>
  <c r="DY23" i="18"/>
  <c r="DU23" i="18"/>
  <c r="DQ23" i="18"/>
  <c r="DM23" i="18"/>
  <c r="DI23" i="18"/>
  <c r="DE23" i="18"/>
  <c r="DA23" i="18"/>
  <c r="CW23" i="18"/>
  <c r="CS23" i="18"/>
  <c r="CO23" i="18"/>
  <c r="CK23" i="18"/>
  <c r="CG23" i="18"/>
  <c r="CC23" i="18"/>
  <c r="BY23" i="18"/>
  <c r="BU23" i="18"/>
  <c r="BQ23" i="18"/>
  <c r="BM23" i="18"/>
  <c r="BI23" i="18"/>
  <c r="BE23" i="18"/>
  <c r="BA23" i="18"/>
  <c r="AW23" i="18"/>
  <c r="AS23" i="18"/>
  <c r="AO23" i="18"/>
  <c r="AK23" i="18"/>
  <c r="AG23" i="18"/>
  <c r="AC23" i="18"/>
  <c r="Y23" i="18"/>
  <c r="U23" i="18"/>
  <c r="Q23" i="18"/>
  <c r="M23" i="18"/>
  <c r="I23" i="18"/>
  <c r="E23" i="18"/>
  <c r="A23" i="18"/>
  <c r="EV22" i="18"/>
  <c r="ER22" i="18"/>
  <c r="EN22" i="18"/>
  <c r="EJ22" i="18"/>
  <c r="EF22" i="18"/>
  <c r="EB22" i="18"/>
  <c r="DX22" i="18"/>
  <c r="DT22" i="18"/>
  <c r="DP22" i="18"/>
  <c r="DL22" i="18"/>
  <c r="DH22" i="18"/>
  <c r="DD22" i="18"/>
  <c r="CZ22" i="18"/>
  <c r="CV22" i="18"/>
  <c r="CR22" i="18"/>
  <c r="CN22" i="18"/>
  <c r="CJ22" i="18"/>
  <c r="CF22" i="18"/>
  <c r="CB22" i="18"/>
  <c r="BX22" i="18"/>
  <c r="BT22" i="18"/>
  <c r="BP22" i="18"/>
  <c r="BL22" i="18"/>
  <c r="BH22" i="18"/>
  <c r="BD22" i="18"/>
  <c r="AZ22" i="18"/>
  <c r="AV22" i="18"/>
  <c r="AR22" i="18"/>
  <c r="AN22" i="18"/>
  <c r="AJ22" i="18"/>
  <c r="AF22" i="18"/>
  <c r="AB22" i="18"/>
  <c r="X22" i="18"/>
  <c r="T22" i="18"/>
  <c r="P22" i="18"/>
  <c r="L22" i="18"/>
  <c r="H22" i="18"/>
  <c r="D22" i="18"/>
  <c r="EY21" i="18"/>
  <c r="EU21" i="18"/>
  <c r="EQ21" i="18"/>
  <c r="EM21" i="18"/>
  <c r="EI21" i="18"/>
  <c r="EE21" i="18"/>
  <c r="EA21" i="18"/>
  <c r="DW21" i="18"/>
  <c r="DS21" i="18"/>
  <c r="DO21" i="18"/>
  <c r="DK21" i="18"/>
  <c r="DG21" i="18"/>
  <c r="DC21" i="18"/>
  <c r="CY21" i="18"/>
  <c r="CU21" i="18"/>
  <c r="CQ21" i="18"/>
  <c r="CM21" i="18"/>
  <c r="CI21" i="18"/>
  <c r="CE21" i="18"/>
  <c r="CA21" i="18"/>
  <c r="BW21" i="18"/>
  <c r="BS21" i="18"/>
  <c r="BO21" i="18"/>
  <c r="BK21" i="18"/>
  <c r="BG21" i="18"/>
  <c r="BC21" i="18"/>
  <c r="AY21" i="18"/>
  <c r="AU21" i="18"/>
  <c r="AQ21" i="18"/>
  <c r="AM21" i="18"/>
  <c r="AI21" i="18"/>
  <c r="AE21" i="18"/>
  <c r="AA21" i="18"/>
  <c r="W21" i="18"/>
  <c r="S21" i="18"/>
  <c r="O21" i="18"/>
  <c r="K21" i="18"/>
  <c r="G21" i="18"/>
  <c r="C21" i="18"/>
  <c r="EX20" i="18"/>
  <c r="ET20" i="18"/>
  <c r="EP20" i="18"/>
  <c r="EL20" i="18"/>
  <c r="EH20" i="18"/>
  <c r="ED20" i="18"/>
  <c r="DZ20" i="18"/>
  <c r="DV20" i="18"/>
  <c r="DR20" i="18"/>
  <c r="DN20" i="18"/>
  <c r="DJ20" i="18"/>
  <c r="DF20" i="18"/>
  <c r="DB20" i="18"/>
  <c r="CX20" i="18"/>
  <c r="CT20" i="18"/>
  <c r="CP20" i="18"/>
  <c r="CL20" i="18"/>
  <c r="CH20" i="18"/>
  <c r="CD20" i="18"/>
  <c r="BZ20" i="18"/>
  <c r="BV20" i="18"/>
  <c r="BR20" i="18"/>
  <c r="BN20" i="18"/>
  <c r="BJ20" i="18"/>
  <c r="BF20" i="18"/>
  <c r="BB20" i="18"/>
  <c r="AX20" i="18"/>
  <c r="AS20" i="18"/>
  <c r="AN20" i="18"/>
  <c r="AI20" i="18"/>
  <c r="AC20" i="18"/>
  <c r="X20" i="18"/>
  <c r="S20" i="18"/>
  <c r="M20" i="18"/>
  <c r="H20" i="18"/>
  <c r="C20" i="18"/>
  <c r="EV19" i="18"/>
  <c r="EQ19" i="18"/>
  <c r="EI19" i="18"/>
  <c r="EA19" i="18"/>
  <c r="DS19" i="18"/>
  <c r="DK19" i="18"/>
  <c r="DC19" i="18"/>
  <c r="CU19" i="18"/>
  <c r="CM19" i="18"/>
  <c r="CE19" i="18"/>
  <c r="BW19" i="18"/>
  <c r="BO19" i="18"/>
  <c r="BG19" i="18"/>
  <c r="AY19" i="18"/>
  <c r="AQ19" i="18"/>
  <c r="AI19" i="18"/>
  <c r="AA19" i="18"/>
  <c r="S19" i="18"/>
  <c r="K19" i="18"/>
  <c r="C19" i="18"/>
  <c r="ET18" i="18"/>
  <c r="EL18" i="18"/>
  <c r="ED18" i="18"/>
  <c r="DV18" i="18"/>
  <c r="DN18" i="18"/>
  <c r="DF18" i="18"/>
  <c r="CX18" i="18"/>
  <c r="CP18" i="18"/>
  <c r="CH18" i="18"/>
  <c r="BZ18" i="18"/>
  <c r="BR18" i="18"/>
  <c r="BJ18" i="18"/>
  <c r="BB18" i="18"/>
  <c r="AT18" i="18"/>
  <c r="AL18" i="18"/>
  <c r="AD18" i="18"/>
  <c r="V18" i="18"/>
  <c r="N18" i="18"/>
  <c r="F18" i="18"/>
  <c r="EW17" i="18"/>
  <c r="EO17" i="18"/>
  <c r="EG17" i="18"/>
  <c r="DY17" i="18"/>
  <c r="DQ17" i="18"/>
  <c r="DI17" i="18"/>
  <c r="DA17" i="18"/>
  <c r="CS17" i="18"/>
  <c r="CK17" i="18"/>
  <c r="CC17" i="18"/>
  <c r="BU17" i="18"/>
  <c r="BM17" i="18"/>
  <c r="BE17" i="18"/>
  <c r="AW17" i="18"/>
  <c r="AO17" i="18"/>
  <c r="AG17" i="18"/>
  <c r="Y17" i="18"/>
  <c r="Q17" i="18"/>
  <c r="I17" i="18"/>
  <c r="A17" i="18"/>
  <c r="ER16" i="18"/>
  <c r="EJ16" i="18"/>
  <c r="EB16" i="18"/>
  <c r="DT16" i="18"/>
  <c r="DL16" i="18"/>
  <c r="DD16" i="18"/>
  <c r="CV16" i="18"/>
  <c r="CN16" i="18"/>
  <c r="CF16" i="18"/>
  <c r="BX16" i="18"/>
  <c r="BP16" i="18"/>
  <c r="BH16" i="18"/>
  <c r="AZ16" i="18"/>
  <c r="AR16" i="18"/>
  <c r="AJ16" i="18"/>
  <c r="AB16" i="18"/>
  <c r="T16" i="18"/>
  <c r="L16" i="18"/>
  <c r="D16" i="18"/>
  <c r="EU15" i="18"/>
  <c r="EM15" i="18"/>
  <c r="DY15" i="18"/>
  <c r="DI15" i="18"/>
  <c r="CS15" i="18"/>
  <c r="CC15" i="18"/>
  <c r="BM15" i="18"/>
  <c r="AW15" i="18"/>
  <c r="AG15" i="18"/>
  <c r="Q15" i="18"/>
  <c r="A15" i="18"/>
  <c r="EJ14" i="18"/>
  <c r="DT14" i="18"/>
  <c r="DD14" i="18"/>
  <c r="CN14" i="18"/>
  <c r="BX14" i="18"/>
  <c r="BH14" i="18"/>
  <c r="AR14" i="18"/>
  <c r="AB14" i="18"/>
  <c r="L14" i="18"/>
  <c r="EU13" i="18"/>
  <c r="EE13" i="18"/>
  <c r="DO13" i="18"/>
  <c r="CY13" i="18"/>
  <c r="CI13" i="18"/>
  <c r="BS13" i="18"/>
  <c r="BC13" i="18"/>
  <c r="AM13" i="18"/>
  <c r="W13" i="18"/>
  <c r="G13" i="18"/>
  <c r="EP12" i="18"/>
  <c r="DZ12" i="18"/>
  <c r="DJ12" i="18"/>
  <c r="CT12" i="18"/>
  <c r="CD12" i="18"/>
  <c r="BN12" i="18"/>
  <c r="AX12" i="18"/>
  <c r="AH12" i="18"/>
  <c r="R12" i="18"/>
  <c r="B12" i="18"/>
  <c r="EK11" i="18"/>
  <c r="DU11" i="18"/>
  <c r="DE11" i="18"/>
  <c r="CO11" i="18"/>
  <c r="BY11" i="18"/>
  <c r="BI11" i="18"/>
  <c r="AS11" i="18"/>
  <c r="AC11" i="18"/>
  <c r="M11" i="18"/>
  <c r="EV10" i="18"/>
  <c r="EF10" i="18"/>
  <c r="DP10" i="18"/>
  <c r="CZ10" i="18"/>
  <c r="CJ10" i="18"/>
  <c r="BT10" i="18"/>
  <c r="BD10" i="18"/>
  <c r="AN10" i="18"/>
  <c r="X10" i="18"/>
  <c r="H10" i="18"/>
  <c r="EQ9" i="18"/>
  <c r="EA9" i="18"/>
  <c r="DK9" i="18"/>
  <c r="CU9" i="18"/>
  <c r="CE9" i="18"/>
  <c r="BJ9" i="18"/>
  <c r="AN9" i="18"/>
  <c r="K9" i="18"/>
  <c r="ED8" i="18"/>
  <c r="CX8" i="18"/>
  <c r="BR8" i="18"/>
  <c r="AL8" i="18"/>
  <c r="F8" i="18"/>
  <c r="DY7" i="18"/>
  <c r="CS7" i="18"/>
  <c r="BM7" i="18"/>
  <c r="AG7" i="18"/>
  <c r="EW6" i="18"/>
  <c r="CN6" i="18"/>
  <c r="AB6" i="18"/>
  <c r="DO5" i="18"/>
  <c r="BC5" i="18"/>
  <c r="EP4" i="18"/>
  <c r="CD4" i="18"/>
  <c r="R4" i="18"/>
  <c r="CQ3" i="18"/>
  <c r="CW2" i="18"/>
  <c r="CH1" i="18"/>
  <c r="AT20" i="18"/>
  <c r="AP20" i="18"/>
  <c r="AL20" i="18"/>
  <c r="AH20" i="18"/>
  <c r="AD20" i="18"/>
  <c r="Z20" i="18"/>
  <c r="V20" i="18"/>
  <c r="R20" i="18"/>
  <c r="N20" i="18"/>
  <c r="J20" i="18"/>
  <c r="F20" i="18"/>
  <c r="B20" i="18"/>
  <c r="EW19" i="18"/>
  <c r="ES19" i="18"/>
  <c r="EO19" i="18"/>
  <c r="EK19" i="18"/>
  <c r="EG19" i="18"/>
  <c r="EC19" i="18"/>
  <c r="DY19" i="18"/>
  <c r="DU19" i="18"/>
  <c r="DQ19" i="18"/>
  <c r="DM19" i="18"/>
  <c r="DI19" i="18"/>
  <c r="DE19" i="18"/>
  <c r="DA19" i="18"/>
  <c r="CW19" i="18"/>
  <c r="CS19" i="18"/>
  <c r="CO19" i="18"/>
  <c r="CK19" i="18"/>
  <c r="CG19" i="18"/>
  <c r="CC19" i="18"/>
  <c r="BY19" i="18"/>
  <c r="BU19" i="18"/>
  <c r="BQ19" i="18"/>
  <c r="BM19" i="18"/>
  <c r="BI19" i="18"/>
  <c r="BE19" i="18"/>
  <c r="BA19" i="18"/>
  <c r="AW19" i="18"/>
  <c r="AS19" i="18"/>
  <c r="AO19" i="18"/>
  <c r="AK19" i="18"/>
  <c r="AG19" i="18"/>
  <c r="AC19" i="18"/>
  <c r="Y19" i="18"/>
  <c r="U19" i="18"/>
  <c r="Q19" i="18"/>
  <c r="M19" i="18"/>
  <c r="I19" i="18"/>
  <c r="E19" i="18"/>
  <c r="A19" i="18"/>
  <c r="EV18" i="18"/>
  <c r="ER18" i="18"/>
  <c r="EN18" i="18"/>
  <c r="EJ18" i="18"/>
  <c r="EF18" i="18"/>
  <c r="EB18" i="18"/>
  <c r="DX18" i="18"/>
  <c r="DT18" i="18"/>
  <c r="DP18" i="18"/>
  <c r="DL18" i="18"/>
  <c r="DH18" i="18"/>
  <c r="DD18" i="18"/>
  <c r="CZ18" i="18"/>
  <c r="CV18" i="18"/>
  <c r="CR18" i="18"/>
  <c r="CN18" i="18"/>
  <c r="CJ18" i="18"/>
  <c r="CF18" i="18"/>
  <c r="CB18" i="18"/>
  <c r="BX18" i="18"/>
  <c r="BT18" i="18"/>
  <c r="BP18" i="18"/>
  <c r="BL18" i="18"/>
  <c r="BH18" i="18"/>
  <c r="BD18" i="18"/>
  <c r="AZ18" i="18"/>
  <c r="AV18" i="18"/>
  <c r="AR18" i="18"/>
  <c r="AN18" i="18"/>
  <c r="AJ18" i="18"/>
  <c r="AF18" i="18"/>
  <c r="AB18" i="18"/>
  <c r="X18" i="18"/>
  <c r="T18" i="18"/>
  <c r="P18" i="18"/>
  <c r="L18" i="18"/>
  <c r="H18" i="18"/>
  <c r="D18" i="18"/>
  <c r="EY17" i="18"/>
  <c r="EU17" i="18"/>
  <c r="EQ17" i="18"/>
  <c r="EM17" i="18"/>
  <c r="EI17" i="18"/>
  <c r="EE17" i="18"/>
  <c r="EA17" i="18"/>
  <c r="DW17" i="18"/>
  <c r="DS17" i="18"/>
  <c r="DO17" i="18"/>
  <c r="DK17" i="18"/>
  <c r="DG17" i="18"/>
  <c r="DC17" i="18"/>
  <c r="CY17" i="18"/>
  <c r="CU17" i="18"/>
  <c r="CQ17" i="18"/>
  <c r="CM17" i="18"/>
  <c r="CI17" i="18"/>
  <c r="CE17" i="18"/>
  <c r="CA17" i="18"/>
  <c r="BW17" i="18"/>
  <c r="BS17" i="18"/>
  <c r="BO17" i="18"/>
  <c r="BK17" i="18"/>
  <c r="BG17" i="18"/>
  <c r="BC17" i="18"/>
  <c r="AY17" i="18"/>
  <c r="AU17" i="18"/>
  <c r="AQ17" i="18"/>
  <c r="AM17" i="18"/>
  <c r="AI17" i="18"/>
  <c r="AE17" i="18"/>
  <c r="AA17" i="18"/>
  <c r="W17" i="18"/>
  <c r="S17" i="18"/>
  <c r="O17" i="18"/>
  <c r="K17" i="18"/>
  <c r="G17" i="18"/>
  <c r="C17" i="18"/>
  <c r="EX16" i="18"/>
  <c r="ET16" i="18"/>
  <c r="EP16" i="18"/>
  <c r="EL16" i="18"/>
  <c r="EH16" i="18"/>
  <c r="ED16" i="18"/>
  <c r="DZ16" i="18"/>
  <c r="DV16" i="18"/>
  <c r="DR16" i="18"/>
  <c r="DN16" i="18"/>
  <c r="DJ16" i="18"/>
  <c r="DF16" i="18"/>
  <c r="DB16" i="18"/>
  <c r="CX16" i="18"/>
  <c r="CT16" i="18"/>
  <c r="CP16" i="18"/>
  <c r="CL16" i="18"/>
  <c r="CH16" i="18"/>
  <c r="CD16" i="18"/>
  <c r="BZ16" i="18"/>
  <c r="BV16" i="18"/>
  <c r="BR16" i="18"/>
  <c r="BN16" i="18"/>
  <c r="BJ16" i="18"/>
  <c r="BF16" i="18"/>
  <c r="BB16" i="18"/>
  <c r="AX16" i="18"/>
  <c r="AT16" i="18"/>
  <c r="AP16" i="18"/>
  <c r="AL16" i="18"/>
  <c r="AH16" i="18"/>
  <c r="AD16" i="18"/>
  <c r="Z16" i="18"/>
  <c r="V16" i="18"/>
  <c r="R16" i="18"/>
  <c r="N16" i="18"/>
  <c r="J16" i="18"/>
  <c r="F16" i="18"/>
  <c r="B16" i="18"/>
  <c r="EW15" i="18"/>
  <c r="ES15" i="18"/>
  <c r="EO15" i="18"/>
  <c r="EK15" i="18"/>
  <c r="EC15" i="18"/>
  <c r="DU15" i="18"/>
  <c r="DM15" i="18"/>
  <c r="DE15" i="18"/>
  <c r="CW15" i="18"/>
  <c r="CO15" i="18"/>
  <c r="CG15" i="18"/>
  <c r="BY15" i="18"/>
  <c r="BQ15" i="18"/>
  <c r="BI15" i="18"/>
  <c r="BA15" i="18"/>
  <c r="AS15" i="18"/>
  <c r="AK15" i="18"/>
  <c r="AC15" i="18"/>
  <c r="U15" i="18"/>
  <c r="M15" i="18"/>
  <c r="E15" i="18"/>
  <c r="EV14" i="18"/>
  <c r="EN14" i="18"/>
  <c r="EF14" i="18"/>
  <c r="DX14" i="18"/>
  <c r="DP14" i="18"/>
  <c r="DH14" i="18"/>
  <c r="CZ14" i="18"/>
  <c r="CR14" i="18"/>
  <c r="CJ14" i="18"/>
  <c r="CB14" i="18"/>
  <c r="BT14" i="18"/>
  <c r="BL14" i="18"/>
  <c r="BD14" i="18"/>
  <c r="AV14" i="18"/>
  <c r="AN14" i="18"/>
  <c r="AF14" i="18"/>
  <c r="X14" i="18"/>
  <c r="P14" i="18"/>
  <c r="H14" i="18"/>
  <c r="EY13" i="18"/>
  <c r="EQ13" i="18"/>
  <c r="EI13" i="18"/>
  <c r="EA13" i="18"/>
  <c r="DS13" i="18"/>
  <c r="DK13" i="18"/>
  <c r="DC13" i="18"/>
  <c r="CU13" i="18"/>
  <c r="CM13" i="18"/>
  <c r="CE13" i="18"/>
  <c r="BW13" i="18"/>
  <c r="BO13" i="18"/>
  <c r="BG13" i="18"/>
  <c r="AY13" i="18"/>
  <c r="AQ13" i="18"/>
  <c r="AI13" i="18"/>
  <c r="AA13" i="18"/>
  <c r="S13" i="18"/>
  <c r="K13" i="18"/>
  <c r="C13" i="18"/>
  <c r="ET12" i="18"/>
  <c r="EL12" i="18"/>
  <c r="ED12" i="18"/>
  <c r="DV12" i="18"/>
  <c r="DN12" i="18"/>
  <c r="DF12" i="18"/>
  <c r="CX12" i="18"/>
  <c r="CP12" i="18"/>
  <c r="CH12" i="18"/>
  <c r="BZ12" i="18"/>
  <c r="BR12" i="18"/>
  <c r="BJ12" i="18"/>
  <c r="BB12" i="18"/>
  <c r="AT12" i="18"/>
  <c r="AL12" i="18"/>
  <c r="AD12" i="18"/>
  <c r="V12" i="18"/>
  <c r="N12" i="18"/>
  <c r="F12" i="18"/>
  <c r="EW11" i="18"/>
  <c r="EO11" i="18"/>
  <c r="EG11" i="18"/>
  <c r="DY11" i="18"/>
  <c r="DQ11" i="18"/>
  <c r="DI11" i="18"/>
  <c r="DA11" i="18"/>
  <c r="CS11" i="18"/>
  <c r="CK11" i="18"/>
  <c r="CC11" i="18"/>
  <c r="BU11" i="18"/>
  <c r="BM11" i="18"/>
  <c r="BE11" i="18"/>
  <c r="AW11" i="18"/>
  <c r="AO11" i="18"/>
  <c r="AG11" i="18"/>
  <c r="Y11" i="18"/>
  <c r="Q11" i="18"/>
  <c r="I11" i="18"/>
  <c r="A11" i="18"/>
  <c r="ER10" i="18"/>
  <c r="EJ10" i="18"/>
  <c r="EB10" i="18"/>
  <c r="DT10" i="18"/>
  <c r="DL10" i="18"/>
  <c r="DD10" i="18"/>
  <c r="CV10" i="18"/>
  <c r="CN10" i="18"/>
  <c r="CF10" i="18"/>
  <c r="BX10" i="18"/>
  <c r="BP10" i="18"/>
  <c r="BH10" i="18"/>
  <c r="AZ10" i="18"/>
  <c r="AR10" i="18"/>
  <c r="AJ10" i="18"/>
  <c r="AB10" i="18"/>
  <c r="T10" i="18"/>
  <c r="L10" i="18"/>
  <c r="D10" i="18"/>
  <c r="EU9" i="18"/>
  <c r="EM9" i="18"/>
  <c r="EE9" i="18"/>
  <c r="DW9" i="18"/>
  <c r="DO9" i="18"/>
  <c r="DG9" i="18"/>
  <c r="CY9" i="18"/>
  <c r="CQ9" i="18"/>
  <c r="CI9" i="18"/>
  <c r="BZ9" i="18"/>
  <c r="BO9" i="18"/>
  <c r="BD9" i="18"/>
  <c r="AT9" i="18"/>
  <c r="AI9" i="18"/>
  <c r="S9" i="18"/>
  <c r="C9" i="18"/>
  <c r="EL8" i="18"/>
  <c r="DV8" i="18"/>
  <c r="DF8" i="18"/>
  <c r="CP8" i="18"/>
  <c r="BZ8" i="18"/>
  <c r="BJ8" i="18"/>
  <c r="AT8" i="18"/>
  <c r="AD8" i="18"/>
  <c r="N8" i="18"/>
  <c r="EW7" i="18"/>
  <c r="EG7" i="18"/>
  <c r="DQ7" i="18"/>
  <c r="DA7" i="18"/>
  <c r="CK7" i="18"/>
  <c r="BU7" i="18"/>
  <c r="BE7" i="18"/>
  <c r="AO7" i="18"/>
  <c r="Y7" i="18"/>
  <c r="I7" i="18"/>
  <c r="EJ6" i="18"/>
  <c r="DD6" i="18"/>
  <c r="BX6" i="18"/>
  <c r="AR6" i="18"/>
  <c r="L6" i="18"/>
  <c r="EE5" i="18"/>
  <c r="CY5" i="18"/>
  <c r="BS5" i="18"/>
  <c r="AM5" i="18"/>
  <c r="G5" i="18"/>
  <c r="DZ4" i="18"/>
  <c r="CT4" i="18"/>
  <c r="BN4" i="18"/>
  <c r="AH4" i="18"/>
  <c r="B4" i="18"/>
  <c r="DS3" i="18"/>
  <c r="BK3" i="18"/>
  <c r="EN2" i="18"/>
  <c r="BG2" i="18"/>
  <c r="DX1" i="18"/>
  <c r="AQ1" i="18"/>
  <c r="EN19" i="18"/>
  <c r="EJ19" i="18"/>
  <c r="EF19" i="18"/>
  <c r="EB19" i="18"/>
  <c r="DX19" i="18"/>
  <c r="DT19" i="18"/>
  <c r="DP19" i="18"/>
  <c r="DL19" i="18"/>
  <c r="DH19" i="18"/>
  <c r="DD19" i="18"/>
  <c r="CZ19" i="18"/>
  <c r="CV19" i="18"/>
  <c r="CR19" i="18"/>
  <c r="CN19" i="18"/>
  <c r="CJ19" i="18"/>
  <c r="CF19" i="18"/>
  <c r="CB19" i="18"/>
  <c r="BX19" i="18"/>
  <c r="BT19" i="18"/>
  <c r="BP19" i="18"/>
  <c r="BL19" i="18"/>
  <c r="BH19" i="18"/>
  <c r="BD19" i="18"/>
  <c r="AZ19" i="18"/>
  <c r="AV19" i="18"/>
  <c r="AR19" i="18"/>
  <c r="AN19" i="18"/>
  <c r="AJ19" i="18"/>
  <c r="AF19" i="18"/>
  <c r="AB19" i="18"/>
  <c r="X19" i="18"/>
  <c r="T19" i="18"/>
  <c r="P19" i="18"/>
  <c r="L19" i="18"/>
  <c r="H19" i="18"/>
  <c r="D19" i="18"/>
  <c r="EY18" i="18"/>
  <c r="EU18" i="18"/>
  <c r="EQ18" i="18"/>
  <c r="EM18" i="18"/>
  <c r="EI18" i="18"/>
  <c r="EE18" i="18"/>
  <c r="EA18" i="18"/>
  <c r="DW18" i="18"/>
  <c r="DS18" i="18"/>
  <c r="DO18" i="18"/>
  <c r="DK18" i="18"/>
  <c r="DG18" i="18"/>
  <c r="DC18" i="18"/>
  <c r="CY18" i="18"/>
  <c r="CU18" i="18"/>
  <c r="CQ18" i="18"/>
  <c r="CM18" i="18"/>
  <c r="CI18" i="18"/>
  <c r="CE18" i="18"/>
  <c r="CA18" i="18"/>
  <c r="BW18" i="18"/>
  <c r="BS18" i="18"/>
  <c r="BO18" i="18"/>
  <c r="BK18" i="18"/>
  <c r="BG18" i="18"/>
  <c r="BC18" i="18"/>
  <c r="AY18" i="18"/>
  <c r="AU18" i="18"/>
  <c r="AQ18" i="18"/>
  <c r="AM18" i="18"/>
  <c r="AI18" i="18"/>
  <c r="AE18" i="18"/>
  <c r="AA18" i="18"/>
  <c r="W18" i="18"/>
  <c r="S18" i="18"/>
  <c r="O18" i="18"/>
  <c r="K18" i="18"/>
  <c r="G18" i="18"/>
  <c r="C18" i="18"/>
  <c r="EX17" i="18"/>
  <c r="ET17" i="18"/>
  <c r="EP17" i="18"/>
  <c r="EL17" i="18"/>
  <c r="EH17" i="18"/>
  <c r="ED17" i="18"/>
  <c r="DZ17" i="18"/>
  <c r="DV17" i="18"/>
  <c r="DR17" i="18"/>
  <c r="DN17" i="18"/>
  <c r="DJ17" i="18"/>
  <c r="DF17" i="18"/>
  <c r="DB17" i="18"/>
  <c r="CX17" i="18"/>
  <c r="CT17" i="18"/>
  <c r="CP17" i="18"/>
  <c r="CL17" i="18"/>
  <c r="CH17" i="18"/>
  <c r="CD17" i="18"/>
  <c r="BZ17" i="18"/>
  <c r="BV17" i="18"/>
  <c r="BR17" i="18"/>
  <c r="BN17" i="18"/>
  <c r="BJ17" i="18"/>
  <c r="BF17" i="18"/>
  <c r="BB17" i="18"/>
  <c r="AX17" i="18"/>
  <c r="AT17" i="18"/>
  <c r="AP17" i="18"/>
  <c r="AL17" i="18"/>
  <c r="AH17" i="18"/>
  <c r="AD17" i="18"/>
  <c r="Z17" i="18"/>
  <c r="V17" i="18"/>
  <c r="R17" i="18"/>
  <c r="N17" i="18"/>
  <c r="J17" i="18"/>
  <c r="F17" i="18"/>
  <c r="B17" i="18"/>
  <c r="EW16" i="18"/>
  <c r="ES16" i="18"/>
  <c r="EO16" i="18"/>
  <c r="EK16" i="18"/>
  <c r="EG16" i="18"/>
  <c r="EC16" i="18"/>
  <c r="DY16" i="18"/>
  <c r="DU16" i="18"/>
  <c r="DQ16" i="18"/>
  <c r="DM16" i="18"/>
  <c r="DI16" i="18"/>
  <c r="DE16" i="18"/>
  <c r="DA16" i="18"/>
  <c r="CW16" i="18"/>
  <c r="CS16" i="18"/>
  <c r="CO16" i="18"/>
  <c r="CK16" i="18"/>
  <c r="CG16" i="18"/>
  <c r="CC16" i="18"/>
  <c r="BY16" i="18"/>
  <c r="BU16" i="18"/>
  <c r="BQ16" i="18"/>
  <c r="BM16" i="18"/>
  <c r="BI16" i="18"/>
  <c r="BE16" i="18"/>
  <c r="BA16" i="18"/>
  <c r="AW16" i="18"/>
  <c r="AS16" i="18"/>
  <c r="AO16" i="18"/>
  <c r="AK16" i="18"/>
  <c r="AG16" i="18"/>
  <c r="AC16" i="18"/>
  <c r="Y16" i="18"/>
  <c r="U16" i="18"/>
  <c r="Q16" i="18"/>
  <c r="M16" i="18"/>
  <c r="I16" i="18"/>
  <c r="E16" i="18"/>
  <c r="A16" i="18"/>
  <c r="EV15" i="18"/>
  <c r="ER15" i="18"/>
  <c r="EN15" i="18"/>
  <c r="EJ15" i="18"/>
  <c r="EB15" i="18"/>
  <c r="DT15" i="18"/>
  <c r="DL15" i="18"/>
  <c r="DD15" i="18"/>
  <c r="CV15" i="18"/>
  <c r="CN15" i="18"/>
  <c r="CF15" i="18"/>
  <c r="BX15" i="18"/>
  <c r="BP15" i="18"/>
  <c r="BH15" i="18"/>
  <c r="AZ15" i="18"/>
  <c r="AR15" i="18"/>
  <c r="AJ15" i="18"/>
  <c r="AB15" i="18"/>
  <c r="T15" i="18"/>
  <c r="L15" i="18"/>
  <c r="D15" i="18"/>
  <c r="EU14" i="18"/>
  <c r="EM14" i="18"/>
  <c r="EE14" i="18"/>
  <c r="DW14" i="18"/>
  <c r="DO14" i="18"/>
  <c r="DG14" i="18"/>
  <c r="CY14" i="18"/>
  <c r="CQ14" i="18"/>
  <c r="CI14" i="18"/>
  <c r="CA14" i="18"/>
  <c r="BS14" i="18"/>
  <c r="BK14" i="18"/>
  <c r="BC14" i="18"/>
  <c r="AU14" i="18"/>
  <c r="AM14" i="18"/>
  <c r="AE14" i="18"/>
  <c r="W14" i="18"/>
  <c r="O14" i="18"/>
  <c r="G14" i="18"/>
  <c r="EX13" i="18"/>
  <c r="EP13" i="18"/>
  <c r="EH13" i="18"/>
  <c r="DZ13" i="18"/>
  <c r="DR13" i="18"/>
  <c r="DJ13" i="18"/>
  <c r="DB13" i="18"/>
  <c r="CT13" i="18"/>
  <c r="CL13" i="18"/>
  <c r="CD13" i="18"/>
  <c r="BV13" i="18"/>
  <c r="BN13" i="18"/>
  <c r="BF13" i="18"/>
  <c r="AX13" i="18"/>
  <c r="AP13" i="18"/>
  <c r="AH13" i="18"/>
  <c r="Z13" i="18"/>
  <c r="R13" i="18"/>
  <c r="J13" i="18"/>
  <c r="B13" i="18"/>
  <c r="ES12" i="18"/>
  <c r="EK12" i="18"/>
  <c r="EC12" i="18"/>
  <c r="DU12" i="18"/>
  <c r="DM12" i="18"/>
  <c r="DE12" i="18"/>
  <c r="CW12" i="18"/>
  <c r="CO12" i="18"/>
  <c r="CG12" i="18"/>
  <c r="BY12" i="18"/>
  <c r="BQ12" i="18"/>
  <c r="BI12" i="18"/>
  <c r="BA12" i="18"/>
  <c r="AS12" i="18"/>
  <c r="AK12" i="18"/>
  <c r="AC12" i="18"/>
  <c r="U12" i="18"/>
  <c r="M12" i="18"/>
  <c r="E12" i="18"/>
  <c r="EV11" i="18"/>
  <c r="EN11" i="18"/>
  <c r="EF11" i="18"/>
  <c r="DX11" i="18"/>
  <c r="DP11" i="18"/>
  <c r="DH11" i="18"/>
  <c r="CZ11" i="18"/>
  <c r="CR11" i="18"/>
  <c r="CJ11" i="18"/>
  <c r="CB11" i="18"/>
  <c r="BT11" i="18"/>
  <c r="BL11" i="18"/>
  <c r="BD11" i="18"/>
  <c r="AV11" i="18"/>
  <c r="AN11" i="18"/>
  <c r="AF11" i="18"/>
  <c r="X11" i="18"/>
  <c r="P11" i="18"/>
  <c r="H11" i="18"/>
  <c r="EY10" i="18"/>
  <c r="EQ10" i="18"/>
  <c r="EI10" i="18"/>
  <c r="EA10" i="18"/>
  <c r="DS10" i="18"/>
  <c r="DK10" i="18"/>
  <c r="DC10" i="18"/>
  <c r="CU10" i="18"/>
  <c r="CM10" i="18"/>
  <c r="CE10" i="18"/>
  <c r="BW10" i="18"/>
  <c r="BO10" i="18"/>
  <c r="BG10" i="18"/>
  <c r="AY10" i="18"/>
  <c r="AQ10" i="18"/>
  <c r="AI10" i="18"/>
  <c r="AA10" i="18"/>
  <c r="S10" i="18"/>
  <c r="K10" i="18"/>
  <c r="C10" i="18"/>
  <c r="ET9" i="18"/>
  <c r="EL9" i="18"/>
  <c r="ED9" i="18"/>
  <c r="DV9" i="18"/>
  <c r="DN9" i="18"/>
  <c r="DF9" i="18"/>
  <c r="CX9" i="18"/>
  <c r="CP9" i="18"/>
  <c r="CH9" i="18"/>
  <c r="BX9" i="18"/>
  <c r="BN9" i="18"/>
  <c r="BC9" i="18"/>
  <c r="AR9" i="18"/>
  <c r="AH9" i="18"/>
  <c r="R9" i="18"/>
  <c r="B9" i="18"/>
  <c r="EK8" i="18"/>
  <c r="DU8" i="18"/>
  <c r="DE8" i="18"/>
  <c r="CO8" i="18"/>
  <c r="BY8" i="18"/>
  <c r="BI8" i="18"/>
  <c r="AS8" i="18"/>
  <c r="AC8" i="18"/>
  <c r="M8" i="18"/>
  <c r="EV7" i="18"/>
  <c r="EF7" i="18"/>
  <c r="DP7" i="18"/>
  <c r="CZ7" i="18"/>
  <c r="CJ7" i="18"/>
  <c r="BT7" i="18"/>
  <c r="BD7" i="18"/>
  <c r="AN7" i="18"/>
  <c r="X7" i="18"/>
  <c r="H7" i="18"/>
  <c r="EI6" i="18"/>
  <c r="DC6" i="18"/>
  <c r="BW6" i="18"/>
  <c r="AQ6" i="18"/>
  <c r="K6" i="18"/>
  <c r="ED5" i="18"/>
  <c r="CX5" i="18"/>
  <c r="BR5" i="18"/>
  <c r="AL5" i="18"/>
  <c r="F5" i="18"/>
  <c r="DY4" i="18"/>
  <c r="CS4" i="18"/>
  <c r="BM4" i="18"/>
  <c r="AG4" i="18"/>
  <c r="A4" i="18"/>
  <c r="DR3" i="18"/>
  <c r="BJ3" i="18"/>
  <c r="EM2" i="18"/>
  <c r="BE2" i="18"/>
  <c r="DW1" i="18"/>
  <c r="AP1" i="18"/>
  <c r="EI15" i="18"/>
  <c r="EE15" i="18"/>
  <c r="EA15" i="18"/>
  <c r="DW15" i="18"/>
  <c r="DS15" i="18"/>
  <c r="DO15" i="18"/>
  <c r="DK15" i="18"/>
  <c r="DG15" i="18"/>
  <c r="DC15" i="18"/>
  <c r="CY15" i="18"/>
  <c r="CU15" i="18"/>
  <c r="CQ15" i="18"/>
  <c r="CM15" i="18"/>
  <c r="CI15" i="18"/>
  <c r="CE15" i="18"/>
  <c r="CA15" i="18"/>
  <c r="BW15" i="18"/>
  <c r="BS15" i="18"/>
  <c r="BO15" i="18"/>
  <c r="BK15" i="18"/>
  <c r="BG15" i="18"/>
  <c r="BC15" i="18"/>
  <c r="AY15" i="18"/>
  <c r="AU15" i="18"/>
  <c r="AQ15" i="18"/>
  <c r="AM15" i="18"/>
  <c r="AI15" i="18"/>
  <c r="AE15" i="18"/>
  <c r="AA15" i="18"/>
  <c r="W15" i="18"/>
  <c r="S15" i="18"/>
  <c r="O15" i="18"/>
  <c r="K15" i="18"/>
  <c r="G15" i="18"/>
  <c r="C15" i="18"/>
  <c r="EX14" i="18"/>
  <c r="ET14" i="18"/>
  <c r="EP14" i="18"/>
  <c r="EL14" i="18"/>
  <c r="EH14" i="18"/>
  <c r="ED14" i="18"/>
  <c r="DZ14" i="18"/>
  <c r="DV14" i="18"/>
  <c r="DR14" i="18"/>
  <c r="DN14" i="18"/>
  <c r="DJ14" i="18"/>
  <c r="DF14" i="18"/>
  <c r="DB14" i="18"/>
  <c r="CX14" i="18"/>
  <c r="CT14" i="18"/>
  <c r="CP14" i="18"/>
  <c r="CL14" i="18"/>
  <c r="CH14" i="18"/>
  <c r="CD14" i="18"/>
  <c r="BZ14" i="18"/>
  <c r="BV14" i="18"/>
  <c r="BR14" i="18"/>
  <c r="BN14" i="18"/>
  <c r="BJ14" i="18"/>
  <c r="BF14" i="18"/>
  <c r="BB14" i="18"/>
  <c r="AX14" i="18"/>
  <c r="AT14" i="18"/>
  <c r="AP14" i="18"/>
  <c r="AL14" i="18"/>
  <c r="AH14" i="18"/>
  <c r="AD14" i="18"/>
  <c r="Z14" i="18"/>
  <c r="V14" i="18"/>
  <c r="R14" i="18"/>
  <c r="N14" i="18"/>
  <c r="J14" i="18"/>
  <c r="F14" i="18"/>
  <c r="B14" i="18"/>
  <c r="EW13" i="18"/>
  <c r="ES13" i="18"/>
  <c r="EO13" i="18"/>
  <c r="EK13" i="18"/>
  <c r="EG13" i="18"/>
  <c r="EC13" i="18"/>
  <c r="DY13" i="18"/>
  <c r="DU13" i="18"/>
  <c r="DQ13" i="18"/>
  <c r="DM13" i="18"/>
  <c r="DI13" i="18"/>
  <c r="DE13" i="18"/>
  <c r="DA13" i="18"/>
  <c r="CW13" i="18"/>
  <c r="CS13" i="18"/>
  <c r="CO13" i="18"/>
  <c r="CK13" i="18"/>
  <c r="CG13" i="18"/>
  <c r="CC13" i="18"/>
  <c r="BY13" i="18"/>
  <c r="BU13" i="18"/>
  <c r="BQ13" i="18"/>
  <c r="BM13" i="18"/>
  <c r="BI13" i="18"/>
  <c r="BE13" i="18"/>
  <c r="BA13" i="18"/>
  <c r="AW13" i="18"/>
  <c r="AS13" i="18"/>
  <c r="AO13" i="18"/>
  <c r="AK13" i="18"/>
  <c r="AG13" i="18"/>
  <c r="AC13" i="18"/>
  <c r="Y13" i="18"/>
  <c r="U13" i="18"/>
  <c r="Q13" i="18"/>
  <c r="M13" i="18"/>
  <c r="I13" i="18"/>
  <c r="E13" i="18"/>
  <c r="A13" i="18"/>
  <c r="EV12" i="18"/>
  <c r="ER12" i="18"/>
  <c r="EN12" i="18"/>
  <c r="EJ12" i="18"/>
  <c r="EF12" i="18"/>
  <c r="EB12" i="18"/>
  <c r="DX12" i="18"/>
  <c r="DT12" i="18"/>
  <c r="DP12" i="18"/>
  <c r="DL12" i="18"/>
  <c r="DH12" i="18"/>
  <c r="DD12" i="18"/>
  <c r="CZ12" i="18"/>
  <c r="CV12" i="18"/>
  <c r="CR12" i="18"/>
  <c r="CN12" i="18"/>
  <c r="CJ12" i="18"/>
  <c r="CF12" i="18"/>
  <c r="CB12" i="18"/>
  <c r="BX12" i="18"/>
  <c r="BT12" i="18"/>
  <c r="BP12" i="18"/>
  <c r="BL12" i="18"/>
  <c r="BH12" i="18"/>
  <c r="BD12" i="18"/>
  <c r="AZ12" i="18"/>
  <c r="AV12" i="18"/>
  <c r="AR12" i="18"/>
  <c r="AN12" i="18"/>
  <c r="AJ12" i="18"/>
  <c r="AF12" i="18"/>
  <c r="AB12" i="18"/>
  <c r="X12" i="18"/>
  <c r="T12" i="18"/>
  <c r="P12" i="18"/>
  <c r="L12" i="18"/>
  <c r="H12" i="18"/>
  <c r="D12" i="18"/>
  <c r="EY11" i="18"/>
  <c r="EU11" i="18"/>
  <c r="EQ11" i="18"/>
  <c r="EM11" i="18"/>
  <c r="EI11" i="18"/>
  <c r="EE11" i="18"/>
  <c r="EA11" i="18"/>
  <c r="DW11" i="18"/>
  <c r="DS11" i="18"/>
  <c r="DO11" i="18"/>
  <c r="DK11" i="18"/>
  <c r="DG11" i="18"/>
  <c r="DC11" i="18"/>
  <c r="CY11" i="18"/>
  <c r="CU11" i="18"/>
  <c r="CQ11" i="18"/>
  <c r="CM11" i="18"/>
  <c r="CI11" i="18"/>
  <c r="CE11" i="18"/>
  <c r="CA11" i="18"/>
  <c r="BW11" i="18"/>
  <c r="BS11" i="18"/>
  <c r="BO11" i="18"/>
  <c r="BK11" i="18"/>
  <c r="BG11" i="18"/>
  <c r="BC11" i="18"/>
  <c r="AY11" i="18"/>
  <c r="AU11" i="18"/>
  <c r="AQ11" i="18"/>
  <c r="AM11" i="18"/>
  <c r="AI11" i="18"/>
  <c r="AE11" i="18"/>
  <c r="AA11" i="18"/>
  <c r="W11" i="18"/>
  <c r="S11" i="18"/>
  <c r="O11" i="18"/>
  <c r="K11" i="18"/>
  <c r="G11" i="18"/>
  <c r="C11" i="18"/>
  <c r="EX10" i="18"/>
  <c r="ET10" i="18"/>
  <c r="EP10" i="18"/>
  <c r="EL10" i="18"/>
  <c r="EH10" i="18"/>
  <c r="ED10" i="18"/>
  <c r="DZ10" i="18"/>
  <c r="DV10" i="18"/>
  <c r="DR10" i="18"/>
  <c r="DN10" i="18"/>
  <c r="DJ10" i="18"/>
  <c r="DF10" i="18"/>
  <c r="DB10" i="18"/>
  <c r="CX10" i="18"/>
  <c r="CT10" i="18"/>
  <c r="CP10" i="18"/>
  <c r="CL10" i="18"/>
  <c r="CH10" i="18"/>
  <c r="CD10" i="18"/>
  <c r="BZ10" i="18"/>
  <c r="BV10" i="18"/>
  <c r="BR10" i="18"/>
  <c r="BN10" i="18"/>
  <c r="BJ10" i="18"/>
  <c r="BF10" i="18"/>
  <c r="BB10" i="18"/>
  <c r="AX10" i="18"/>
  <c r="AT10" i="18"/>
  <c r="AP10" i="18"/>
  <c r="AL10" i="18"/>
  <c r="AH10" i="18"/>
  <c r="AD10" i="18"/>
  <c r="Z10" i="18"/>
  <c r="V10" i="18"/>
  <c r="R10" i="18"/>
  <c r="N10" i="18"/>
  <c r="J10" i="18"/>
  <c r="F10" i="18"/>
  <c r="B10" i="18"/>
  <c r="EW9" i="18"/>
  <c r="ES9" i="18"/>
  <c r="EO9" i="18"/>
  <c r="EK9" i="18"/>
  <c r="EG9" i="18"/>
  <c r="EC9" i="18"/>
  <c r="DY9" i="18"/>
  <c r="DU9" i="18"/>
  <c r="DQ9" i="18"/>
  <c r="DM9" i="18"/>
  <c r="DI9" i="18"/>
  <c r="DE9" i="18"/>
  <c r="DA9" i="18"/>
  <c r="CW9" i="18"/>
  <c r="CS9" i="18"/>
  <c r="CO9" i="18"/>
  <c r="CK9" i="18"/>
  <c r="CG9" i="18"/>
  <c r="CB9" i="18"/>
  <c r="BW9" i="18"/>
  <c r="BR9" i="18"/>
  <c r="BL9" i="18"/>
  <c r="BG9" i="18"/>
  <c r="BB9" i="18"/>
  <c r="AV9" i="18"/>
  <c r="AQ9" i="18"/>
  <c r="AL9" i="18"/>
  <c r="AE9" i="18"/>
  <c r="W9" i="18"/>
  <c r="O9" i="18"/>
  <c r="G9" i="18"/>
  <c r="EX8" i="18"/>
  <c r="EP8" i="18"/>
  <c r="EH8" i="18"/>
  <c r="DZ8" i="18"/>
  <c r="DR8" i="18"/>
  <c r="DJ8" i="18"/>
  <c r="DB8" i="18"/>
  <c r="CT8" i="18"/>
  <c r="CL8" i="18"/>
  <c r="CD8" i="18"/>
  <c r="BV8" i="18"/>
  <c r="BN8" i="18"/>
  <c r="BF8" i="18"/>
  <c r="AX8" i="18"/>
  <c r="AP8" i="18"/>
  <c r="AH8" i="18"/>
  <c r="Z8" i="18"/>
  <c r="R8" i="18"/>
  <c r="J8" i="18"/>
  <c r="B8" i="18"/>
  <c r="ES7" i="18"/>
  <c r="EK7" i="18"/>
  <c r="EC7" i="18"/>
  <c r="DU7" i="18"/>
  <c r="DM7" i="18"/>
  <c r="DE7" i="18"/>
  <c r="CW7" i="18"/>
  <c r="CO7" i="18"/>
  <c r="CG7" i="18"/>
  <c r="BY7" i="18"/>
  <c r="BQ7" i="18"/>
  <c r="BI7" i="18"/>
  <c r="BA7" i="18"/>
  <c r="AS7" i="18"/>
  <c r="AK7" i="18"/>
  <c r="AC7" i="18"/>
  <c r="U7" i="18"/>
  <c r="M7" i="18"/>
  <c r="D7" i="18"/>
  <c r="ER6" i="18"/>
  <c r="EB6" i="18"/>
  <c r="DL6" i="18"/>
  <c r="CV6" i="18"/>
  <c r="CF6" i="18"/>
  <c r="BP6" i="18"/>
  <c r="AZ6" i="18"/>
  <c r="AJ6" i="18"/>
  <c r="T6" i="18"/>
  <c r="D6" i="18"/>
  <c r="EM5" i="18"/>
  <c r="DW5" i="18"/>
  <c r="DG5" i="18"/>
  <c r="CQ5" i="18"/>
  <c r="CA5" i="18"/>
  <c r="BK5" i="18"/>
  <c r="AU5" i="18"/>
  <c r="AE5" i="18"/>
  <c r="O5" i="18"/>
  <c r="EX4" i="18"/>
  <c r="EH4" i="18"/>
  <c r="DR4" i="18"/>
  <c r="DB4" i="18"/>
  <c r="CL4" i="18"/>
  <c r="BV4" i="18"/>
  <c r="BF4" i="18"/>
  <c r="AP4" i="18"/>
  <c r="Z4" i="18"/>
  <c r="J4" i="18"/>
  <c r="ES3" i="18"/>
  <c r="EC3" i="18"/>
  <c r="DG3" i="18"/>
  <c r="CA3" i="18"/>
  <c r="AU3" i="18"/>
  <c r="J3" i="18"/>
  <c r="DS2" i="18"/>
  <c r="CB2" i="18"/>
  <c r="AK2" i="18"/>
  <c r="ET1" i="18"/>
  <c r="DC1" i="18"/>
  <c r="BL1" i="18"/>
  <c r="V1" i="18"/>
  <c r="EH15" i="18"/>
  <c r="ED15" i="18"/>
  <c r="DZ15" i="18"/>
  <c r="DV15" i="18"/>
  <c r="DR15" i="18"/>
  <c r="DN15" i="18"/>
  <c r="DJ15" i="18"/>
  <c r="DF15" i="18"/>
  <c r="DB15" i="18"/>
  <c r="CX15" i="18"/>
  <c r="CT15" i="18"/>
  <c r="CP15" i="18"/>
  <c r="CL15" i="18"/>
  <c r="CH15" i="18"/>
  <c r="CD15" i="18"/>
  <c r="BZ15" i="18"/>
  <c r="BV15" i="18"/>
  <c r="BR15" i="18"/>
  <c r="BN15" i="18"/>
  <c r="BJ15" i="18"/>
  <c r="BF15" i="18"/>
  <c r="BB15" i="18"/>
  <c r="AX15" i="18"/>
  <c r="AT15" i="18"/>
  <c r="AP15" i="18"/>
  <c r="AL15" i="18"/>
  <c r="AH15" i="18"/>
  <c r="AD15" i="18"/>
  <c r="Z15" i="18"/>
  <c r="V15" i="18"/>
  <c r="R15" i="18"/>
  <c r="N15" i="18"/>
  <c r="J15" i="18"/>
  <c r="F15" i="18"/>
  <c r="B15" i="18"/>
  <c r="EW14" i="18"/>
  <c r="ES14" i="18"/>
  <c r="EO14" i="18"/>
  <c r="EK14" i="18"/>
  <c r="EG14" i="18"/>
  <c r="EC14" i="18"/>
  <c r="DY14" i="18"/>
  <c r="DU14" i="18"/>
  <c r="DQ14" i="18"/>
  <c r="DM14" i="18"/>
  <c r="DI14" i="18"/>
  <c r="DE14" i="18"/>
  <c r="DA14" i="18"/>
  <c r="CW14" i="18"/>
  <c r="CS14" i="18"/>
  <c r="CO14" i="18"/>
  <c r="CK14" i="18"/>
  <c r="CG14" i="18"/>
  <c r="CC14" i="18"/>
  <c r="BY14" i="18"/>
  <c r="BU14" i="18"/>
  <c r="BQ14" i="18"/>
  <c r="BM14" i="18"/>
  <c r="BI14" i="18"/>
  <c r="BE14" i="18"/>
  <c r="BA14" i="18"/>
  <c r="AW14" i="18"/>
  <c r="AS14" i="18"/>
  <c r="AO14" i="18"/>
  <c r="AK14" i="18"/>
  <c r="AG14" i="18"/>
  <c r="AC14" i="18"/>
  <c r="Y14" i="18"/>
  <c r="U14" i="18"/>
  <c r="Q14" i="18"/>
  <c r="M14" i="18"/>
  <c r="I14" i="18"/>
  <c r="E14" i="18"/>
  <c r="A14" i="18"/>
  <c r="EV13" i="18"/>
  <c r="ER13" i="18"/>
  <c r="EN13" i="18"/>
  <c r="EJ13" i="18"/>
  <c r="EF13" i="18"/>
  <c r="EB13" i="18"/>
  <c r="DX13" i="18"/>
  <c r="DT13" i="18"/>
  <c r="DP13" i="18"/>
  <c r="DL13" i="18"/>
  <c r="DH13" i="18"/>
  <c r="DD13" i="18"/>
  <c r="CZ13" i="18"/>
  <c r="CV13" i="18"/>
  <c r="CR13" i="18"/>
  <c r="CN13" i="18"/>
  <c r="CJ13" i="18"/>
  <c r="CF13" i="18"/>
  <c r="CB13" i="18"/>
  <c r="BX13" i="18"/>
  <c r="BT13" i="18"/>
  <c r="BP13" i="18"/>
  <c r="BL13" i="18"/>
  <c r="BH13" i="18"/>
  <c r="BD13" i="18"/>
  <c r="AZ13" i="18"/>
  <c r="AV13" i="18"/>
  <c r="AR13" i="18"/>
  <c r="AN13" i="18"/>
  <c r="AJ13" i="18"/>
  <c r="AF13" i="18"/>
  <c r="AB13" i="18"/>
  <c r="X13" i="18"/>
  <c r="T13" i="18"/>
  <c r="P13" i="18"/>
  <c r="L13" i="18"/>
  <c r="H13" i="18"/>
  <c r="D13" i="18"/>
  <c r="EY12" i="18"/>
  <c r="EU12" i="18"/>
  <c r="EQ12" i="18"/>
  <c r="EM12" i="18"/>
  <c r="EI12" i="18"/>
  <c r="EE12" i="18"/>
  <c r="EA12" i="18"/>
  <c r="DW12" i="18"/>
  <c r="DS12" i="18"/>
  <c r="DO12" i="18"/>
  <c r="DK12" i="18"/>
  <c r="DG12" i="18"/>
  <c r="DC12" i="18"/>
  <c r="CY12" i="18"/>
  <c r="CU12" i="18"/>
  <c r="CQ12" i="18"/>
  <c r="CM12" i="18"/>
  <c r="CI12" i="18"/>
  <c r="CE12" i="18"/>
  <c r="CA12" i="18"/>
  <c r="BW12" i="18"/>
  <c r="BS12" i="18"/>
  <c r="BO12" i="18"/>
  <c r="BK12" i="18"/>
  <c r="BG12" i="18"/>
  <c r="BC12" i="18"/>
  <c r="AY12" i="18"/>
  <c r="AU12" i="18"/>
  <c r="AQ12" i="18"/>
  <c r="AM12" i="18"/>
  <c r="AI12" i="18"/>
  <c r="AE12" i="18"/>
  <c r="AA12" i="18"/>
  <c r="W12" i="18"/>
  <c r="S12" i="18"/>
  <c r="O12" i="18"/>
  <c r="K12" i="18"/>
  <c r="G12" i="18"/>
  <c r="C12" i="18"/>
  <c r="EX11" i="18"/>
  <c r="ET11" i="18"/>
  <c r="EP11" i="18"/>
  <c r="EL11" i="18"/>
  <c r="EH11" i="18"/>
  <c r="ED11" i="18"/>
  <c r="DZ11" i="18"/>
  <c r="DV11" i="18"/>
  <c r="DR11" i="18"/>
  <c r="DN11" i="18"/>
  <c r="DJ11" i="18"/>
  <c r="DF11" i="18"/>
  <c r="DB11" i="18"/>
  <c r="CX11" i="18"/>
  <c r="CT11" i="18"/>
  <c r="CP11" i="18"/>
  <c r="CL11" i="18"/>
  <c r="CH11" i="18"/>
  <c r="CD11" i="18"/>
  <c r="BZ11" i="18"/>
  <c r="BV11" i="18"/>
  <c r="BR11" i="18"/>
  <c r="BN11" i="18"/>
  <c r="BJ11" i="18"/>
  <c r="BF11" i="18"/>
  <c r="BB11" i="18"/>
  <c r="AX11" i="18"/>
  <c r="AT11" i="18"/>
  <c r="AP11" i="18"/>
  <c r="AL11" i="18"/>
  <c r="AH11" i="18"/>
  <c r="AD11" i="18"/>
  <c r="Z11" i="18"/>
  <c r="V11" i="18"/>
  <c r="R11" i="18"/>
  <c r="N11" i="18"/>
  <c r="J11" i="18"/>
  <c r="F11" i="18"/>
  <c r="B11" i="18"/>
  <c r="EW10" i="18"/>
  <c r="ES10" i="18"/>
  <c r="EO10" i="18"/>
  <c r="EK10" i="18"/>
  <c r="EG10" i="18"/>
  <c r="EC10" i="18"/>
  <c r="DY10" i="18"/>
  <c r="DU10" i="18"/>
  <c r="DQ10" i="18"/>
  <c r="DM10" i="18"/>
  <c r="DI10" i="18"/>
  <c r="DE10" i="18"/>
  <c r="DA10" i="18"/>
  <c r="CW10" i="18"/>
  <c r="CS10" i="18"/>
  <c r="CO10" i="18"/>
  <c r="CK10" i="18"/>
  <c r="CG10" i="18"/>
  <c r="CC10" i="18"/>
  <c r="BY10" i="18"/>
  <c r="BU10" i="18"/>
  <c r="BQ10" i="18"/>
  <c r="BM10" i="18"/>
  <c r="BI10" i="18"/>
  <c r="BE10" i="18"/>
  <c r="BA10" i="18"/>
  <c r="AW10" i="18"/>
  <c r="AS10" i="18"/>
  <c r="AO10" i="18"/>
  <c r="AK10" i="18"/>
  <c r="AG10" i="18"/>
  <c r="AC10" i="18"/>
  <c r="Y10" i="18"/>
  <c r="U10" i="18"/>
  <c r="Q10" i="18"/>
  <c r="M10" i="18"/>
  <c r="I10" i="18"/>
  <c r="E10" i="18"/>
  <c r="A10" i="18"/>
  <c r="EV9" i="18"/>
  <c r="ER9" i="18"/>
  <c r="EN9" i="18"/>
  <c r="EJ9" i="18"/>
  <c r="EF9" i="18"/>
  <c r="EB9" i="18"/>
  <c r="DX9" i="18"/>
  <c r="DT9" i="18"/>
  <c r="DP9" i="18"/>
  <c r="DL9" i="18"/>
  <c r="DH9" i="18"/>
  <c r="DD9" i="18"/>
  <c r="CZ9" i="18"/>
  <c r="CV9" i="18"/>
  <c r="CR9" i="18"/>
  <c r="CN9" i="18"/>
  <c r="CJ9" i="18"/>
  <c r="CF9" i="18"/>
  <c r="CA9" i="18"/>
  <c r="BV9" i="18"/>
  <c r="BP9" i="18"/>
  <c r="BK9" i="18"/>
  <c r="BF9" i="18"/>
  <c r="AZ9" i="18"/>
  <c r="AU9" i="18"/>
  <c r="AP9" i="18"/>
  <c r="AJ9" i="18"/>
  <c r="AD9" i="18"/>
  <c r="V9" i="18"/>
  <c r="N9" i="18"/>
  <c r="F9" i="18"/>
  <c r="EW8" i="18"/>
  <c r="EO8" i="18"/>
  <c r="EG8" i="18"/>
  <c r="DY8" i="18"/>
  <c r="DQ8" i="18"/>
  <c r="DI8" i="18"/>
  <c r="DA8" i="18"/>
  <c r="CS8" i="18"/>
  <c r="CK8" i="18"/>
  <c r="CC8" i="18"/>
  <c r="BU8" i="18"/>
  <c r="BM8" i="18"/>
  <c r="BE8" i="18"/>
  <c r="AW8" i="18"/>
  <c r="AO8" i="18"/>
  <c r="AG8" i="18"/>
  <c r="Y8" i="18"/>
  <c r="Q8" i="18"/>
  <c r="I8" i="18"/>
  <c r="A8" i="18"/>
  <c r="ER7" i="18"/>
  <c r="EJ7" i="18"/>
  <c r="EB7" i="18"/>
  <c r="DT7" i="18"/>
  <c r="DL7" i="18"/>
  <c r="DD7" i="18"/>
  <c r="CV7" i="18"/>
  <c r="CN7" i="18"/>
  <c r="CF7" i="18"/>
  <c r="BX7" i="18"/>
  <c r="BP7" i="18"/>
  <c r="BH7" i="18"/>
  <c r="AZ7" i="18"/>
  <c r="AR7" i="18"/>
  <c r="AJ7" i="18"/>
  <c r="AB7" i="18"/>
  <c r="T7" i="18"/>
  <c r="L7" i="18"/>
  <c r="B7" i="18"/>
  <c r="EQ6" i="18"/>
  <c r="EA6" i="18"/>
  <c r="DK6" i="18"/>
  <c r="CU6" i="18"/>
  <c r="CE6" i="18"/>
  <c r="BO6" i="18"/>
  <c r="AY6" i="18"/>
  <c r="AI6" i="18"/>
  <c r="S6" i="18"/>
  <c r="C6" i="18"/>
  <c r="EL5" i="18"/>
  <c r="DV5" i="18"/>
  <c r="DF5" i="18"/>
  <c r="CP5" i="18"/>
  <c r="BZ5" i="18"/>
  <c r="BJ5" i="18"/>
  <c r="AT5" i="18"/>
  <c r="AD5" i="18"/>
  <c r="N5" i="18"/>
  <c r="EW4" i="18"/>
  <c r="EG4" i="18"/>
  <c r="DQ4" i="18"/>
  <c r="DA4" i="18"/>
  <c r="CK4" i="18"/>
  <c r="BU4" i="18"/>
  <c r="BE4" i="18"/>
  <c r="AO4" i="18"/>
  <c r="Y4" i="18"/>
  <c r="I4" i="18"/>
  <c r="ER3" i="18"/>
  <c r="EB3" i="18"/>
  <c r="DF3" i="18"/>
  <c r="BZ3" i="18"/>
  <c r="AT3" i="18"/>
  <c r="I3" i="18"/>
  <c r="DQ2" i="18"/>
  <c r="CA2" i="18"/>
  <c r="AJ2" i="18"/>
  <c r="ER1" i="18"/>
  <c r="DB1" i="18"/>
  <c r="BK1" i="18"/>
  <c r="T1" i="18"/>
  <c r="CC9" i="18"/>
  <c r="BY9" i="18"/>
  <c r="BU9" i="18"/>
  <c r="BQ9" i="18"/>
  <c r="BM9" i="18"/>
  <c r="BI9" i="18"/>
  <c r="BE9" i="18"/>
  <c r="BA9" i="18"/>
  <c r="AW9" i="18"/>
  <c r="AS9" i="18"/>
  <c r="AO9" i="18"/>
  <c r="AK9" i="18"/>
  <c r="AG9" i="18"/>
  <c r="AC9" i="18"/>
  <c r="Y9" i="18"/>
  <c r="U9" i="18"/>
  <c r="Q9" i="18"/>
  <c r="M9" i="18"/>
  <c r="I9" i="18"/>
  <c r="E9" i="18"/>
  <c r="A9" i="18"/>
  <c r="EV8" i="18"/>
  <c r="ER8" i="18"/>
  <c r="EN8" i="18"/>
  <c r="EJ8" i="18"/>
  <c r="EF8" i="18"/>
  <c r="EB8" i="18"/>
  <c r="DX8" i="18"/>
  <c r="DT8" i="18"/>
  <c r="DP8" i="18"/>
  <c r="DL8" i="18"/>
  <c r="DH8" i="18"/>
  <c r="DD8" i="18"/>
  <c r="CZ8" i="18"/>
  <c r="CV8" i="18"/>
  <c r="CR8" i="18"/>
  <c r="CN8" i="18"/>
  <c r="CJ8" i="18"/>
  <c r="CF8" i="18"/>
  <c r="CB8" i="18"/>
  <c r="BX8" i="18"/>
  <c r="BT8" i="18"/>
  <c r="BP8" i="18"/>
  <c r="BL8" i="18"/>
  <c r="BH8" i="18"/>
  <c r="BD8" i="18"/>
  <c r="AZ8" i="18"/>
  <c r="AV8" i="18"/>
  <c r="AR8" i="18"/>
  <c r="AN8" i="18"/>
  <c r="AJ8" i="18"/>
  <c r="AF8" i="18"/>
  <c r="AB8" i="18"/>
  <c r="X8" i="18"/>
  <c r="T8" i="18"/>
  <c r="P8" i="18"/>
  <c r="L8" i="18"/>
  <c r="H8" i="18"/>
  <c r="D8" i="18"/>
  <c r="EY7" i="18"/>
  <c r="EU7" i="18"/>
  <c r="EQ7" i="18"/>
  <c r="EM7" i="18"/>
  <c r="EI7" i="18"/>
  <c r="EE7" i="18"/>
  <c r="EA7" i="18"/>
  <c r="DW7" i="18"/>
  <c r="DS7" i="18"/>
  <c r="DO7" i="18"/>
  <c r="DK7" i="18"/>
  <c r="DG7" i="18"/>
  <c r="DC7" i="18"/>
  <c r="CY7" i="18"/>
  <c r="CU7" i="18"/>
  <c r="CQ7" i="18"/>
  <c r="CM7" i="18"/>
  <c r="CI7" i="18"/>
  <c r="CE7" i="18"/>
  <c r="CA7" i="18"/>
  <c r="BW7" i="18"/>
  <c r="BS7" i="18"/>
  <c r="BO7" i="18"/>
  <c r="BK7" i="18"/>
  <c r="BG7" i="18"/>
  <c r="BC7" i="18"/>
  <c r="AY7" i="18"/>
  <c r="AU7" i="18"/>
  <c r="AQ7" i="18"/>
  <c r="AM7" i="18"/>
  <c r="AI7" i="18"/>
  <c r="AE7" i="18"/>
  <c r="AA7" i="18"/>
  <c r="W7" i="18"/>
  <c r="S7" i="18"/>
  <c r="O7" i="18"/>
  <c r="K7" i="18"/>
  <c r="F7" i="18"/>
  <c r="A7" i="18"/>
  <c r="EU6" i="18"/>
  <c r="EN6" i="18"/>
  <c r="EF6" i="18"/>
  <c r="DX6" i="18"/>
  <c r="DP6" i="18"/>
  <c r="DH6" i="18"/>
  <c r="CZ6" i="18"/>
  <c r="CR6" i="18"/>
  <c r="CJ6" i="18"/>
  <c r="CB6" i="18"/>
  <c r="BT6" i="18"/>
  <c r="BL6" i="18"/>
  <c r="BD6" i="18"/>
  <c r="AV6" i="18"/>
  <c r="AN6" i="18"/>
  <c r="AF6" i="18"/>
  <c r="X6" i="18"/>
  <c r="P6" i="18"/>
  <c r="H6" i="18"/>
  <c r="EY5" i="18"/>
  <c r="EQ5" i="18"/>
  <c r="EI5" i="18"/>
  <c r="EA5" i="18"/>
  <c r="DS5" i="18"/>
  <c r="DK5" i="18"/>
  <c r="DC5" i="18"/>
  <c r="CU5" i="18"/>
  <c r="CM5" i="18"/>
  <c r="CE5" i="18"/>
  <c r="BW5" i="18"/>
  <c r="BO5" i="18"/>
  <c r="BG5" i="18"/>
  <c r="AY5" i="18"/>
  <c r="AQ5" i="18"/>
  <c r="AI5" i="18"/>
  <c r="AA5" i="18"/>
  <c r="S5" i="18"/>
  <c r="K5" i="18"/>
  <c r="C5" i="18"/>
  <c r="ET4" i="18"/>
  <c r="EL4" i="18"/>
  <c r="ED4" i="18"/>
  <c r="DV4" i="18"/>
  <c r="DN4" i="18"/>
  <c r="DF4" i="18"/>
  <c r="CX4" i="18"/>
  <c r="CP4" i="18"/>
  <c r="CH4" i="18"/>
  <c r="BZ4" i="18"/>
  <c r="BR4" i="18"/>
  <c r="BJ4" i="18"/>
  <c r="BB4" i="18"/>
  <c r="AT4" i="18"/>
  <c r="AL4" i="18"/>
  <c r="AD4" i="18"/>
  <c r="V4" i="18"/>
  <c r="N4" i="18"/>
  <c r="F4" i="18"/>
  <c r="EW3" i="18"/>
  <c r="EO3" i="18"/>
  <c r="EG3" i="18"/>
  <c r="DX3" i="18"/>
  <c r="DN3" i="18"/>
  <c r="CY3" i="18"/>
  <c r="CI3" i="18"/>
  <c r="BS3" i="18"/>
  <c r="BC3" i="18"/>
  <c r="AM3" i="18"/>
  <c r="U3" i="18"/>
  <c r="EY2" i="18"/>
  <c r="EC2" i="18"/>
  <c r="DH2" i="18"/>
  <c r="CM2" i="18"/>
  <c r="BQ2" i="18"/>
  <c r="AV2" i="18"/>
  <c r="AA2" i="18"/>
  <c r="E2" i="18"/>
  <c r="EI1" i="18"/>
  <c r="DN1" i="18"/>
  <c r="CR1" i="18"/>
  <c r="BW1" i="18"/>
  <c r="BB1" i="18"/>
  <c r="AF1" i="18"/>
  <c r="K1" i="18"/>
  <c r="AF9" i="18"/>
  <c r="AB9" i="18"/>
  <c r="X9" i="18"/>
  <c r="T9" i="18"/>
  <c r="P9" i="18"/>
  <c r="L9" i="18"/>
  <c r="H9" i="18"/>
  <c r="D9" i="18"/>
  <c r="EY8" i="18"/>
  <c r="EU8" i="18"/>
  <c r="EQ8" i="18"/>
  <c r="EM8" i="18"/>
  <c r="EI8" i="18"/>
  <c r="EE8" i="18"/>
  <c r="EA8" i="18"/>
  <c r="DW8" i="18"/>
  <c r="DS8" i="18"/>
  <c r="DO8" i="18"/>
  <c r="DK8" i="18"/>
  <c r="DG8" i="18"/>
  <c r="DC8" i="18"/>
  <c r="CY8" i="18"/>
  <c r="CU8" i="18"/>
  <c r="CQ8" i="18"/>
  <c r="CM8" i="18"/>
  <c r="CI8" i="18"/>
  <c r="CE8" i="18"/>
  <c r="CA8" i="18"/>
  <c r="BW8" i="18"/>
  <c r="BS8" i="18"/>
  <c r="BO8" i="18"/>
  <c r="BK8" i="18"/>
  <c r="BG8" i="18"/>
  <c r="BC8" i="18"/>
  <c r="AY8" i="18"/>
  <c r="AU8" i="18"/>
  <c r="AQ8" i="18"/>
  <c r="AM8" i="18"/>
  <c r="AI8" i="18"/>
  <c r="AE8" i="18"/>
  <c r="AA8" i="18"/>
  <c r="W8" i="18"/>
  <c r="S8" i="18"/>
  <c r="O8" i="18"/>
  <c r="K8" i="18"/>
  <c r="G8" i="18"/>
  <c r="C8" i="18"/>
  <c r="EX7" i="18"/>
  <c r="ET7" i="18"/>
  <c r="EP7" i="18"/>
  <c r="EL7" i="18"/>
  <c r="EH7" i="18"/>
  <c r="ED7" i="18"/>
  <c r="DZ7" i="18"/>
  <c r="DV7" i="18"/>
  <c r="DR7" i="18"/>
  <c r="DN7" i="18"/>
  <c r="DJ7" i="18"/>
  <c r="DF7" i="18"/>
  <c r="DB7" i="18"/>
  <c r="CX7" i="18"/>
  <c r="CT7" i="18"/>
  <c r="CP7" i="18"/>
  <c r="CL7" i="18"/>
  <c r="CH7" i="18"/>
  <c r="CD7" i="18"/>
  <c r="BZ7" i="18"/>
  <c r="BV7" i="18"/>
  <c r="BR7" i="18"/>
  <c r="BN7" i="18"/>
  <c r="BJ7" i="18"/>
  <c r="BF7" i="18"/>
  <c r="BB7" i="18"/>
  <c r="AX7" i="18"/>
  <c r="AT7" i="18"/>
  <c r="AP7" i="18"/>
  <c r="AL7" i="18"/>
  <c r="AH7" i="18"/>
  <c r="AD7" i="18"/>
  <c r="Z7" i="18"/>
  <c r="V7" i="18"/>
  <c r="R7" i="18"/>
  <c r="N7" i="18"/>
  <c r="J7" i="18"/>
  <c r="E7" i="18"/>
  <c r="EY6" i="18"/>
  <c r="ES6" i="18"/>
  <c r="EM6" i="18"/>
  <c r="EE6" i="18"/>
  <c r="DW6" i="18"/>
  <c r="DO6" i="18"/>
  <c r="DG6" i="18"/>
  <c r="CY6" i="18"/>
  <c r="CQ6" i="18"/>
  <c r="CI6" i="18"/>
  <c r="CA6" i="18"/>
  <c r="BS6" i="18"/>
  <c r="BK6" i="18"/>
  <c r="BC6" i="18"/>
  <c r="AU6" i="18"/>
  <c r="AM6" i="18"/>
  <c r="AE6" i="18"/>
  <c r="W6" i="18"/>
  <c r="O6" i="18"/>
  <c r="G6" i="18"/>
  <c r="EX5" i="18"/>
  <c r="EP5" i="18"/>
  <c r="EH5" i="18"/>
  <c r="DZ5" i="18"/>
  <c r="DR5" i="18"/>
  <c r="DJ5" i="18"/>
  <c r="DB5" i="18"/>
  <c r="CT5" i="18"/>
  <c r="CL5" i="18"/>
  <c r="CD5" i="18"/>
  <c r="BV5" i="18"/>
  <c r="BN5" i="18"/>
  <c r="BF5" i="18"/>
  <c r="AX5" i="18"/>
  <c r="AP5" i="18"/>
  <c r="AH5" i="18"/>
  <c r="Z5" i="18"/>
  <c r="R5" i="18"/>
  <c r="J5" i="18"/>
  <c r="B5" i="18"/>
  <c r="ES4" i="18"/>
  <c r="EK4" i="18"/>
  <c r="EC4" i="18"/>
  <c r="DU4" i="18"/>
  <c r="DM4" i="18"/>
  <c r="DE4" i="18"/>
  <c r="CW4" i="18"/>
  <c r="CO4" i="18"/>
  <c r="CG4" i="18"/>
  <c r="BY4" i="18"/>
  <c r="BQ4" i="18"/>
  <c r="BI4" i="18"/>
  <c r="BA4" i="18"/>
  <c r="AS4" i="18"/>
  <c r="AK4" i="18"/>
  <c r="AC4" i="18"/>
  <c r="U4" i="18"/>
  <c r="M4" i="18"/>
  <c r="E4" i="18"/>
  <c r="EV3" i="18"/>
  <c r="EN3" i="18"/>
  <c r="EF3" i="18"/>
  <c r="DW3" i="18"/>
  <c r="DL3" i="18"/>
  <c r="CX3" i="18"/>
  <c r="CH3" i="18"/>
  <c r="BR3" i="18"/>
  <c r="BB3" i="18"/>
  <c r="AL3" i="18"/>
  <c r="T3" i="18"/>
  <c r="EW2" i="18"/>
  <c r="EB2" i="18"/>
  <c r="DG2" i="18"/>
  <c r="CK2" i="18"/>
  <c r="BP2" i="18"/>
  <c r="AU2" i="18"/>
  <c r="Y2" i="18"/>
  <c r="D2" i="18"/>
  <c r="EH1" i="18"/>
  <c r="DL1" i="18"/>
  <c r="CQ1" i="18"/>
  <c r="BV1" i="18"/>
  <c r="AZ1" i="18"/>
  <c r="AE1" i="18"/>
  <c r="J1" i="18"/>
  <c r="G7" i="18"/>
  <c r="C7" i="18"/>
  <c r="EX6" i="18"/>
  <c r="ET6" i="18"/>
  <c r="EP6" i="18"/>
  <c r="EL6" i="18"/>
  <c r="EH6" i="18"/>
  <c r="ED6" i="18"/>
  <c r="DZ6" i="18"/>
  <c r="DV6" i="18"/>
  <c r="DR6" i="18"/>
  <c r="DN6" i="18"/>
  <c r="DJ6" i="18"/>
  <c r="DF6" i="18"/>
  <c r="DB6" i="18"/>
  <c r="CX6" i="18"/>
  <c r="CT6" i="18"/>
  <c r="CP6" i="18"/>
  <c r="CL6" i="18"/>
  <c r="CH6" i="18"/>
  <c r="CD6" i="18"/>
  <c r="BZ6" i="18"/>
  <c r="BV6" i="18"/>
  <c r="BR6" i="18"/>
  <c r="BN6" i="18"/>
  <c r="BJ6" i="18"/>
  <c r="BF6" i="18"/>
  <c r="BB6" i="18"/>
  <c r="AX6" i="18"/>
  <c r="AT6" i="18"/>
  <c r="AP6" i="18"/>
  <c r="AL6" i="18"/>
  <c r="AH6" i="18"/>
  <c r="AD6" i="18"/>
  <c r="Z6" i="18"/>
  <c r="V6" i="18"/>
  <c r="R6" i="18"/>
  <c r="N6" i="18"/>
  <c r="J6" i="18"/>
  <c r="F6" i="18"/>
  <c r="B6" i="18"/>
  <c r="EW5" i="18"/>
  <c r="ES5" i="18"/>
  <c r="EO5" i="18"/>
  <c r="EK5" i="18"/>
  <c r="EG5" i="18"/>
  <c r="EC5" i="18"/>
  <c r="DY5" i="18"/>
  <c r="DU5" i="18"/>
  <c r="DQ5" i="18"/>
  <c r="DM5" i="18"/>
  <c r="DI5" i="18"/>
  <c r="DE5" i="18"/>
  <c r="DA5" i="18"/>
  <c r="CW5" i="18"/>
  <c r="CS5" i="18"/>
  <c r="CO5" i="18"/>
  <c r="CK5" i="18"/>
  <c r="CG5" i="18"/>
  <c r="CC5" i="18"/>
  <c r="BY5" i="18"/>
  <c r="BU5" i="18"/>
  <c r="BQ5" i="18"/>
  <c r="BM5" i="18"/>
  <c r="BI5" i="18"/>
  <c r="BE5" i="18"/>
  <c r="BA5" i="18"/>
  <c r="AW5" i="18"/>
  <c r="AS5" i="18"/>
  <c r="AO5" i="18"/>
  <c r="AK5" i="18"/>
  <c r="AG5" i="18"/>
  <c r="AC5" i="18"/>
  <c r="Y5" i="18"/>
  <c r="U5" i="18"/>
  <c r="Q5" i="18"/>
  <c r="M5" i="18"/>
  <c r="I5" i="18"/>
  <c r="E5" i="18"/>
  <c r="A5" i="18"/>
  <c r="EV4" i="18"/>
  <c r="ER4" i="18"/>
  <c r="EN4" i="18"/>
  <c r="EJ4" i="18"/>
  <c r="EF4" i="18"/>
  <c r="EB4" i="18"/>
  <c r="DX4" i="18"/>
  <c r="DT4" i="18"/>
  <c r="DP4" i="18"/>
  <c r="DL4" i="18"/>
  <c r="DH4" i="18"/>
  <c r="DD4" i="18"/>
  <c r="CZ4" i="18"/>
  <c r="CV4" i="18"/>
  <c r="CR4" i="18"/>
  <c r="CN4" i="18"/>
  <c r="CJ4" i="18"/>
  <c r="CF4" i="18"/>
  <c r="CB4" i="18"/>
  <c r="BX4" i="18"/>
  <c r="BT4" i="18"/>
  <c r="BP4" i="18"/>
  <c r="BL4" i="18"/>
  <c r="BH4" i="18"/>
  <c r="BD4" i="18"/>
  <c r="AZ4" i="18"/>
  <c r="AV4" i="18"/>
  <c r="AR4" i="18"/>
  <c r="AN4" i="18"/>
  <c r="AJ4" i="18"/>
  <c r="AF4" i="18"/>
  <c r="AB4" i="18"/>
  <c r="X4" i="18"/>
  <c r="T4" i="18"/>
  <c r="P4" i="18"/>
  <c r="L4" i="18"/>
  <c r="H4" i="18"/>
  <c r="D4" i="18"/>
  <c r="EY3" i="18"/>
  <c r="EU3" i="18"/>
  <c r="EQ3" i="18"/>
  <c r="EM3" i="18"/>
  <c r="EI3" i="18"/>
  <c r="EE3" i="18"/>
  <c r="EA3" i="18"/>
  <c r="DV3" i="18"/>
  <c r="DP3" i="18"/>
  <c r="DK3" i="18"/>
  <c r="DC3" i="18"/>
  <c r="CU3" i="18"/>
  <c r="CM3" i="18"/>
  <c r="CE3" i="18"/>
  <c r="BW3" i="18"/>
  <c r="BO3" i="18"/>
  <c r="BG3" i="18"/>
  <c r="AY3" i="18"/>
  <c r="AQ3" i="18"/>
  <c r="AI3" i="18"/>
  <c r="Z3" i="18"/>
  <c r="P3" i="18"/>
  <c r="E3" i="18"/>
  <c r="ES2" i="18"/>
  <c r="EI2" i="18"/>
  <c r="DX2" i="18"/>
  <c r="DM2" i="18"/>
  <c r="DC2" i="18"/>
  <c r="CR2" i="18"/>
  <c r="CG2" i="18"/>
  <c r="BW2" i="18"/>
  <c r="BL2" i="18"/>
  <c r="BA2" i="18"/>
  <c r="AQ2" i="18"/>
  <c r="AF2" i="18"/>
  <c r="U2" i="18"/>
  <c r="K2" i="18"/>
  <c r="EY1" i="18"/>
  <c r="EN1" i="18"/>
  <c r="ED1" i="18"/>
  <c r="DS1" i="18"/>
  <c r="DH1" i="18"/>
  <c r="CX1" i="18"/>
  <c r="CM1" i="18"/>
  <c r="CB1" i="18"/>
  <c r="BR1" i="18"/>
  <c r="BG1" i="18"/>
  <c r="AV1" i="18"/>
  <c r="AL1" i="18"/>
  <c r="AA1" i="18"/>
  <c r="P1" i="18"/>
  <c r="F1" i="18"/>
  <c r="EO6" i="18"/>
  <c r="EK6" i="18"/>
  <c r="EG6" i="18"/>
  <c r="EC6" i="18"/>
  <c r="DY6" i="18"/>
  <c r="DU6" i="18"/>
  <c r="DQ6" i="18"/>
  <c r="DM6" i="18"/>
  <c r="DI6" i="18"/>
  <c r="DE6" i="18"/>
  <c r="DA6" i="18"/>
  <c r="CW6" i="18"/>
  <c r="CS6" i="18"/>
  <c r="CO6" i="18"/>
  <c r="CK6" i="18"/>
  <c r="CG6" i="18"/>
  <c r="CC6" i="18"/>
  <c r="BY6" i="18"/>
  <c r="BU6" i="18"/>
  <c r="BQ6" i="18"/>
  <c r="BM6" i="18"/>
  <c r="BI6" i="18"/>
  <c r="BE6" i="18"/>
  <c r="BA6" i="18"/>
  <c r="AW6" i="18"/>
  <c r="AS6" i="18"/>
  <c r="AO6" i="18"/>
  <c r="AK6" i="18"/>
  <c r="AG6" i="18"/>
  <c r="AC6" i="18"/>
  <c r="Y6" i="18"/>
  <c r="U6" i="18"/>
  <c r="Q6" i="18"/>
  <c r="M6" i="18"/>
  <c r="I6" i="18"/>
  <c r="E6" i="18"/>
  <c r="A6" i="18"/>
  <c r="EV5" i="18"/>
  <c r="ER5" i="18"/>
  <c r="EN5" i="18"/>
  <c r="EJ5" i="18"/>
  <c r="EF5" i="18"/>
  <c r="EB5" i="18"/>
  <c r="DX5" i="18"/>
  <c r="DT5" i="18"/>
  <c r="DP5" i="18"/>
  <c r="DL5" i="18"/>
  <c r="DH5" i="18"/>
  <c r="DD5" i="18"/>
  <c r="CZ5" i="18"/>
  <c r="CV5" i="18"/>
  <c r="CR5" i="18"/>
  <c r="CN5" i="18"/>
  <c r="CJ5" i="18"/>
  <c r="CF5" i="18"/>
  <c r="CB5" i="18"/>
  <c r="BX5" i="18"/>
  <c r="BT5" i="18"/>
  <c r="BP5" i="18"/>
  <c r="BL5" i="18"/>
  <c r="BH5" i="18"/>
  <c r="BD5" i="18"/>
  <c r="AZ5" i="18"/>
  <c r="AV5" i="18"/>
  <c r="AR5" i="18"/>
  <c r="AN5" i="18"/>
  <c r="AJ5" i="18"/>
  <c r="AF5" i="18"/>
  <c r="AB5" i="18"/>
  <c r="X5" i="18"/>
  <c r="T5" i="18"/>
  <c r="P5" i="18"/>
  <c r="L5" i="18"/>
  <c r="H5" i="18"/>
  <c r="D5" i="18"/>
  <c r="EY4" i="18"/>
  <c r="EU4" i="18"/>
  <c r="EQ4" i="18"/>
  <c r="EM4" i="18"/>
  <c r="EI4" i="18"/>
  <c r="EE4" i="18"/>
  <c r="EA4" i="18"/>
  <c r="DW4" i="18"/>
  <c r="DS4" i="18"/>
  <c r="DO4" i="18"/>
  <c r="DK4" i="18"/>
  <c r="DG4" i="18"/>
  <c r="DC4" i="18"/>
  <c r="CY4" i="18"/>
  <c r="CU4" i="18"/>
  <c r="CQ4" i="18"/>
  <c r="CM4" i="18"/>
  <c r="CI4" i="18"/>
  <c r="CE4" i="18"/>
  <c r="CA4" i="18"/>
  <c r="BW4" i="18"/>
  <c r="BS4" i="18"/>
  <c r="BO4" i="18"/>
  <c r="BK4" i="18"/>
  <c r="BG4" i="18"/>
  <c r="BC4" i="18"/>
  <c r="AY4" i="18"/>
  <c r="AU4" i="18"/>
  <c r="AQ4" i="18"/>
  <c r="AM4" i="18"/>
  <c r="AI4" i="18"/>
  <c r="AE4" i="18"/>
  <c r="AA4" i="18"/>
  <c r="W4" i="18"/>
  <c r="S4" i="18"/>
  <c r="O4" i="18"/>
  <c r="K4" i="18"/>
  <c r="G4" i="18"/>
  <c r="C4" i="18"/>
  <c r="EX3" i="18"/>
  <c r="ET3" i="18"/>
  <c r="EP3" i="18"/>
  <c r="EL3" i="18"/>
  <c r="EH3" i="18"/>
  <c r="ED3" i="18"/>
  <c r="DZ3" i="18"/>
  <c r="DT3" i="18"/>
  <c r="DO3" i="18"/>
  <c r="DJ3" i="18"/>
  <c r="DB3" i="18"/>
  <c r="CT3" i="18"/>
  <c r="CL3" i="18"/>
  <c r="CD3" i="18"/>
  <c r="BV3" i="18"/>
  <c r="BN3" i="18"/>
  <c r="BF3" i="18"/>
  <c r="AX3" i="18"/>
  <c r="AP3" i="18"/>
  <c r="AH3" i="18"/>
  <c r="Y3" i="18"/>
  <c r="N3" i="18"/>
  <c r="D3" i="18"/>
  <c r="ER2" i="18"/>
  <c r="EG2" i="18"/>
  <c r="DW2" i="18"/>
  <c r="DL2" i="18"/>
  <c r="DA2" i="18"/>
  <c r="CQ2" i="18"/>
  <c r="CF2" i="18"/>
  <c r="BU2" i="18"/>
  <c r="BK2" i="18"/>
  <c r="AZ2" i="18"/>
  <c r="AO2" i="18"/>
  <c r="AE2" i="18"/>
  <c r="T2" i="18"/>
  <c r="I2" i="18"/>
  <c r="EX1" i="18"/>
  <c r="EM1" i="18"/>
  <c r="EB1" i="18"/>
  <c r="DR1" i="18"/>
  <c r="DG1" i="18"/>
  <c r="CV1" i="18"/>
  <c r="CL1" i="18"/>
  <c r="CA1" i="18"/>
  <c r="BP1" i="18"/>
  <c r="BF1" i="18"/>
  <c r="AU1" i="18"/>
  <c r="AJ1" i="18"/>
  <c r="Z1" i="18"/>
  <c r="O1" i="18"/>
  <c r="D1" i="18"/>
  <c r="DY3" i="18"/>
  <c r="DU3" i="18"/>
  <c r="DQ3" i="18"/>
  <c r="DM3" i="18"/>
  <c r="DI3" i="18"/>
  <c r="DE3" i="18"/>
  <c r="DA3" i="18"/>
  <c r="CW3" i="18"/>
  <c r="CS3" i="18"/>
  <c r="CO3" i="18"/>
  <c r="CK3" i="18"/>
  <c r="CG3" i="18"/>
  <c r="CC3" i="18"/>
  <c r="BY3" i="18"/>
  <c r="BU3" i="18"/>
  <c r="BQ3" i="18"/>
  <c r="BM3" i="18"/>
  <c r="BI3" i="18"/>
  <c r="BE3" i="18"/>
  <c r="BA3" i="18"/>
  <c r="AW3" i="18"/>
  <c r="AS3" i="18"/>
  <c r="AO3" i="18"/>
  <c r="AK3" i="18"/>
  <c r="AG3" i="18"/>
  <c r="AC3" i="18"/>
  <c r="X3" i="18"/>
  <c r="R3" i="18"/>
  <c r="M3" i="18"/>
  <c r="H3" i="18"/>
  <c r="B3" i="18"/>
  <c r="EV2" i="18"/>
  <c r="EQ2" i="18"/>
  <c r="EK2" i="18"/>
  <c r="EF2" i="18"/>
  <c r="EA2" i="18"/>
  <c r="DU2" i="18"/>
  <c r="DP2" i="18"/>
  <c r="DK2" i="18"/>
  <c r="DE2" i="18"/>
  <c r="CZ2" i="18"/>
  <c r="CU2" i="18"/>
  <c r="CO2" i="18"/>
  <c r="CJ2" i="18"/>
  <c r="CE2" i="18"/>
  <c r="BY2" i="18"/>
  <c r="BT2" i="18"/>
  <c r="BO2" i="18"/>
  <c r="BI2" i="18"/>
  <c r="BD2" i="18"/>
  <c r="AY2" i="18"/>
  <c r="AS2" i="18"/>
  <c r="AN2" i="18"/>
  <c r="AI2" i="18"/>
  <c r="AC2" i="18"/>
  <c r="X2" i="18"/>
  <c r="S2" i="18"/>
  <c r="M2" i="18"/>
  <c r="H2" i="18"/>
  <c r="C2" i="18"/>
  <c r="EV1" i="18"/>
  <c r="EQ1" i="18"/>
  <c r="EL1" i="18"/>
  <c r="EF1" i="18"/>
  <c r="EA1" i="18"/>
  <c r="DV1" i="18"/>
  <c r="DP1" i="18"/>
  <c r="DK1" i="18"/>
  <c r="DF1" i="18"/>
  <c r="CZ1" i="18"/>
  <c r="CU1" i="18"/>
  <c r="CP1" i="18"/>
  <c r="CJ1" i="18"/>
  <c r="CE1" i="18"/>
  <c r="BZ1" i="18"/>
  <c r="BT1" i="18"/>
  <c r="BO1" i="18"/>
  <c r="BJ1" i="18"/>
  <c r="BD1" i="18"/>
  <c r="AY1" i="18"/>
  <c r="AT1" i="18"/>
  <c r="AN1" i="18"/>
  <c r="AI1" i="18"/>
  <c r="AD1" i="18"/>
  <c r="X1" i="18"/>
  <c r="S1" i="18"/>
  <c r="N1" i="18"/>
  <c r="H1" i="18"/>
  <c r="C1" i="18"/>
  <c r="DH3" i="18"/>
  <c r="DD3" i="18"/>
  <c r="CZ3" i="18"/>
  <c r="CV3" i="18"/>
  <c r="CR3" i="18"/>
  <c r="CN3" i="18"/>
  <c r="CJ3" i="18"/>
  <c r="CF3" i="18"/>
  <c r="CB3" i="18"/>
  <c r="BX3" i="18"/>
  <c r="BT3" i="18"/>
  <c r="BP3" i="18"/>
  <c r="BL3" i="18"/>
  <c r="BH3" i="18"/>
  <c r="BD3" i="18"/>
  <c r="AZ3" i="18"/>
  <c r="AV3" i="18"/>
  <c r="AR3" i="18"/>
  <c r="AN3" i="18"/>
  <c r="AJ3" i="18"/>
  <c r="AF3" i="18"/>
  <c r="AB3" i="18"/>
  <c r="V3" i="18"/>
  <c r="Q3" i="18"/>
  <c r="L3" i="18"/>
  <c r="F3" i="18"/>
  <c r="A3" i="18"/>
  <c r="EU2" i="18"/>
  <c r="EO2" i="18"/>
  <c r="EJ2" i="18"/>
  <c r="EE2" i="18"/>
  <c r="DY2" i="18"/>
  <c r="DT2" i="18"/>
  <c r="DO2" i="18"/>
  <c r="DI2" i="18"/>
  <c r="DD2" i="18"/>
  <c r="CY2" i="18"/>
  <c r="CS2" i="18"/>
  <c r="CN2" i="18"/>
  <c r="CI2" i="18"/>
  <c r="CC2" i="18"/>
  <c r="BX2" i="18"/>
  <c r="BS2" i="18"/>
  <c r="BM2" i="18"/>
  <c r="BH2" i="18"/>
  <c r="BC2" i="18"/>
  <c r="AW2" i="18"/>
  <c r="AR2" i="18"/>
  <c r="AM2" i="18"/>
  <c r="AG2" i="18"/>
  <c r="AB2" i="18"/>
  <c r="W2" i="18"/>
  <c r="Q2" i="18"/>
  <c r="L2" i="18"/>
  <c r="G2" i="18"/>
  <c r="A2" i="18"/>
  <c r="EU1" i="18"/>
  <c r="EP1" i="18"/>
  <c r="EJ1" i="18"/>
  <c r="EE1" i="18"/>
  <c r="DZ1" i="18"/>
  <c r="DT1" i="18"/>
  <c r="DO1" i="18"/>
  <c r="DJ1" i="18"/>
  <c r="DD1" i="18"/>
  <c r="CY1" i="18"/>
  <c r="CT1" i="18"/>
  <c r="CN1" i="18"/>
  <c r="CI1" i="18"/>
  <c r="CD1" i="18"/>
  <c r="BX1" i="18"/>
  <c r="BS1" i="18"/>
  <c r="BN1" i="18"/>
  <c r="BH1" i="18"/>
  <c r="BC1" i="18"/>
  <c r="AX1" i="18"/>
  <c r="AR1" i="18"/>
  <c r="AM1" i="18"/>
  <c r="AH1" i="18"/>
  <c r="AB1" i="18"/>
  <c r="W1" i="18"/>
  <c r="R1" i="18"/>
  <c r="L1" i="18"/>
  <c r="G1" i="18"/>
  <c r="B1" i="18"/>
  <c r="AA3" i="18"/>
  <c r="W3" i="18"/>
  <c r="S3" i="18"/>
  <c r="O3" i="18"/>
  <c r="K3" i="18"/>
  <c r="G3" i="18"/>
  <c r="C3" i="18"/>
  <c r="EX2" i="18"/>
  <c r="ET2" i="18"/>
  <c r="EP2" i="18"/>
  <c r="EL2" i="18"/>
  <c r="EH2" i="18"/>
  <c r="ED2" i="18"/>
  <c r="DZ2" i="18"/>
  <c r="DV2" i="18"/>
  <c r="DR2" i="18"/>
  <c r="DN2" i="18"/>
  <c r="DJ2" i="18"/>
  <c r="DF2" i="18"/>
  <c r="DB2" i="18"/>
  <c r="CX2" i="18"/>
  <c r="CT2" i="18"/>
  <c r="CP2" i="18"/>
  <c r="CL2" i="18"/>
  <c r="CH2" i="18"/>
  <c r="CD2" i="18"/>
  <c r="BZ2" i="18"/>
  <c r="BV2" i="18"/>
  <c r="BR2" i="18"/>
  <c r="BN2" i="18"/>
  <c r="BJ2" i="18"/>
  <c r="BF2" i="18"/>
  <c r="BB2" i="18"/>
  <c r="AX2" i="18"/>
  <c r="AT2" i="18"/>
  <c r="AP2" i="18"/>
  <c r="AL2" i="18"/>
  <c r="AH2" i="18"/>
  <c r="AD2" i="18"/>
  <c r="Z2" i="18"/>
  <c r="V2" i="18"/>
  <c r="R2" i="18"/>
  <c r="N2" i="18"/>
  <c r="J2" i="18"/>
  <c r="F2" i="18"/>
  <c r="B2" i="18"/>
  <c r="EW1" i="18"/>
  <c r="ES1" i="18"/>
  <c r="EO1" i="18"/>
  <c r="EK1" i="18"/>
  <c r="EG1" i="18"/>
  <c r="EC1" i="18"/>
  <c r="DY1" i="18"/>
  <c r="DU1" i="18"/>
  <c r="DQ1" i="18"/>
  <c r="DM1" i="18"/>
  <c r="DI1" i="18"/>
  <c r="DE1" i="18"/>
  <c r="DA1" i="18"/>
  <c r="CW1" i="18"/>
  <c r="CS1" i="18"/>
  <c r="CO1" i="18"/>
  <c r="CK1" i="18"/>
  <c r="CG1" i="18"/>
  <c r="CC1" i="18"/>
  <c r="BY1" i="18"/>
  <c r="BU1" i="18"/>
  <c r="BQ1" i="18"/>
  <c r="BM1" i="18"/>
  <c r="BI1" i="18"/>
  <c r="BE1" i="18"/>
  <c r="BA1" i="18"/>
  <c r="AW1" i="18"/>
  <c r="AS1" i="18"/>
  <c r="AO1" i="18"/>
  <c r="AK1" i="18"/>
  <c r="AG1" i="18"/>
  <c r="AC1" i="18"/>
  <c r="Y1" i="18"/>
  <c r="U1" i="18"/>
  <c r="Q1" i="18"/>
  <c r="M1" i="18"/>
  <c r="I1" i="18"/>
  <c r="E1" i="18"/>
  <c r="A1" i="18"/>
  <c r="D24" i="9"/>
  <c r="D35" i="9"/>
  <c r="D36" i="9"/>
  <c r="E36" i="9"/>
  <c r="D38" i="9"/>
  <c r="O52" i="9"/>
  <c r="O68" i="9"/>
  <c r="O84" i="9"/>
  <c r="Q52" i="9"/>
  <c r="Q68" i="9"/>
  <c r="Q84" i="9"/>
  <c r="U52" i="9"/>
  <c r="U68" i="9"/>
  <c r="O50" i="9"/>
  <c r="O66" i="9"/>
  <c r="O82" i="9"/>
  <c r="U50" i="9"/>
  <c r="U66" i="9"/>
  <c r="Q50" i="9"/>
  <c r="Q66" i="9"/>
  <c r="Q82" i="9"/>
  <c r="O48" i="9"/>
  <c r="O64" i="9"/>
  <c r="O80" i="9"/>
  <c r="Q48" i="9"/>
  <c r="Q64" i="9"/>
  <c r="Q80" i="9"/>
  <c r="U48" i="9"/>
  <c r="U64" i="9"/>
  <c r="T44" i="9"/>
  <c r="T60" i="9"/>
  <c r="T84" i="9"/>
  <c r="S44" i="9"/>
  <c r="S60" i="9"/>
  <c r="S84" i="9"/>
  <c r="U44" i="9"/>
  <c r="U60" i="9"/>
  <c r="U84" i="9"/>
  <c r="T42" i="9"/>
  <c r="T58" i="9"/>
  <c r="T82" i="9"/>
  <c r="S42" i="9"/>
  <c r="S58" i="9"/>
  <c r="S82" i="9"/>
  <c r="R42" i="9"/>
  <c r="R58" i="9"/>
  <c r="T40" i="9"/>
  <c r="T56" i="9"/>
  <c r="T80" i="9"/>
  <c r="S40" i="9"/>
  <c r="S56" i="9"/>
  <c r="S80" i="9"/>
  <c r="U40" i="9"/>
  <c r="U56" i="9"/>
  <c r="U80" i="9"/>
  <c r="R43" i="9"/>
  <c r="R59" i="9"/>
  <c r="M43" i="9"/>
  <c r="M59" i="9"/>
  <c r="W43" i="9"/>
  <c r="W59" i="9"/>
  <c r="W83" i="9"/>
  <c r="N41" i="9"/>
  <c r="N57" i="9"/>
  <c r="T41" i="9"/>
  <c r="T57" i="9"/>
  <c r="T81" i="9"/>
  <c r="S41" i="9"/>
  <c r="S57" i="9"/>
  <c r="S81" i="9"/>
  <c r="U51" i="9"/>
  <c r="U67" i="9"/>
  <c r="P51" i="9"/>
  <c r="P67" i="9"/>
  <c r="P83" i="9"/>
  <c r="V51" i="9"/>
  <c r="V67" i="9"/>
  <c r="U49" i="9"/>
  <c r="U65" i="9"/>
  <c r="P49" i="9"/>
  <c r="P65" i="9"/>
  <c r="P81" i="9"/>
  <c r="N49" i="9"/>
  <c r="N65" i="9"/>
  <c r="N81" i="9"/>
  <c r="D49" i="14"/>
  <c r="D50" i="14"/>
  <c r="D53" i="14"/>
  <c r="D63" i="14"/>
  <c r="B5" i="17" a="1"/>
  <c r="B6" i="17"/>
  <c r="B14" i="17"/>
  <c r="C19" i="17"/>
  <c r="D24" i="17"/>
  <c r="B30" i="17"/>
  <c r="C35" i="17"/>
  <c r="D40" i="17"/>
  <c r="B46" i="17"/>
  <c r="C51" i="17"/>
  <c r="D56" i="17"/>
  <c r="B62" i="17"/>
  <c r="C67" i="17"/>
  <c r="D72" i="17"/>
  <c r="D80" i="17"/>
  <c r="B86" i="17"/>
  <c r="C91" i="17"/>
  <c r="D96" i="17"/>
  <c r="B102" i="17"/>
  <c r="C107" i="17"/>
  <c r="D112" i="17"/>
  <c r="B118" i="17"/>
  <c r="C123" i="17"/>
  <c r="D128" i="17"/>
  <c r="B134" i="17"/>
  <c r="C139" i="17"/>
  <c r="D144" i="17"/>
  <c r="B150" i="17"/>
  <c r="C155" i="17"/>
  <c r="D160" i="17"/>
  <c r="B166" i="17"/>
  <c r="C171" i="17"/>
  <c r="D176" i="17"/>
  <c r="B182" i="17"/>
  <c r="C187" i="17"/>
  <c r="D192" i="17"/>
  <c r="B198" i="17"/>
  <c r="C203" i="17"/>
  <c r="D208" i="17"/>
  <c r="B214" i="17"/>
  <c r="C219" i="17"/>
  <c r="D224" i="17"/>
  <c r="B230" i="17"/>
  <c r="C235" i="17"/>
  <c r="D240" i="17"/>
  <c r="B246" i="17"/>
  <c r="D248" i="17"/>
  <c r="B254" i="17"/>
  <c r="C259" i="17"/>
  <c r="D264" i="17"/>
  <c r="B270" i="17"/>
  <c r="C275" i="17"/>
  <c r="D280" i="17"/>
  <c r="B286" i="17"/>
  <c r="C291" i="17"/>
  <c r="D296" i="17"/>
  <c r="B302" i="17"/>
  <c r="C307" i="17"/>
  <c r="D312" i="17"/>
  <c r="B318" i="17"/>
  <c r="C323" i="17"/>
  <c r="D328" i="17"/>
  <c r="B334" i="17"/>
  <c r="C339" i="17"/>
  <c r="D344" i="17"/>
  <c r="B350" i="17"/>
  <c r="C355" i="17"/>
  <c r="D360" i="17"/>
  <c r="B366" i="17"/>
  <c r="C371" i="17"/>
  <c r="B446" i="17"/>
  <c r="B486" i="17"/>
  <c r="C507" i="17"/>
  <c r="D520" i="17"/>
  <c r="D528" i="17"/>
  <c r="B534" i="17"/>
  <c r="C539" i="17"/>
  <c r="D544" i="17"/>
  <c r="B550" i="17"/>
  <c r="C555" i="17"/>
  <c r="D560" i="17"/>
  <c r="B566" i="17"/>
  <c r="C571" i="17"/>
  <c r="D576" i="17"/>
  <c r="B582" i="17"/>
  <c r="C587" i="17"/>
  <c r="D592" i="17"/>
  <c r="B598" i="17"/>
  <c r="C603" i="17"/>
  <c r="D608" i="17"/>
  <c r="B614" i="17"/>
  <c r="C619" i="17"/>
  <c r="D624" i="17"/>
  <c r="B630" i="17"/>
  <c r="C635" i="17"/>
  <c r="D640" i="17"/>
  <c r="B646" i="17"/>
  <c r="C651" i="17"/>
  <c r="D656" i="17"/>
  <c r="B662" i="17"/>
  <c r="C667" i="17"/>
  <c r="B669" i="17"/>
  <c r="D663" i="17"/>
  <c r="C658" i="17"/>
  <c r="B653" i="17"/>
  <c r="D647" i="17"/>
  <c r="C642" i="17"/>
  <c r="B637" i="17"/>
  <c r="D631" i="17"/>
  <c r="C626" i="17"/>
  <c r="B621" i="17"/>
  <c r="D615" i="17"/>
  <c r="C610" i="17"/>
  <c r="B605" i="17"/>
  <c r="D599" i="17"/>
  <c r="C594" i="17"/>
  <c r="B589" i="17"/>
  <c r="D583" i="17"/>
  <c r="C578" i="17"/>
  <c r="B573" i="17"/>
  <c r="D567" i="17"/>
  <c r="C562" i="17"/>
  <c r="B557" i="17"/>
  <c r="D551" i="17"/>
  <c r="D543" i="17"/>
  <c r="D535" i="17"/>
  <c r="C530" i="17"/>
  <c r="B525" i="17"/>
  <c r="D519" i="17"/>
  <c r="C514" i="17"/>
  <c r="B509" i="17"/>
  <c r="D503" i="17"/>
  <c r="C498" i="17"/>
  <c r="B493" i="17"/>
  <c r="D487" i="17"/>
  <c r="C482" i="17"/>
  <c r="B477" i="17"/>
  <c r="D471" i="17"/>
  <c r="C466" i="17"/>
  <c r="B461" i="17"/>
  <c r="D455" i="17"/>
  <c r="C450" i="17"/>
  <c r="B445" i="17"/>
  <c r="D439" i="17"/>
  <c r="C434" i="17"/>
  <c r="B429" i="17"/>
  <c r="D423" i="17"/>
  <c r="C418" i="17"/>
  <c r="B413" i="17"/>
  <c r="D407" i="17"/>
  <c r="C402" i="17"/>
  <c r="B397" i="17"/>
  <c r="D391" i="17"/>
  <c r="C386" i="17"/>
  <c r="B381" i="17"/>
  <c r="D375" i="17"/>
  <c r="D367" i="17"/>
  <c r="C362" i="17"/>
  <c r="B357" i="17"/>
  <c r="D351" i="17"/>
  <c r="C346" i="17"/>
  <c r="B341" i="17"/>
  <c r="D335" i="17"/>
  <c r="C330" i="17"/>
  <c r="B325" i="17"/>
  <c r="D319" i="17"/>
  <c r="C314" i="17"/>
  <c r="B309" i="17"/>
  <c r="D303" i="17"/>
  <c r="C298" i="17"/>
  <c r="B293" i="17"/>
  <c r="D287" i="17"/>
  <c r="C282" i="17"/>
  <c r="B277" i="17"/>
  <c r="D271" i="17"/>
  <c r="C266" i="17"/>
  <c r="B261" i="17"/>
  <c r="D255" i="17"/>
  <c r="C250" i="17"/>
  <c r="B245" i="17"/>
  <c r="D239" i="17"/>
  <c r="C234" i="17"/>
  <c r="B229" i="17"/>
  <c r="D223" i="17"/>
  <c r="C218" i="17"/>
  <c r="B213" i="17"/>
  <c r="D207" i="17"/>
  <c r="C202" i="17"/>
  <c r="B197" i="17"/>
  <c r="D191" i="17"/>
  <c r="C186" i="17"/>
  <c r="B181" i="17"/>
  <c r="D175" i="17"/>
  <c r="C170" i="17"/>
  <c r="B165" i="17"/>
  <c r="D159" i="17"/>
  <c r="C154" i="17"/>
  <c r="B149" i="17"/>
  <c r="D143" i="17"/>
  <c r="C138" i="17"/>
  <c r="B133" i="17"/>
  <c r="D127" i="17"/>
  <c r="C122" i="17"/>
  <c r="B117" i="17"/>
  <c r="D111" i="17"/>
  <c r="C106" i="17"/>
  <c r="B101" i="17"/>
  <c r="D95" i="17"/>
  <c r="C90" i="17"/>
  <c r="B85" i="17"/>
  <c r="D79" i="17"/>
  <c r="C74" i="17"/>
  <c r="B69" i="17"/>
  <c r="D63" i="17"/>
  <c r="C58" i="17"/>
  <c r="B53" i="17"/>
  <c r="D47" i="17"/>
  <c r="C42" i="17"/>
  <c r="B37" i="17"/>
  <c r="C34" i="17"/>
  <c r="B29" i="17"/>
  <c r="D23" i="17"/>
  <c r="D15" i="17"/>
  <c r="C10" i="17"/>
  <c r="B5" i="17"/>
  <c r="C671" i="17"/>
  <c r="D668" i="17"/>
  <c r="B666" i="17"/>
  <c r="C663" i="17"/>
  <c r="D660" i="17"/>
  <c r="B658" i="17"/>
  <c r="C655" i="17"/>
  <c r="D652" i="17"/>
  <c r="B650" i="17"/>
  <c r="C647" i="17"/>
  <c r="D644" i="17"/>
  <c r="B642" i="17"/>
  <c r="C639" i="17"/>
  <c r="D636" i="17"/>
  <c r="B634" i="17"/>
  <c r="C631" i="17"/>
  <c r="D628" i="17"/>
  <c r="B626" i="17"/>
  <c r="C623" i="17"/>
  <c r="D620" i="17"/>
  <c r="B618" i="17"/>
  <c r="C615" i="17"/>
  <c r="D612" i="17"/>
  <c r="B610" i="17"/>
  <c r="C607" i="17"/>
  <c r="D604" i="17"/>
  <c r="B602" i="17"/>
  <c r="C599" i="17"/>
  <c r="D596" i="17"/>
  <c r="B594" i="17"/>
  <c r="C591" i="17"/>
  <c r="D588" i="17"/>
  <c r="B586" i="17"/>
  <c r="C583" i="17"/>
  <c r="D580" i="17"/>
  <c r="B578" i="17"/>
  <c r="C575" i="17"/>
  <c r="D572" i="17"/>
  <c r="B570" i="17"/>
  <c r="C567" i="17"/>
  <c r="D564" i="17"/>
  <c r="B562" i="17"/>
  <c r="C559" i="17"/>
  <c r="D556" i="17"/>
  <c r="B554" i="17"/>
  <c r="C551" i="17"/>
  <c r="D548" i="17"/>
  <c r="B546" i="17"/>
  <c r="C543" i="17"/>
  <c r="D540" i="17"/>
  <c r="B538" i="17"/>
  <c r="C535" i="17"/>
  <c r="D532" i="17"/>
  <c r="B530" i="17"/>
  <c r="C527" i="17"/>
  <c r="D524" i="17"/>
  <c r="B522" i="17"/>
  <c r="C519" i="17"/>
  <c r="D516" i="17"/>
  <c r="B514" i="17"/>
  <c r="C511" i="17"/>
  <c r="D508" i="17"/>
  <c r="B506" i="17"/>
  <c r="C503" i="17"/>
  <c r="D500" i="17"/>
  <c r="B498" i="17"/>
  <c r="C495" i="17"/>
  <c r="D492" i="17"/>
  <c r="B490" i="17"/>
  <c r="C487" i="17"/>
  <c r="D484" i="17"/>
  <c r="B482" i="17"/>
  <c r="C479" i="17"/>
  <c r="D476" i="17"/>
  <c r="B474" i="17"/>
  <c r="C471" i="17"/>
  <c r="D468" i="17"/>
  <c r="B466" i="17"/>
  <c r="C463" i="17"/>
  <c r="D460" i="17"/>
  <c r="B458" i="17"/>
  <c r="C455" i="17"/>
  <c r="D452" i="17"/>
  <c r="B450" i="17"/>
  <c r="C447" i="17"/>
  <c r="D444" i="17"/>
  <c r="B442" i="17"/>
  <c r="C439" i="17"/>
  <c r="D436" i="17"/>
  <c r="B434" i="17"/>
  <c r="C431" i="17"/>
  <c r="D428" i="17"/>
  <c r="B426" i="17"/>
  <c r="C423" i="17"/>
  <c r="D420" i="17"/>
  <c r="B418" i="17"/>
  <c r="C415" i="17"/>
  <c r="D412" i="17"/>
  <c r="B410" i="17"/>
  <c r="C407" i="17"/>
  <c r="D404" i="17"/>
  <c r="B402" i="17"/>
  <c r="C399" i="17"/>
  <c r="D396" i="17"/>
  <c r="B394" i="17"/>
  <c r="C391" i="17"/>
  <c r="D388" i="17"/>
  <c r="B386" i="17"/>
  <c r="C383" i="17"/>
  <c r="D380" i="17"/>
  <c r="B378" i="17"/>
  <c r="C375" i="17"/>
  <c r="D372" i="17"/>
  <c r="B370" i="17"/>
  <c r="C367" i="17"/>
  <c r="D364" i="17"/>
  <c r="B362" i="17"/>
  <c r="C359" i="17"/>
  <c r="D356" i="17"/>
  <c r="B354" i="17"/>
  <c r="C351" i="17"/>
  <c r="D348" i="17"/>
  <c r="B346" i="17"/>
  <c r="C343" i="17"/>
  <c r="D340" i="17"/>
  <c r="B338" i="17"/>
  <c r="C335" i="17"/>
  <c r="D332" i="17"/>
  <c r="B330" i="17"/>
  <c r="C327" i="17"/>
  <c r="D324" i="17"/>
  <c r="B322" i="17"/>
  <c r="C319" i="17"/>
  <c r="D316" i="17"/>
  <c r="B314" i="17"/>
  <c r="C311" i="17"/>
  <c r="D308" i="17"/>
  <c r="B306" i="17"/>
  <c r="C303" i="17"/>
  <c r="D300" i="17"/>
  <c r="B298" i="17"/>
  <c r="C295" i="17"/>
  <c r="D292" i="17"/>
  <c r="B290" i="17"/>
  <c r="C287" i="17"/>
  <c r="D284" i="17"/>
  <c r="B282" i="17"/>
  <c r="C279" i="17"/>
  <c r="D276" i="17"/>
  <c r="B274" i="17"/>
  <c r="C271" i="17"/>
  <c r="D268" i="17"/>
  <c r="B266" i="17"/>
  <c r="C263" i="17"/>
  <c r="D260" i="17"/>
  <c r="B258" i="17"/>
  <c r="C255" i="17"/>
  <c r="D252" i="17"/>
  <c r="B250" i="17"/>
  <c r="C247" i="17"/>
  <c r="D244" i="17"/>
  <c r="B242" i="17"/>
  <c r="C239" i="17"/>
  <c r="D236" i="17"/>
  <c r="B234" i="17"/>
  <c r="C231" i="17"/>
  <c r="D228" i="17"/>
  <c r="B226" i="17"/>
  <c r="C223" i="17"/>
  <c r="D220" i="17"/>
  <c r="B218" i="17"/>
  <c r="C215" i="17"/>
  <c r="D212" i="17"/>
  <c r="B210" i="17"/>
  <c r="C207" i="17"/>
  <c r="D204" i="17"/>
  <c r="B202" i="17"/>
  <c r="C199" i="17"/>
  <c r="D196" i="17"/>
  <c r="B194" i="17"/>
  <c r="C191" i="17"/>
  <c r="D188" i="17"/>
  <c r="B186" i="17"/>
  <c r="C183" i="17"/>
  <c r="D180" i="17"/>
  <c r="B178" i="17"/>
  <c r="C175" i="17"/>
  <c r="D172" i="17"/>
  <c r="B170" i="17"/>
  <c r="C167" i="17"/>
  <c r="D164" i="17"/>
  <c r="B162" i="17"/>
  <c r="C159" i="17"/>
  <c r="D156" i="17"/>
  <c r="B154" i="17"/>
  <c r="C151" i="17"/>
  <c r="D148" i="17"/>
  <c r="B146" i="17"/>
  <c r="C143" i="17"/>
  <c r="D140" i="17"/>
  <c r="B138" i="17"/>
  <c r="C135" i="17"/>
  <c r="D132" i="17"/>
  <c r="B130" i="17"/>
  <c r="C127" i="17"/>
  <c r="D124" i="17"/>
  <c r="B122" i="17"/>
  <c r="C119" i="17"/>
  <c r="D116" i="17"/>
  <c r="B114" i="17"/>
  <c r="C111" i="17"/>
  <c r="D108" i="17"/>
  <c r="B106" i="17"/>
  <c r="C103" i="17"/>
  <c r="D100" i="17"/>
  <c r="B98" i="17"/>
  <c r="C95" i="17"/>
  <c r="D92" i="17"/>
  <c r="B90" i="17"/>
  <c r="C87" i="17"/>
  <c r="D84" i="17"/>
  <c r="B82" i="17"/>
  <c r="C79" i="17"/>
  <c r="D76" i="17"/>
  <c r="B74" i="17"/>
  <c r="C71" i="17"/>
  <c r="D68" i="17"/>
  <c r="B66" i="17"/>
  <c r="C63" i="17"/>
  <c r="D60" i="17"/>
  <c r="B58" i="17"/>
  <c r="C55" i="17"/>
  <c r="D52" i="17"/>
  <c r="B50" i="17"/>
  <c r="C47" i="17"/>
  <c r="D44" i="17"/>
  <c r="B42" i="17"/>
  <c r="C39" i="17"/>
  <c r="D36" i="17"/>
  <c r="B34" i="17"/>
  <c r="C31" i="17"/>
  <c r="D28" i="17"/>
  <c r="B26" i="17"/>
  <c r="C23" i="17"/>
  <c r="D20" i="17"/>
  <c r="B18" i="17"/>
  <c r="C15" i="17"/>
  <c r="D12" i="17"/>
  <c r="B10" i="17"/>
  <c r="C7" i="17"/>
  <c r="B670" i="17"/>
  <c r="D664" i="17"/>
  <c r="C659" i="17"/>
  <c r="B654" i="17"/>
  <c r="D648" i="17"/>
  <c r="C643" i="17"/>
  <c r="B638" i="17"/>
  <c r="D632" i="17"/>
  <c r="C627" i="17"/>
  <c r="B622" i="17"/>
  <c r="D616" i="17"/>
  <c r="C611" i="17"/>
  <c r="B606" i="17"/>
  <c r="D600" i="17"/>
  <c r="C595" i="17"/>
  <c r="B590" i="17"/>
  <c r="D584" i="17"/>
  <c r="C579" i="17"/>
  <c r="B574" i="17"/>
  <c r="D568" i="17"/>
  <c r="C563" i="17"/>
  <c r="B558" i="17"/>
  <c r="D552" i="17"/>
  <c r="C547" i="17"/>
  <c r="B542" i="17"/>
  <c r="D536" i="17"/>
  <c r="C531" i="17"/>
  <c r="B526" i="17"/>
  <c r="C523" i="17"/>
  <c r="B518" i="17"/>
  <c r="C515" i="17"/>
  <c r="D512" i="17"/>
  <c r="B510" i="17"/>
  <c r="D504" i="17"/>
  <c r="B502" i="17"/>
  <c r="C499" i="17"/>
  <c r="D496" i="17"/>
  <c r="B494" i="17"/>
  <c r="C491" i="17"/>
  <c r="D488" i="17"/>
  <c r="C483" i="17"/>
  <c r="D480" i="17"/>
  <c r="B478" i="17"/>
  <c r="C475" i="17"/>
  <c r="D472" i="17"/>
  <c r="B470" i="17"/>
  <c r="C467" i="17"/>
  <c r="D464" i="17"/>
  <c r="B462" i="17"/>
  <c r="C459" i="17"/>
  <c r="D456" i="17"/>
  <c r="B454" i="17"/>
  <c r="C451" i="17"/>
  <c r="D448" i="17"/>
  <c r="C443" i="17"/>
  <c r="D440" i="17"/>
  <c r="B438" i="17"/>
  <c r="C435" i="17"/>
  <c r="D432" i="17"/>
  <c r="B430" i="17"/>
  <c r="C427" i="17"/>
  <c r="D424" i="17"/>
  <c r="B422" i="17"/>
  <c r="C419" i="17"/>
  <c r="D416" i="17"/>
  <c r="B414" i="17"/>
  <c r="C411" i="17"/>
  <c r="D408" i="17"/>
  <c r="B406" i="17"/>
  <c r="C403" i="17"/>
  <c r="D400" i="17"/>
  <c r="B398" i="17"/>
  <c r="C395" i="17"/>
  <c r="D392" i="17"/>
  <c r="B390" i="17"/>
  <c r="C387" i="17"/>
  <c r="D384" i="17"/>
  <c r="B382" i="17"/>
  <c r="C379" i="17"/>
  <c r="D376" i="17"/>
  <c r="B374" i="17"/>
  <c r="D368" i="17"/>
  <c r="C363" i="17"/>
  <c r="B358" i="17"/>
  <c r="D352" i="17"/>
  <c r="C347" i="17"/>
  <c r="B342" i="17"/>
  <c r="D336" i="17"/>
  <c r="C331" i="17"/>
  <c r="B326" i="17"/>
  <c r="D320" i="17"/>
  <c r="C315" i="17"/>
  <c r="B310" i="17"/>
  <c r="D304" i="17"/>
  <c r="C299" i="17"/>
  <c r="B294" i="17"/>
  <c r="D288" i="17"/>
  <c r="C283" i="17"/>
  <c r="B278" i="17"/>
  <c r="D272" i="17"/>
  <c r="C267" i="17"/>
  <c r="B262" i="17"/>
  <c r="D256" i="17"/>
  <c r="C251" i="17"/>
  <c r="C243" i="17"/>
  <c r="B238" i="17"/>
  <c r="D232" i="17"/>
  <c r="C227" i="17"/>
  <c r="B222" i="17"/>
  <c r="D216" i="17"/>
  <c r="C211" i="17"/>
  <c r="B206" i="17"/>
  <c r="D200" i="17"/>
  <c r="C195" i="17"/>
  <c r="B190" i="17"/>
  <c r="D184" i="17"/>
  <c r="C179" i="17"/>
  <c r="B174" i="17"/>
  <c r="D168" i="17"/>
  <c r="C163" i="17"/>
  <c r="B158" i="17"/>
  <c r="D152" i="17"/>
  <c r="C147" i="17"/>
  <c r="B142" i="17"/>
  <c r="D136" i="17"/>
  <c r="C131" i="17"/>
  <c r="B126" i="17"/>
  <c r="D120" i="17"/>
  <c r="C115" i="17"/>
  <c r="B110" i="17"/>
  <c r="D104" i="17"/>
  <c r="C99" i="17"/>
  <c r="B94" i="17"/>
  <c r="D88" i="17"/>
  <c r="C83" i="17"/>
  <c r="B78" i="17"/>
  <c r="C75" i="17"/>
  <c r="B70" i="17"/>
  <c r="D64" i="17"/>
  <c r="C59" i="17"/>
  <c r="B54" i="17"/>
  <c r="D48" i="17"/>
  <c r="C43" i="17"/>
  <c r="B38" i="17"/>
  <c r="D32" i="17"/>
  <c r="C27" i="17"/>
  <c r="B22" i="17"/>
  <c r="D16" i="17"/>
  <c r="C11" i="17"/>
  <c r="D8" i="17"/>
  <c r="D671" i="17"/>
  <c r="C666" i="17"/>
  <c r="B661" i="17"/>
  <c r="D655" i="17"/>
  <c r="C650" i="17"/>
  <c r="B645" i="17"/>
  <c r="D639" i="17"/>
  <c r="C634" i="17"/>
  <c r="B629" i="17"/>
  <c r="D623" i="17"/>
  <c r="C618" i="17"/>
  <c r="B613" i="17"/>
  <c r="D607" i="17"/>
  <c r="C602" i="17"/>
  <c r="B597" i="17"/>
  <c r="D591" i="17"/>
  <c r="C586" i="17"/>
  <c r="B581" i="17"/>
  <c r="D575" i="17"/>
  <c r="C570" i="17"/>
  <c r="B565" i="17"/>
  <c r="D559" i="17"/>
  <c r="C554" i="17"/>
  <c r="B549" i="17"/>
  <c r="C546" i="17"/>
  <c r="B541" i="17"/>
  <c r="C538" i="17"/>
  <c r="B533" i="17"/>
  <c r="D527" i="17"/>
  <c r="C522" i="17"/>
  <c r="B517" i="17"/>
  <c r="D511" i="17"/>
  <c r="C506" i="17"/>
  <c r="B501" i="17"/>
  <c r="D495" i="17"/>
  <c r="C490" i="17"/>
  <c r="B485" i="17"/>
  <c r="D479" i="17"/>
  <c r="C474" i="17"/>
  <c r="B469" i="17"/>
  <c r="D463" i="17"/>
  <c r="C458" i="17"/>
  <c r="B453" i="17"/>
  <c r="D447" i="17"/>
  <c r="C442" i="17"/>
  <c r="B437" i="17"/>
  <c r="D431" i="17"/>
  <c r="C426" i="17"/>
  <c r="B421" i="17"/>
  <c r="D415" i="17"/>
  <c r="C410" i="17"/>
  <c r="B405" i="17"/>
  <c r="D399" i="17"/>
  <c r="C394" i="17"/>
  <c r="B389" i="17"/>
  <c r="D383" i="17"/>
  <c r="C378" i="17"/>
  <c r="B373" i="17"/>
  <c r="C370" i="17"/>
  <c r="B365" i="17"/>
  <c r="D359" i="17"/>
  <c r="C354" i="17"/>
  <c r="B349" i="17"/>
  <c r="D343" i="17"/>
  <c r="C338" i="17"/>
  <c r="B333" i="17"/>
  <c r="D327" i="17"/>
  <c r="C322" i="17"/>
  <c r="B317" i="17"/>
  <c r="D311" i="17"/>
  <c r="C306" i="17"/>
  <c r="B301" i="17"/>
  <c r="D295" i="17"/>
  <c r="C290" i="17"/>
  <c r="B285" i="17"/>
  <c r="D279" i="17"/>
  <c r="C274" i="17"/>
  <c r="B269" i="17"/>
  <c r="D263" i="17"/>
  <c r="C258" i="17"/>
  <c r="B253" i="17"/>
  <c r="D247" i="17"/>
  <c r="C242" i="17"/>
  <c r="B237" i="17"/>
  <c r="D231" i="17"/>
  <c r="C226" i="17"/>
  <c r="B221" i="17"/>
  <c r="D215" i="17"/>
  <c r="C210" i="17"/>
  <c r="B205" i="17"/>
  <c r="D199" i="17"/>
  <c r="C194" i="17"/>
  <c r="B189" i="17"/>
  <c r="D183" i="17"/>
  <c r="C178" i="17"/>
  <c r="B173" i="17"/>
  <c r="D167" i="17"/>
  <c r="C162" i="17"/>
  <c r="B157" i="17"/>
  <c r="D151" i="17"/>
  <c r="C146" i="17"/>
  <c r="B141" i="17"/>
  <c r="D135" i="17"/>
  <c r="C130" i="17"/>
  <c r="B125" i="17"/>
  <c r="D119" i="17"/>
  <c r="C114" i="17"/>
  <c r="B109" i="17"/>
  <c r="D103" i="17"/>
  <c r="C98" i="17"/>
  <c r="B93" i="17"/>
  <c r="D87" i="17"/>
  <c r="C82" i="17"/>
  <c r="B77" i="17"/>
  <c r="D71" i="17"/>
  <c r="C66" i="17"/>
  <c r="B61" i="17"/>
  <c r="D55" i="17"/>
  <c r="C50" i="17"/>
  <c r="B45" i="17"/>
  <c r="D39" i="17"/>
  <c r="D31" i="17"/>
  <c r="C26" i="17"/>
  <c r="B21" i="17"/>
  <c r="C18" i="17"/>
  <c r="B13" i="17"/>
  <c r="D7" i="17"/>
  <c r="C670" i="17"/>
  <c r="D667" i="17"/>
  <c r="B665" i="17"/>
  <c r="C662" i="17"/>
  <c r="D659" i="17"/>
  <c r="B657" i="17"/>
  <c r="C654" i="17"/>
  <c r="D651" i="17"/>
  <c r="B649" i="17"/>
  <c r="C646" i="17"/>
  <c r="D643" i="17"/>
  <c r="B641" i="17"/>
  <c r="C638" i="17"/>
  <c r="D635" i="17"/>
  <c r="B633" i="17"/>
  <c r="C630" i="17"/>
  <c r="D627" i="17"/>
  <c r="B625" i="17"/>
  <c r="C622" i="17"/>
  <c r="D619" i="17"/>
  <c r="B617" i="17"/>
  <c r="C614" i="17"/>
  <c r="D611" i="17"/>
  <c r="B609" i="17"/>
  <c r="C606" i="17"/>
  <c r="D603" i="17"/>
  <c r="B601" i="17"/>
  <c r="C598" i="17"/>
  <c r="D595" i="17"/>
  <c r="B593" i="17"/>
  <c r="C590" i="17"/>
  <c r="D587" i="17"/>
  <c r="B585" i="17"/>
  <c r="C582" i="17"/>
  <c r="D579" i="17"/>
  <c r="B577" i="17"/>
  <c r="C574" i="17"/>
  <c r="D571" i="17"/>
  <c r="B569" i="17"/>
  <c r="C566" i="17"/>
  <c r="D563" i="17"/>
  <c r="B561" i="17"/>
  <c r="C558" i="17"/>
  <c r="D555" i="17"/>
  <c r="B553" i="17"/>
  <c r="C550" i="17"/>
  <c r="D547" i="17"/>
  <c r="B545" i="17"/>
  <c r="C542" i="17"/>
  <c r="D539" i="17"/>
  <c r="B537" i="17"/>
  <c r="C534" i="17"/>
  <c r="D531" i="17"/>
  <c r="B529" i="17"/>
  <c r="C526" i="17"/>
  <c r="D523" i="17"/>
  <c r="B521" i="17"/>
  <c r="C518" i="17"/>
  <c r="D515" i="17"/>
  <c r="B513" i="17"/>
  <c r="C510" i="17"/>
  <c r="D507" i="17"/>
  <c r="B505" i="17"/>
  <c r="C502" i="17"/>
  <c r="D499" i="17"/>
  <c r="B497" i="17"/>
  <c r="C494" i="17"/>
  <c r="D491" i="17"/>
  <c r="B489" i="17"/>
  <c r="C486" i="17"/>
  <c r="D483" i="17"/>
  <c r="B481" i="17"/>
  <c r="C478" i="17"/>
  <c r="D475" i="17"/>
  <c r="B473" i="17"/>
  <c r="C470" i="17"/>
  <c r="D467" i="17"/>
  <c r="B465" i="17"/>
  <c r="C462" i="17"/>
  <c r="D459" i="17"/>
  <c r="B457" i="17"/>
  <c r="C454" i="17"/>
  <c r="D451" i="17"/>
  <c r="B449" i="17"/>
  <c r="C446" i="17"/>
  <c r="D443" i="17"/>
  <c r="B441" i="17"/>
  <c r="C438" i="17"/>
  <c r="D435" i="17"/>
  <c r="B433" i="17"/>
  <c r="C430" i="17"/>
  <c r="D427" i="17"/>
  <c r="B425" i="17"/>
  <c r="C422" i="17"/>
  <c r="D419" i="17"/>
  <c r="B417" i="17"/>
  <c r="C414" i="17"/>
  <c r="D411" i="17"/>
  <c r="B409" i="17"/>
  <c r="C406" i="17"/>
  <c r="D403" i="17"/>
  <c r="B401" i="17"/>
  <c r="C398" i="17"/>
  <c r="D395" i="17"/>
  <c r="B393" i="17"/>
  <c r="C390" i="17"/>
  <c r="D387" i="17"/>
  <c r="B385" i="17"/>
  <c r="C382" i="17"/>
  <c r="D379" i="17"/>
  <c r="B377" i="17"/>
  <c r="C374" i="17"/>
  <c r="D371" i="17"/>
  <c r="B369" i="17"/>
  <c r="C366" i="17"/>
  <c r="D363" i="17"/>
  <c r="B361" i="17"/>
  <c r="C358" i="17"/>
  <c r="D355" i="17"/>
  <c r="B353" i="17"/>
  <c r="C350" i="17"/>
  <c r="D347" i="17"/>
  <c r="B345" i="17"/>
  <c r="C342" i="17"/>
  <c r="D339" i="17"/>
  <c r="B337" i="17"/>
  <c r="C334" i="17"/>
  <c r="D331" i="17"/>
  <c r="B329" i="17"/>
  <c r="C326" i="17"/>
  <c r="D323" i="17"/>
  <c r="B321" i="17"/>
  <c r="C318" i="17"/>
  <c r="D315" i="17"/>
  <c r="B313" i="17"/>
  <c r="C310" i="17"/>
  <c r="D307" i="17"/>
  <c r="B305" i="17"/>
  <c r="C302" i="17"/>
  <c r="D299" i="17"/>
  <c r="B297" i="17"/>
  <c r="C294" i="17"/>
  <c r="D291" i="17"/>
  <c r="B289" i="17"/>
  <c r="C286" i="17"/>
  <c r="D283" i="17"/>
  <c r="B281" i="17"/>
  <c r="C278" i="17"/>
  <c r="D275" i="17"/>
  <c r="B273" i="17"/>
  <c r="C270" i="17"/>
  <c r="D267" i="17"/>
  <c r="B265" i="17"/>
  <c r="C262" i="17"/>
  <c r="D259" i="17"/>
  <c r="B257" i="17"/>
  <c r="C254" i="17"/>
  <c r="D251" i="17"/>
  <c r="B249" i="17"/>
  <c r="C246" i="17"/>
  <c r="D243" i="17"/>
  <c r="B241" i="17"/>
  <c r="C238" i="17"/>
  <c r="D235" i="17"/>
  <c r="B233" i="17"/>
  <c r="C230" i="17"/>
  <c r="D227" i="17"/>
  <c r="B225" i="17"/>
  <c r="C222" i="17"/>
  <c r="D219" i="17"/>
  <c r="B217" i="17"/>
  <c r="C214" i="17"/>
  <c r="D211" i="17"/>
  <c r="B209" i="17"/>
  <c r="C206" i="17"/>
  <c r="D203" i="17"/>
  <c r="B201" i="17"/>
  <c r="C198" i="17"/>
  <c r="D195" i="17"/>
  <c r="B193" i="17"/>
  <c r="C190" i="17"/>
  <c r="D187" i="17"/>
  <c r="B185" i="17"/>
  <c r="C182" i="17"/>
  <c r="D179" i="17"/>
  <c r="B177" i="17"/>
  <c r="C174" i="17"/>
  <c r="D171" i="17"/>
  <c r="B169" i="17"/>
  <c r="C166" i="17"/>
  <c r="D163" i="17"/>
  <c r="B161" i="17"/>
  <c r="C158" i="17"/>
  <c r="D155" i="17"/>
  <c r="B153" i="17"/>
  <c r="C150" i="17"/>
  <c r="D147" i="17"/>
  <c r="B145" i="17"/>
  <c r="C142" i="17"/>
  <c r="D139" i="17"/>
  <c r="B137" i="17"/>
  <c r="C134" i="17"/>
  <c r="D131" i="17"/>
  <c r="B129" i="17"/>
  <c r="C126" i="17"/>
  <c r="D123" i="17"/>
  <c r="B121" i="17"/>
  <c r="C118" i="17"/>
  <c r="D115" i="17"/>
  <c r="B113" i="17"/>
  <c r="C110" i="17"/>
  <c r="D107" i="17"/>
  <c r="B105" i="17"/>
  <c r="C102" i="17"/>
  <c r="D99" i="17"/>
  <c r="B97" i="17"/>
  <c r="C94" i="17"/>
  <c r="D91" i="17"/>
  <c r="B89" i="17"/>
  <c r="C86" i="17"/>
  <c r="D83" i="17"/>
  <c r="B81" i="17"/>
  <c r="C78" i="17"/>
  <c r="D75" i="17"/>
  <c r="B73" i="17"/>
  <c r="C70" i="17"/>
  <c r="D67" i="17"/>
  <c r="B65" i="17"/>
  <c r="C62" i="17"/>
  <c r="D59" i="17"/>
  <c r="B57" i="17"/>
  <c r="C54" i="17"/>
  <c r="D51" i="17"/>
  <c r="B49" i="17"/>
  <c r="C46" i="17"/>
  <c r="D43" i="17"/>
  <c r="B41" i="17"/>
  <c r="C38" i="17"/>
  <c r="D35" i="17"/>
  <c r="B33" i="17"/>
  <c r="C30" i="17"/>
  <c r="D27" i="17"/>
  <c r="B25" i="17"/>
  <c r="C22" i="17"/>
  <c r="D19" i="17"/>
  <c r="B17" i="17"/>
  <c r="C14" i="17"/>
  <c r="D11" i="17"/>
  <c r="B9" i="17"/>
  <c r="C6" i="17"/>
  <c r="B671" i="17"/>
  <c r="D669" i="17"/>
  <c r="C668" i="17"/>
  <c r="B667" i="17"/>
  <c r="D665" i="17"/>
  <c r="C664" i="17"/>
  <c r="B663" i="17"/>
  <c r="D661" i="17"/>
  <c r="C660" i="17"/>
  <c r="B659" i="17"/>
  <c r="D657" i="17"/>
  <c r="C656" i="17"/>
  <c r="B655" i="17"/>
  <c r="D653" i="17"/>
  <c r="C652" i="17"/>
  <c r="B651" i="17"/>
  <c r="D649" i="17"/>
  <c r="C648" i="17"/>
  <c r="B647" i="17"/>
  <c r="D645" i="17"/>
  <c r="C644" i="17"/>
  <c r="B643" i="17"/>
  <c r="D641" i="17"/>
  <c r="C640" i="17"/>
  <c r="B639" i="17"/>
  <c r="D637" i="17"/>
  <c r="C636" i="17"/>
  <c r="B635" i="17"/>
  <c r="D633" i="17"/>
  <c r="C632" i="17"/>
  <c r="B631" i="17"/>
  <c r="D629" i="17"/>
  <c r="C628" i="17"/>
  <c r="B627" i="17"/>
  <c r="D625" i="17"/>
  <c r="C624" i="17"/>
  <c r="B623" i="17"/>
  <c r="D621" i="17"/>
  <c r="C620" i="17"/>
  <c r="B619" i="17"/>
  <c r="D617" i="17"/>
  <c r="C616" i="17"/>
  <c r="B615" i="17"/>
  <c r="D613" i="17"/>
  <c r="C612" i="17"/>
  <c r="B611" i="17"/>
  <c r="D609" i="17"/>
  <c r="C608" i="17"/>
  <c r="B607" i="17"/>
  <c r="D605" i="17"/>
  <c r="C604" i="17"/>
  <c r="B603" i="17"/>
  <c r="D601" i="17"/>
  <c r="C600" i="17"/>
  <c r="B599" i="17"/>
  <c r="D597" i="17"/>
  <c r="C596" i="17"/>
  <c r="B595" i="17"/>
  <c r="D593" i="17"/>
  <c r="C592" i="17"/>
  <c r="B591" i="17"/>
  <c r="D589" i="17"/>
  <c r="C588" i="17"/>
  <c r="B587" i="17"/>
  <c r="D585" i="17"/>
  <c r="C584" i="17"/>
  <c r="B583" i="17"/>
  <c r="D581" i="17"/>
  <c r="C580" i="17"/>
  <c r="B579" i="17"/>
  <c r="D577" i="17"/>
  <c r="C576" i="17"/>
  <c r="B575" i="17"/>
  <c r="D573" i="17"/>
  <c r="C572" i="17"/>
  <c r="B571" i="17"/>
  <c r="D569" i="17"/>
  <c r="C568" i="17"/>
  <c r="B567" i="17"/>
  <c r="D565" i="17"/>
  <c r="C564" i="17"/>
  <c r="B563" i="17"/>
  <c r="D561" i="17"/>
  <c r="C560" i="17"/>
  <c r="B559" i="17"/>
  <c r="D557" i="17"/>
  <c r="C556" i="17"/>
  <c r="B555" i="17"/>
  <c r="D553" i="17"/>
  <c r="C552" i="17"/>
  <c r="B551" i="17"/>
  <c r="D549" i="17"/>
  <c r="C548" i="17"/>
  <c r="B547" i="17"/>
  <c r="D545" i="17"/>
  <c r="C544" i="17"/>
  <c r="B543" i="17"/>
  <c r="D541" i="17"/>
  <c r="C540" i="17"/>
  <c r="B539" i="17"/>
  <c r="D537" i="17"/>
  <c r="C536" i="17"/>
  <c r="B535" i="17"/>
  <c r="D533" i="17"/>
  <c r="C532" i="17"/>
  <c r="B531" i="17"/>
  <c r="D529" i="17"/>
  <c r="C528" i="17"/>
  <c r="B527" i="17"/>
  <c r="D525" i="17"/>
  <c r="C524" i="17"/>
  <c r="B523" i="17"/>
  <c r="D521" i="17"/>
  <c r="C520" i="17"/>
  <c r="B519" i="17"/>
  <c r="D517" i="17"/>
  <c r="C516" i="17"/>
  <c r="B515" i="17"/>
  <c r="D513" i="17"/>
  <c r="C512" i="17"/>
  <c r="B511" i="17"/>
  <c r="D509" i="17"/>
  <c r="C508" i="17"/>
  <c r="B507" i="17"/>
  <c r="D505" i="17"/>
  <c r="C504" i="17"/>
  <c r="B503" i="17"/>
  <c r="D501" i="17"/>
  <c r="C500" i="17"/>
  <c r="B499" i="17"/>
  <c r="D497" i="17"/>
  <c r="C496" i="17"/>
  <c r="B495" i="17"/>
  <c r="D493" i="17"/>
  <c r="C492" i="17"/>
  <c r="B491" i="17"/>
  <c r="D489" i="17"/>
  <c r="C488" i="17"/>
  <c r="B487" i="17"/>
  <c r="D485" i="17"/>
  <c r="C484" i="17"/>
  <c r="B483" i="17"/>
  <c r="D481" i="17"/>
  <c r="C480" i="17"/>
  <c r="B479" i="17"/>
  <c r="D477" i="17"/>
  <c r="C476" i="17"/>
  <c r="B475" i="17"/>
  <c r="D473" i="17"/>
  <c r="C472" i="17"/>
  <c r="B471" i="17"/>
  <c r="D469" i="17"/>
  <c r="C468" i="17"/>
  <c r="B467" i="17"/>
  <c r="D465" i="17"/>
  <c r="C464" i="17"/>
  <c r="B463" i="17"/>
  <c r="D461" i="17"/>
  <c r="C460" i="17"/>
  <c r="B459" i="17"/>
  <c r="D457" i="17"/>
  <c r="C456" i="17"/>
  <c r="B455" i="17"/>
  <c r="D453" i="17"/>
  <c r="C452" i="17"/>
  <c r="B451" i="17"/>
  <c r="D449" i="17"/>
  <c r="C448" i="17"/>
  <c r="B447" i="17"/>
  <c r="D445" i="17"/>
  <c r="C444" i="17"/>
  <c r="B443" i="17"/>
  <c r="D441" i="17"/>
  <c r="C440" i="17"/>
  <c r="B439" i="17"/>
  <c r="D437" i="17"/>
  <c r="C436" i="17"/>
  <c r="B435" i="17"/>
  <c r="D433" i="17"/>
  <c r="C432" i="17"/>
  <c r="B431" i="17"/>
  <c r="D429" i="17"/>
  <c r="C428" i="17"/>
  <c r="B427" i="17"/>
  <c r="D425" i="17"/>
  <c r="C424" i="17"/>
  <c r="B423" i="17"/>
  <c r="D421" i="17"/>
  <c r="C420" i="17"/>
  <c r="B419" i="17"/>
  <c r="D417" i="17"/>
  <c r="C416" i="17"/>
  <c r="B415" i="17"/>
  <c r="D413" i="17"/>
  <c r="C412" i="17"/>
  <c r="B411" i="17"/>
  <c r="D409" i="17"/>
  <c r="C408" i="17"/>
  <c r="B407" i="17"/>
  <c r="D405" i="17"/>
  <c r="C404" i="17"/>
  <c r="B403" i="17"/>
  <c r="D401" i="17"/>
  <c r="C400" i="17"/>
  <c r="B399" i="17"/>
  <c r="D397" i="17"/>
  <c r="C396" i="17"/>
  <c r="B395" i="17"/>
  <c r="D393" i="17"/>
  <c r="C392" i="17"/>
  <c r="B391" i="17"/>
  <c r="D389" i="17"/>
  <c r="C388" i="17"/>
  <c r="B387" i="17"/>
  <c r="D385" i="17"/>
  <c r="C384" i="17"/>
  <c r="B383" i="17"/>
  <c r="D381" i="17"/>
  <c r="C380" i="17"/>
  <c r="B379" i="17"/>
  <c r="D377" i="17"/>
  <c r="C376" i="17"/>
  <c r="B375" i="17"/>
  <c r="D373" i="17"/>
  <c r="C372" i="17"/>
  <c r="B371" i="17"/>
  <c r="D369" i="17"/>
  <c r="C368" i="17"/>
  <c r="B367" i="17"/>
  <c r="D365" i="17"/>
  <c r="C364" i="17"/>
  <c r="B363" i="17"/>
  <c r="D361" i="17"/>
  <c r="C360" i="17"/>
  <c r="B359" i="17"/>
  <c r="D357" i="17"/>
  <c r="C356" i="17"/>
  <c r="B355" i="17"/>
  <c r="D353" i="17"/>
  <c r="C352" i="17"/>
  <c r="B351" i="17"/>
  <c r="D349" i="17"/>
  <c r="C348" i="17"/>
  <c r="B347" i="17"/>
  <c r="D345" i="17"/>
  <c r="C344" i="17"/>
  <c r="B343" i="17"/>
  <c r="D341" i="17"/>
  <c r="C340" i="17"/>
  <c r="B339" i="17"/>
  <c r="D337" i="17"/>
  <c r="C336" i="17"/>
  <c r="B335" i="17"/>
  <c r="D333" i="17"/>
  <c r="C332" i="17"/>
  <c r="B331" i="17"/>
  <c r="D329" i="17"/>
  <c r="C328" i="17"/>
  <c r="B327" i="17"/>
  <c r="D325" i="17"/>
  <c r="C324" i="17"/>
  <c r="B323" i="17"/>
  <c r="D321" i="17"/>
  <c r="C320" i="17"/>
  <c r="B319" i="17"/>
  <c r="D317" i="17"/>
  <c r="C316" i="17"/>
  <c r="B315" i="17"/>
  <c r="D313" i="17"/>
  <c r="C312" i="17"/>
  <c r="B311" i="17"/>
  <c r="D309" i="17"/>
  <c r="C308" i="17"/>
  <c r="B307" i="17"/>
  <c r="D305" i="17"/>
  <c r="C304" i="17"/>
  <c r="B303" i="17"/>
  <c r="D301" i="17"/>
  <c r="C300" i="17"/>
  <c r="B299" i="17"/>
  <c r="D297" i="17"/>
  <c r="C296" i="17"/>
  <c r="B295" i="17"/>
  <c r="D293" i="17"/>
  <c r="C292" i="17"/>
  <c r="B291" i="17"/>
  <c r="D289" i="17"/>
  <c r="C288" i="17"/>
  <c r="B287" i="17"/>
  <c r="D285" i="17"/>
  <c r="C284" i="17"/>
  <c r="B283" i="17"/>
  <c r="D281" i="17"/>
  <c r="C280" i="17"/>
  <c r="B279" i="17"/>
  <c r="D277" i="17"/>
  <c r="C276" i="17"/>
  <c r="B275" i="17"/>
  <c r="D273" i="17"/>
  <c r="C272" i="17"/>
  <c r="B271" i="17"/>
  <c r="D269" i="17"/>
  <c r="C268" i="17"/>
  <c r="B267" i="17"/>
  <c r="D265" i="17"/>
  <c r="C264" i="17"/>
  <c r="B263" i="17"/>
  <c r="D261" i="17"/>
  <c r="C260" i="17"/>
  <c r="B259" i="17"/>
  <c r="D257" i="17"/>
  <c r="C256" i="17"/>
  <c r="B255" i="17"/>
  <c r="D253" i="17"/>
  <c r="C252" i="17"/>
  <c r="B251" i="17"/>
  <c r="D249" i="17"/>
  <c r="C248" i="17"/>
  <c r="B247" i="17"/>
  <c r="D245" i="17"/>
  <c r="C244" i="17"/>
  <c r="B243" i="17"/>
  <c r="D241" i="17"/>
  <c r="C240" i="17"/>
  <c r="B239" i="17"/>
  <c r="D237" i="17"/>
  <c r="C236" i="17"/>
  <c r="B235" i="17"/>
  <c r="D233" i="17"/>
  <c r="C232" i="17"/>
  <c r="B231" i="17"/>
  <c r="D229" i="17"/>
  <c r="C228" i="17"/>
  <c r="B227" i="17"/>
  <c r="D225" i="17"/>
  <c r="C224" i="17"/>
  <c r="B223" i="17"/>
  <c r="D221" i="17"/>
  <c r="C220" i="17"/>
  <c r="B219" i="17"/>
  <c r="D217" i="17"/>
  <c r="C216" i="17"/>
  <c r="B215" i="17"/>
  <c r="D213" i="17"/>
  <c r="C212" i="17"/>
  <c r="B211" i="17"/>
  <c r="D209" i="17"/>
  <c r="C208" i="17"/>
  <c r="B207" i="17"/>
  <c r="D205" i="17"/>
  <c r="C204" i="17"/>
  <c r="B203" i="17"/>
  <c r="D201" i="17"/>
  <c r="C200" i="17"/>
  <c r="B199" i="17"/>
  <c r="D197" i="17"/>
  <c r="C196" i="17"/>
  <c r="B195" i="17"/>
  <c r="D193" i="17"/>
  <c r="C192" i="17"/>
  <c r="B191" i="17"/>
  <c r="D189" i="17"/>
  <c r="C188" i="17"/>
  <c r="B187" i="17"/>
  <c r="D185" i="17"/>
  <c r="C184" i="17"/>
  <c r="B183" i="17"/>
  <c r="D181" i="17"/>
  <c r="C180" i="17"/>
  <c r="B179" i="17"/>
  <c r="D177" i="17"/>
  <c r="C176" i="17"/>
  <c r="B175" i="17"/>
  <c r="D173" i="17"/>
  <c r="C172" i="17"/>
  <c r="B171" i="17"/>
  <c r="D169" i="17"/>
  <c r="C168" i="17"/>
  <c r="B167" i="17"/>
  <c r="D165" i="17"/>
  <c r="C164" i="17"/>
  <c r="B163" i="17"/>
  <c r="D161" i="17"/>
  <c r="C160" i="17"/>
  <c r="B159" i="17"/>
  <c r="D157" i="17"/>
  <c r="C156" i="17"/>
  <c r="B155" i="17"/>
  <c r="D153" i="17"/>
  <c r="C152" i="17"/>
  <c r="B151" i="17"/>
  <c r="D149" i="17"/>
  <c r="C148" i="17"/>
  <c r="B147" i="17"/>
  <c r="D145" i="17"/>
  <c r="C144" i="17"/>
  <c r="B143" i="17"/>
  <c r="D141" i="17"/>
  <c r="C140" i="17"/>
  <c r="B139" i="17"/>
  <c r="D137" i="17"/>
  <c r="C136" i="17"/>
  <c r="B135" i="17"/>
  <c r="D133" i="17"/>
  <c r="C132" i="17"/>
  <c r="B131" i="17"/>
  <c r="D129" i="17"/>
  <c r="C128" i="17"/>
  <c r="B127" i="17"/>
  <c r="D125" i="17"/>
  <c r="C124" i="17"/>
  <c r="B123" i="17"/>
  <c r="D121" i="17"/>
  <c r="C120" i="17"/>
  <c r="B119" i="17"/>
  <c r="D117" i="17"/>
  <c r="C116" i="17"/>
  <c r="B115" i="17"/>
  <c r="D113" i="17"/>
  <c r="C112" i="17"/>
  <c r="B111" i="17"/>
  <c r="D109" i="17"/>
  <c r="C108" i="17"/>
  <c r="B107" i="17"/>
  <c r="D105" i="17"/>
  <c r="C104" i="17"/>
  <c r="B103" i="17"/>
  <c r="D101" i="17"/>
  <c r="C100" i="17"/>
  <c r="B99" i="17"/>
  <c r="D97" i="17"/>
  <c r="C96" i="17"/>
  <c r="B95" i="17"/>
  <c r="D93" i="17"/>
  <c r="C92" i="17"/>
  <c r="B91" i="17"/>
  <c r="D89" i="17"/>
  <c r="C88" i="17"/>
  <c r="B87" i="17"/>
  <c r="D85" i="17"/>
  <c r="C84" i="17"/>
  <c r="B83" i="17"/>
  <c r="D81" i="17"/>
  <c r="C80" i="17"/>
  <c r="B79" i="17"/>
  <c r="D77" i="17"/>
  <c r="C76" i="17"/>
  <c r="B75" i="17"/>
  <c r="D73" i="17"/>
  <c r="C72" i="17"/>
  <c r="B71" i="17"/>
  <c r="D69" i="17"/>
  <c r="C68" i="17"/>
  <c r="B67" i="17"/>
  <c r="D65" i="17"/>
  <c r="C64" i="17"/>
  <c r="B63" i="17"/>
  <c r="D61" i="17"/>
  <c r="C60" i="17"/>
  <c r="B59" i="17"/>
  <c r="D57" i="17"/>
  <c r="C56" i="17"/>
  <c r="B55" i="17"/>
  <c r="D53" i="17"/>
  <c r="C52" i="17"/>
  <c r="B51" i="17"/>
  <c r="D49" i="17"/>
  <c r="C48" i="17"/>
  <c r="B47" i="17"/>
  <c r="D45" i="17"/>
  <c r="C44" i="17"/>
  <c r="B43" i="17"/>
  <c r="D41" i="17"/>
  <c r="C40" i="17"/>
  <c r="B39" i="17"/>
  <c r="D37" i="17"/>
  <c r="C36" i="17"/>
  <c r="B35" i="17"/>
  <c r="D33" i="17"/>
  <c r="C32" i="17"/>
  <c r="B31" i="17"/>
  <c r="D29" i="17"/>
  <c r="C28" i="17"/>
  <c r="B27" i="17"/>
  <c r="D25" i="17"/>
  <c r="C24" i="17"/>
  <c r="B23" i="17"/>
  <c r="D21" i="17"/>
  <c r="C20" i="17"/>
  <c r="B19" i="17"/>
  <c r="D17" i="17"/>
  <c r="C16" i="17"/>
  <c r="B15" i="17"/>
  <c r="D13" i="17"/>
  <c r="C12" i="17"/>
  <c r="B11" i="17"/>
  <c r="D9" i="17"/>
  <c r="C8" i="17"/>
  <c r="B7" i="17"/>
  <c r="D5" i="17"/>
  <c r="D670" i="17"/>
  <c r="C669" i="17"/>
  <c r="B668" i="17"/>
  <c r="D666" i="17"/>
  <c r="C665" i="17"/>
  <c r="B664" i="17"/>
  <c r="D662" i="17"/>
  <c r="C661" i="17"/>
  <c r="B660" i="17"/>
  <c r="D658" i="17"/>
  <c r="C657" i="17"/>
  <c r="B656" i="17"/>
  <c r="D654" i="17"/>
  <c r="C653" i="17"/>
  <c r="B652" i="17"/>
  <c r="D650" i="17"/>
  <c r="C649" i="17"/>
  <c r="B648" i="17"/>
  <c r="D646" i="17"/>
  <c r="C645" i="17"/>
  <c r="B644" i="17"/>
  <c r="D642" i="17"/>
  <c r="C641" i="17"/>
  <c r="B640" i="17"/>
  <c r="D638" i="17"/>
  <c r="C637" i="17"/>
  <c r="B636" i="17"/>
  <c r="D634" i="17"/>
  <c r="C633" i="17"/>
  <c r="B632" i="17"/>
  <c r="D630" i="17"/>
  <c r="C629" i="17"/>
  <c r="B628" i="17"/>
  <c r="D626" i="17"/>
  <c r="C625" i="17"/>
  <c r="B624" i="17"/>
  <c r="D622" i="17"/>
  <c r="C621" i="17"/>
  <c r="B620" i="17"/>
  <c r="D618" i="17"/>
  <c r="C617" i="17"/>
  <c r="B616" i="17"/>
  <c r="D614" i="17"/>
  <c r="C613" i="17"/>
  <c r="B612" i="17"/>
  <c r="D610" i="17"/>
  <c r="C609" i="17"/>
  <c r="B608" i="17"/>
  <c r="D606" i="17"/>
  <c r="C605" i="17"/>
  <c r="B604" i="17"/>
  <c r="D602" i="17"/>
  <c r="C601" i="17"/>
  <c r="B600" i="17"/>
  <c r="D598" i="17"/>
  <c r="C597" i="17"/>
  <c r="B596" i="17"/>
  <c r="D594" i="17"/>
  <c r="C593" i="17"/>
  <c r="B592" i="17"/>
  <c r="D590" i="17"/>
  <c r="C589" i="17"/>
  <c r="B588" i="17"/>
  <c r="D586" i="17"/>
  <c r="C585" i="17"/>
  <c r="B584" i="17"/>
  <c r="D582" i="17"/>
  <c r="C581" i="17"/>
  <c r="B580" i="17"/>
  <c r="D578" i="17"/>
  <c r="C577" i="17"/>
  <c r="B576" i="17"/>
  <c r="D574" i="17"/>
  <c r="C573" i="17"/>
  <c r="B572" i="17"/>
  <c r="D570" i="17"/>
  <c r="C569" i="17"/>
  <c r="B568" i="17"/>
  <c r="D566" i="17"/>
  <c r="C565" i="17"/>
  <c r="B564" i="17"/>
  <c r="D562" i="17"/>
  <c r="C561" i="17"/>
  <c r="B560" i="17"/>
  <c r="D558" i="17"/>
  <c r="C557" i="17"/>
  <c r="B556" i="17"/>
  <c r="D554" i="17"/>
  <c r="C553" i="17"/>
  <c r="B552" i="17"/>
  <c r="D550" i="17"/>
  <c r="C549" i="17"/>
  <c r="B548" i="17"/>
  <c r="D546" i="17"/>
  <c r="C545" i="17"/>
  <c r="B544" i="17"/>
  <c r="D542" i="17"/>
  <c r="C541" i="17"/>
  <c r="B540" i="17"/>
  <c r="D538" i="17"/>
  <c r="C537" i="17"/>
  <c r="B536" i="17"/>
  <c r="D534" i="17"/>
  <c r="C533" i="17"/>
  <c r="B532" i="17"/>
  <c r="D530" i="17"/>
  <c r="C529" i="17"/>
  <c r="B528" i="17"/>
  <c r="D526" i="17"/>
  <c r="C525" i="17"/>
  <c r="B524" i="17"/>
  <c r="D522" i="17"/>
  <c r="C521" i="17"/>
  <c r="B520" i="17"/>
  <c r="D518" i="17"/>
  <c r="C517" i="17"/>
  <c r="B516" i="17"/>
  <c r="D514" i="17"/>
  <c r="C513" i="17"/>
  <c r="B512" i="17"/>
  <c r="D510" i="17"/>
  <c r="C509" i="17"/>
  <c r="B508" i="17"/>
  <c r="D506" i="17"/>
  <c r="C505" i="17"/>
  <c r="B504" i="17"/>
  <c r="D502" i="17"/>
  <c r="C501" i="17"/>
  <c r="B500" i="17"/>
  <c r="D498" i="17"/>
  <c r="C497" i="17"/>
  <c r="B496" i="17"/>
  <c r="D494" i="17"/>
  <c r="C493" i="17"/>
  <c r="B492" i="17"/>
  <c r="D490" i="17"/>
  <c r="C489" i="17"/>
  <c r="B488" i="17"/>
  <c r="D486" i="17"/>
  <c r="C485" i="17"/>
  <c r="B484" i="17"/>
  <c r="D482" i="17"/>
  <c r="C481" i="17"/>
  <c r="B480" i="17"/>
  <c r="D478" i="17"/>
  <c r="C477" i="17"/>
  <c r="B476" i="17"/>
  <c r="D474" i="17"/>
  <c r="C473" i="17"/>
  <c r="B472" i="17"/>
  <c r="D470" i="17"/>
  <c r="C469" i="17"/>
  <c r="B468" i="17"/>
  <c r="D466" i="17"/>
  <c r="C465" i="17"/>
  <c r="B464" i="17"/>
  <c r="D462" i="17"/>
  <c r="C461" i="17"/>
  <c r="B460" i="17"/>
  <c r="D458" i="17"/>
  <c r="C457" i="17"/>
  <c r="B456" i="17"/>
  <c r="D454" i="17"/>
  <c r="C453" i="17"/>
  <c r="B452" i="17"/>
  <c r="D450" i="17"/>
  <c r="C449" i="17"/>
  <c r="B448" i="17"/>
  <c r="D446" i="17"/>
  <c r="C445" i="17"/>
  <c r="B444" i="17"/>
  <c r="D442" i="17"/>
  <c r="C441" i="17"/>
  <c r="B440" i="17"/>
  <c r="D438" i="17"/>
  <c r="C437" i="17"/>
  <c r="B436" i="17"/>
  <c r="D434" i="17"/>
  <c r="C433" i="17"/>
  <c r="B432" i="17"/>
  <c r="D430" i="17"/>
  <c r="C429" i="17"/>
  <c r="B428" i="17"/>
  <c r="D426" i="17"/>
  <c r="C425" i="17"/>
  <c r="B424" i="17"/>
  <c r="D422" i="17"/>
  <c r="C421" i="17"/>
  <c r="B420" i="17"/>
  <c r="D418" i="17"/>
  <c r="C417" i="17"/>
  <c r="B416" i="17"/>
  <c r="D414" i="17"/>
  <c r="C413" i="17"/>
  <c r="B412" i="17"/>
  <c r="D410" i="17"/>
  <c r="C409" i="17"/>
  <c r="B408" i="17"/>
  <c r="D406" i="17"/>
  <c r="C405" i="17"/>
  <c r="B404" i="17"/>
  <c r="D402" i="17"/>
  <c r="C401" i="17"/>
  <c r="B400" i="17"/>
  <c r="D398" i="17"/>
  <c r="C397" i="17"/>
  <c r="B396" i="17"/>
  <c r="D394" i="17"/>
  <c r="C393" i="17"/>
  <c r="B392" i="17"/>
  <c r="D390" i="17"/>
  <c r="C389" i="17"/>
  <c r="B388" i="17"/>
  <c r="D386" i="17"/>
  <c r="C385" i="17"/>
  <c r="B384" i="17"/>
  <c r="D382" i="17"/>
  <c r="C381" i="17"/>
  <c r="B380" i="17"/>
  <c r="D378" i="17"/>
  <c r="C377" i="17"/>
  <c r="B376" i="17"/>
  <c r="D374" i="17"/>
  <c r="C373" i="17"/>
  <c r="B372" i="17"/>
  <c r="D370" i="17"/>
  <c r="C369" i="17"/>
  <c r="B368" i="17"/>
  <c r="D366" i="17"/>
  <c r="C365" i="17"/>
  <c r="B364" i="17"/>
  <c r="D362" i="17"/>
  <c r="C361" i="17"/>
  <c r="B360" i="17"/>
  <c r="D358" i="17"/>
  <c r="C357" i="17"/>
  <c r="B356" i="17"/>
  <c r="D354" i="17"/>
  <c r="C353" i="17"/>
  <c r="B352" i="17"/>
  <c r="D350" i="17"/>
  <c r="C349" i="17"/>
  <c r="B348" i="17"/>
  <c r="D346" i="17"/>
  <c r="C345" i="17"/>
  <c r="B344" i="17"/>
  <c r="D342" i="17"/>
  <c r="C341" i="17"/>
  <c r="B340" i="17"/>
  <c r="D338" i="17"/>
  <c r="C337" i="17"/>
  <c r="B336" i="17"/>
  <c r="D334" i="17"/>
  <c r="C333" i="17"/>
  <c r="B332" i="17"/>
  <c r="D330" i="17"/>
  <c r="C329" i="17"/>
  <c r="B328" i="17"/>
  <c r="D326" i="17"/>
  <c r="C325" i="17"/>
  <c r="B324" i="17"/>
  <c r="D322" i="17"/>
  <c r="C321" i="17"/>
  <c r="B320" i="17"/>
  <c r="D318" i="17"/>
  <c r="C317" i="17"/>
  <c r="B316" i="17"/>
  <c r="D314" i="17"/>
  <c r="C313" i="17"/>
  <c r="B312" i="17"/>
  <c r="D310" i="17"/>
  <c r="C309" i="17"/>
  <c r="B308" i="17"/>
  <c r="D306" i="17"/>
  <c r="C305" i="17"/>
  <c r="B304" i="17"/>
  <c r="D302" i="17"/>
  <c r="C301" i="17"/>
  <c r="B300" i="17"/>
  <c r="D298" i="17"/>
  <c r="C297" i="17"/>
  <c r="B296" i="17"/>
  <c r="D294" i="17"/>
  <c r="C293" i="17"/>
  <c r="B292" i="17"/>
  <c r="D290" i="17"/>
  <c r="C289" i="17"/>
  <c r="B288" i="17"/>
  <c r="D286" i="17"/>
  <c r="C285" i="17"/>
  <c r="B284" i="17"/>
  <c r="D282" i="17"/>
  <c r="C281" i="17"/>
  <c r="B280" i="17"/>
  <c r="D278" i="17"/>
  <c r="C277" i="17"/>
  <c r="B276" i="17"/>
  <c r="D274" i="17"/>
  <c r="C273" i="17"/>
  <c r="B272" i="17"/>
  <c r="D270" i="17"/>
  <c r="C269" i="17"/>
  <c r="B268" i="17"/>
  <c r="D266" i="17"/>
  <c r="C265" i="17"/>
  <c r="B264" i="17"/>
  <c r="D262" i="17"/>
  <c r="C261" i="17"/>
  <c r="B260" i="17"/>
  <c r="D258" i="17"/>
  <c r="C257" i="17"/>
  <c r="B256" i="17"/>
  <c r="D254" i="17"/>
  <c r="C253" i="17"/>
  <c r="B252" i="17"/>
  <c r="D250" i="17"/>
  <c r="C249" i="17"/>
  <c r="B248" i="17"/>
  <c r="D246" i="17"/>
  <c r="C245" i="17"/>
  <c r="B244" i="17"/>
  <c r="D242" i="17"/>
  <c r="C241" i="17"/>
  <c r="B240" i="17"/>
  <c r="D238" i="17"/>
  <c r="C237" i="17"/>
  <c r="B236" i="17"/>
  <c r="D234" i="17"/>
  <c r="C233" i="17"/>
  <c r="B232" i="17"/>
  <c r="D230" i="17"/>
  <c r="C229" i="17"/>
  <c r="B228" i="17"/>
  <c r="D226" i="17"/>
  <c r="C225" i="17"/>
  <c r="B224" i="17"/>
  <c r="D222" i="17"/>
  <c r="C221" i="17"/>
  <c r="B220" i="17"/>
  <c r="D218" i="17"/>
  <c r="C217" i="17"/>
  <c r="B216" i="17"/>
  <c r="D214" i="17"/>
  <c r="C213" i="17"/>
  <c r="B212" i="17"/>
  <c r="D210" i="17"/>
  <c r="C209" i="17"/>
  <c r="B208" i="17"/>
  <c r="D206" i="17"/>
  <c r="C205" i="17"/>
  <c r="B204" i="17"/>
  <c r="D202" i="17"/>
  <c r="C201" i="17"/>
  <c r="B200" i="17"/>
  <c r="D198" i="17"/>
  <c r="C197" i="17"/>
  <c r="B196" i="17"/>
  <c r="D194" i="17"/>
  <c r="C193" i="17"/>
  <c r="B192" i="17"/>
  <c r="D190" i="17"/>
  <c r="C189" i="17"/>
  <c r="B188" i="17"/>
  <c r="D186" i="17"/>
  <c r="C185" i="17"/>
  <c r="B184" i="17"/>
  <c r="D182" i="17"/>
  <c r="C181" i="17"/>
  <c r="B180" i="17"/>
  <c r="D178" i="17"/>
  <c r="C177" i="17"/>
  <c r="B176" i="17"/>
  <c r="D174" i="17"/>
  <c r="C173" i="17"/>
  <c r="B172" i="17"/>
  <c r="D170" i="17"/>
  <c r="C169" i="17"/>
  <c r="B168" i="17"/>
  <c r="D166" i="17"/>
  <c r="C165" i="17"/>
  <c r="B164" i="17"/>
  <c r="D162" i="17"/>
  <c r="C161" i="17"/>
  <c r="B160" i="17"/>
  <c r="D158" i="17"/>
  <c r="C157" i="17"/>
  <c r="B156" i="17"/>
  <c r="D154" i="17"/>
  <c r="C153" i="17"/>
  <c r="B152" i="17"/>
  <c r="D150" i="17"/>
  <c r="C149" i="17"/>
  <c r="B148" i="17"/>
  <c r="D146" i="17"/>
  <c r="C145" i="17"/>
  <c r="B144" i="17"/>
  <c r="D142" i="17"/>
  <c r="C141" i="17"/>
  <c r="B140" i="17"/>
  <c r="D138" i="17"/>
  <c r="C137" i="17"/>
  <c r="B136" i="17"/>
  <c r="D134" i="17"/>
  <c r="C133" i="17"/>
  <c r="B132" i="17"/>
  <c r="D130" i="17"/>
  <c r="C129" i="17"/>
  <c r="B128" i="17"/>
  <c r="D126" i="17"/>
  <c r="C125" i="17"/>
  <c r="B124" i="17"/>
  <c r="D122" i="17"/>
  <c r="C121" i="17"/>
  <c r="B120" i="17"/>
  <c r="D118" i="17"/>
  <c r="C117" i="17"/>
  <c r="B116" i="17"/>
  <c r="D114" i="17"/>
  <c r="C113" i="17"/>
  <c r="B112" i="17"/>
  <c r="D110" i="17"/>
  <c r="C109" i="17"/>
  <c r="B108" i="17"/>
  <c r="D106" i="17"/>
  <c r="C105" i="17"/>
  <c r="B104" i="17"/>
  <c r="D102" i="17"/>
  <c r="C101" i="17"/>
  <c r="B100" i="17"/>
  <c r="D98" i="17"/>
  <c r="C97" i="17"/>
  <c r="B96" i="17"/>
  <c r="D94" i="17"/>
  <c r="C93" i="17"/>
  <c r="B92" i="17"/>
  <c r="D90" i="17"/>
  <c r="C89" i="17"/>
  <c r="B88" i="17"/>
  <c r="D86" i="17"/>
  <c r="C85" i="17"/>
  <c r="B84" i="17"/>
  <c r="D82" i="17"/>
  <c r="C81" i="17"/>
  <c r="B80" i="17"/>
  <c r="D78" i="17"/>
  <c r="C77" i="17"/>
  <c r="B76" i="17"/>
  <c r="D74" i="17"/>
  <c r="C73" i="17"/>
  <c r="B72" i="17"/>
  <c r="D70" i="17"/>
  <c r="C69" i="17"/>
  <c r="B68" i="17"/>
  <c r="D66" i="17"/>
  <c r="C65" i="17"/>
  <c r="B64" i="17"/>
  <c r="D62" i="17"/>
  <c r="C61" i="17"/>
  <c r="B60" i="17"/>
  <c r="D58" i="17"/>
  <c r="C57" i="17"/>
  <c r="B56" i="17"/>
  <c r="D54" i="17"/>
  <c r="C53" i="17"/>
  <c r="B52" i="17"/>
  <c r="D50" i="17"/>
  <c r="C49" i="17"/>
  <c r="B48" i="17"/>
  <c r="D46" i="17"/>
  <c r="C45" i="17"/>
  <c r="B44" i="17"/>
  <c r="D42" i="17"/>
  <c r="C41" i="17"/>
  <c r="B40" i="17"/>
  <c r="D38" i="17"/>
  <c r="C37" i="17"/>
  <c r="B36" i="17"/>
  <c r="D34" i="17"/>
  <c r="C33" i="17"/>
  <c r="B32" i="17"/>
  <c r="D30" i="17"/>
  <c r="C29" i="17"/>
  <c r="B28" i="17"/>
  <c r="D26" i="17"/>
  <c r="C25" i="17"/>
  <c r="B24" i="17"/>
  <c r="D22" i="17"/>
  <c r="C21" i="17"/>
  <c r="B20" i="17"/>
  <c r="D18" i="17"/>
  <c r="C17" i="17"/>
  <c r="B16" i="17"/>
  <c r="D14" i="17"/>
  <c r="C13" i="17"/>
  <c r="B12" i="17"/>
  <c r="D10" i="17"/>
  <c r="C9" i="17"/>
  <c r="B8" i="17"/>
  <c r="D6" i="17"/>
  <c r="C5" i="17"/>
  <c r="B2" i="17"/>
  <c r="D64" i="14"/>
  <c r="D66" i="14"/>
  <c r="V43" i="9"/>
  <c r="V59" i="9"/>
  <c r="V83" i="9"/>
  <c r="Q43" i="9"/>
  <c r="Q59" i="9"/>
  <c r="S43" i="9"/>
  <c r="S59" i="9"/>
  <c r="S83" i="9"/>
  <c r="O51" i="9"/>
  <c r="O67" i="9"/>
  <c r="O83" i="9"/>
  <c r="V52" i="9"/>
  <c r="V68" i="9"/>
  <c r="M52" i="9"/>
  <c r="M68" i="9"/>
  <c r="M84" i="9"/>
  <c r="T52" i="9"/>
  <c r="T68" i="9"/>
  <c r="V50" i="9"/>
  <c r="V66" i="9"/>
  <c r="M50" i="9"/>
  <c r="M66" i="9"/>
  <c r="M82" i="9"/>
  <c r="P50" i="9"/>
  <c r="P66" i="9"/>
  <c r="P82" i="9"/>
  <c r="V48" i="9"/>
  <c r="V64" i="9"/>
  <c r="M48" i="9"/>
  <c r="M64" i="9"/>
  <c r="M80" i="9"/>
  <c r="T48" i="9"/>
  <c r="T64" i="9"/>
  <c r="P44" i="9"/>
  <c r="P60" i="9"/>
  <c r="O44" i="9"/>
  <c r="O60" i="9"/>
  <c r="Q44" i="9"/>
  <c r="Q60" i="9"/>
  <c r="P42" i="9"/>
  <c r="P58" i="9"/>
  <c r="O42" i="9"/>
  <c r="O58" i="9"/>
  <c r="Q42" i="9"/>
  <c r="Q58" i="9"/>
  <c r="P40" i="9"/>
  <c r="P56" i="9"/>
  <c r="O40" i="9"/>
  <c r="O56" i="9"/>
  <c r="Q40" i="9"/>
  <c r="Q56" i="9"/>
  <c r="N43" i="9"/>
  <c r="N59" i="9"/>
  <c r="P43" i="9"/>
  <c r="P59" i="9"/>
  <c r="O43" i="9"/>
  <c r="O59" i="9"/>
  <c r="U41" i="9"/>
  <c r="U57" i="9"/>
  <c r="U81" i="9"/>
  <c r="O41" i="9"/>
  <c r="O57" i="9"/>
  <c r="Q51" i="9"/>
  <c r="Q67" i="9"/>
  <c r="Q83" i="9"/>
  <c r="N51" i="9"/>
  <c r="N67" i="9"/>
  <c r="N83" i="9"/>
  <c r="Q49" i="9"/>
  <c r="Q65" i="9"/>
  <c r="Q81" i="9"/>
  <c r="R49" i="9"/>
  <c r="R65" i="9"/>
  <c r="R81" i="9"/>
  <c r="V41" i="9"/>
  <c r="V57" i="9"/>
  <c r="V81" i="9"/>
  <c r="Q41" i="9"/>
  <c r="Q57" i="9"/>
  <c r="P41" i="9"/>
  <c r="P57" i="9"/>
  <c r="M49" i="9"/>
  <c r="M65" i="9"/>
  <c r="M81" i="9"/>
  <c r="S49" i="9"/>
  <c r="S65" i="9"/>
  <c r="W49" i="9"/>
  <c r="W65" i="9"/>
  <c r="N52" i="9"/>
  <c r="N68" i="9"/>
  <c r="N84" i="9"/>
  <c r="P52" i="9"/>
  <c r="P68" i="9"/>
  <c r="P84" i="9"/>
  <c r="N50" i="9"/>
  <c r="N66" i="9"/>
  <c r="N82" i="9"/>
  <c r="W44" i="9"/>
  <c r="W60" i="9"/>
  <c r="W84" i="9"/>
  <c r="V44" i="9"/>
  <c r="V60" i="9"/>
  <c r="V84" i="9"/>
  <c r="M44" i="9"/>
  <c r="M60" i="9"/>
  <c r="W42" i="9"/>
  <c r="W58" i="9"/>
  <c r="W82" i="9"/>
  <c r="N42" i="9"/>
  <c r="N58" i="9"/>
  <c r="M42" i="9"/>
  <c r="M58" i="9"/>
  <c r="W40" i="9"/>
  <c r="W56" i="9"/>
  <c r="W80" i="9"/>
  <c r="N40" i="9"/>
  <c r="N56" i="9"/>
  <c r="M40" i="9"/>
  <c r="M56" i="9"/>
  <c r="T49" i="9"/>
  <c r="T65" i="9"/>
  <c r="O49" i="9"/>
  <c r="O65" i="9"/>
  <c r="O81" i="9"/>
  <c r="V49" i="9"/>
  <c r="V65" i="9"/>
  <c r="W52" i="9"/>
  <c r="W68" i="9"/>
  <c r="R52" i="9"/>
  <c r="R68" i="9"/>
  <c r="R84" i="9"/>
  <c r="W50" i="9"/>
  <c r="W66" i="9"/>
  <c r="R50" i="9"/>
  <c r="R66" i="9"/>
  <c r="R82" i="9"/>
  <c r="T50" i="9"/>
  <c r="T66" i="9"/>
  <c r="W48" i="9"/>
  <c r="W64" i="9"/>
  <c r="R48" i="9"/>
  <c r="R64" i="9"/>
  <c r="R80" i="9"/>
  <c r="R44" i="9"/>
  <c r="R60" i="9"/>
  <c r="N44" i="9"/>
  <c r="N60" i="9"/>
  <c r="V42" i="9"/>
  <c r="V58" i="9"/>
  <c r="V82" i="9"/>
  <c r="U42" i="9"/>
  <c r="U58" i="9"/>
  <c r="U82" i="9"/>
  <c r="R40" i="9"/>
  <c r="R56" i="9"/>
  <c r="V40" i="9"/>
  <c r="V56" i="9"/>
  <c r="V80" i="9"/>
  <c r="U43" i="9"/>
  <c r="U59" i="9"/>
  <c r="U83" i="9"/>
  <c r="T43" i="9"/>
  <c r="T59" i="9"/>
  <c r="T83" i="9"/>
  <c r="M51" i="9"/>
  <c r="M67" i="9"/>
  <c r="M83" i="9"/>
  <c r="W51" i="9"/>
  <c r="W67" i="9"/>
  <c r="S51" i="9"/>
  <c r="S67" i="9"/>
  <c r="S52" i="9"/>
  <c r="S68" i="9"/>
  <c r="S50" i="9"/>
  <c r="S66" i="9"/>
  <c r="S48" i="9"/>
  <c r="S64" i="9"/>
  <c r="N48" i="9"/>
  <c r="N64" i="9"/>
  <c r="N80" i="9"/>
  <c r="P48" i="9"/>
  <c r="P64" i="9"/>
  <c r="P80" i="9"/>
  <c r="R41" i="9"/>
  <c r="R57" i="9"/>
  <c r="M41" i="9"/>
  <c r="M57" i="9"/>
  <c r="W41" i="9"/>
  <c r="W57" i="9"/>
  <c r="W81" i="9"/>
  <c r="T51" i="9"/>
  <c r="T67" i="9"/>
  <c r="R51" i="9"/>
  <c r="R67" i="9"/>
  <c r="R83" i="9"/>
  <c r="Q72" i="14"/>
  <c r="Q88" i="14"/>
  <c r="Q104" i="14"/>
  <c r="Q120" i="14"/>
  <c r="V73" i="14"/>
  <c r="V89" i="14"/>
  <c r="V105" i="14"/>
  <c r="V121" i="14"/>
  <c r="T75" i="14"/>
  <c r="T91" i="14"/>
  <c r="T107" i="14"/>
  <c r="T123" i="14"/>
  <c r="L75" i="14"/>
  <c r="L91" i="14"/>
  <c r="P75" i="14"/>
  <c r="P91" i="14"/>
  <c r="U72" i="14"/>
  <c r="U88" i="14"/>
  <c r="U104" i="14"/>
  <c r="U120" i="14"/>
  <c r="S74" i="14"/>
  <c r="S90" i="14"/>
  <c r="S106" i="14"/>
  <c r="S122" i="14"/>
  <c r="R73" i="14"/>
  <c r="R89" i="14"/>
  <c r="R105" i="14"/>
  <c r="R121" i="14"/>
  <c r="Q71" i="14"/>
  <c r="Q87" i="14"/>
  <c r="Q103" i="14"/>
  <c r="Q119" i="14"/>
  <c r="L71" i="14"/>
  <c r="L87" i="14"/>
  <c r="M72" i="14"/>
  <c r="M88" i="14"/>
  <c r="N73" i="14"/>
  <c r="N89" i="14"/>
  <c r="T71" i="14"/>
  <c r="T87" i="14"/>
  <c r="T103" i="14"/>
  <c r="T119" i="14"/>
  <c r="P71" i="14"/>
  <c r="P87" i="14"/>
  <c r="O74" i="14"/>
  <c r="O90" i="14"/>
  <c r="U74" i="14"/>
  <c r="U90" i="14"/>
  <c r="U106" i="14"/>
  <c r="U122" i="14"/>
  <c r="Q74" i="14"/>
  <c r="Q90" i="14"/>
  <c r="Q106" i="14"/>
  <c r="Q122" i="14"/>
  <c r="M74" i="14"/>
  <c r="M90" i="14"/>
  <c r="V75" i="14"/>
  <c r="V91" i="14"/>
  <c r="V107" i="14"/>
  <c r="V123" i="14"/>
  <c r="R71" i="14"/>
  <c r="R87" i="14"/>
  <c r="R103" i="14"/>
  <c r="R119" i="14"/>
  <c r="U71" i="14"/>
  <c r="U87" i="14"/>
  <c r="U103" i="14"/>
  <c r="U119" i="14"/>
  <c r="T73" i="14"/>
  <c r="T89" i="14"/>
  <c r="T105" i="14"/>
  <c r="T121" i="14"/>
  <c r="U73" i="14"/>
  <c r="U89" i="14"/>
  <c r="U105" i="14"/>
  <c r="U121" i="14"/>
  <c r="Q73" i="14"/>
  <c r="Q89" i="14"/>
  <c r="Q105" i="14"/>
  <c r="Q121" i="14"/>
  <c r="M73" i="14"/>
  <c r="M89" i="14"/>
  <c r="S73" i="14"/>
  <c r="S89" i="14"/>
  <c r="S105" i="14"/>
  <c r="S121" i="14"/>
  <c r="R74" i="14"/>
  <c r="R90" i="14"/>
  <c r="R106" i="14"/>
  <c r="R122" i="14"/>
  <c r="V74" i="14"/>
  <c r="V90" i="14"/>
  <c r="V106" i="14"/>
  <c r="V122" i="14"/>
  <c r="O75" i="14"/>
  <c r="O91" i="14"/>
  <c r="N74" i="14"/>
  <c r="N90" i="14"/>
  <c r="U79" i="14"/>
  <c r="U95" i="14"/>
  <c r="S75" i="14"/>
  <c r="S91" i="14"/>
  <c r="S107" i="14"/>
  <c r="S123" i="14"/>
  <c r="T81" i="14"/>
  <c r="T97" i="14"/>
  <c r="M71" i="14"/>
  <c r="M87" i="14"/>
  <c r="R72" i="14"/>
  <c r="R88" i="14"/>
  <c r="R104" i="14"/>
  <c r="R120" i="14"/>
  <c r="O81" i="14"/>
  <c r="O97" i="14"/>
  <c r="O105" i="14"/>
  <c r="O121" i="14"/>
  <c r="Q80" i="14"/>
  <c r="Q96" i="14"/>
  <c r="V81" i="14"/>
  <c r="V97" i="14"/>
  <c r="M75" i="14"/>
  <c r="M91" i="14"/>
  <c r="U80" i="14"/>
  <c r="U96" i="14"/>
  <c r="L73" i="14"/>
  <c r="L89" i="14"/>
  <c r="N72" i="14"/>
  <c r="N88" i="14"/>
  <c r="P72" i="14"/>
  <c r="P88" i="14"/>
  <c r="S82" i="14"/>
  <c r="S98" i="14"/>
  <c r="P74" i="14"/>
  <c r="P90" i="14"/>
  <c r="O71" i="14"/>
  <c r="O87" i="14"/>
  <c r="R81" i="14"/>
  <c r="R97" i="14"/>
  <c r="V83" i="14"/>
  <c r="V99" i="14"/>
  <c r="R83" i="14"/>
  <c r="R99" i="14"/>
  <c r="U75" i="14"/>
  <c r="U91" i="14"/>
  <c r="U107" i="14"/>
  <c r="U123" i="14"/>
  <c r="L74" i="14"/>
  <c r="L90" i="14"/>
  <c r="T79" i="14"/>
  <c r="T95" i="14"/>
  <c r="P79" i="14"/>
  <c r="P95" i="14"/>
  <c r="P103" i="14"/>
  <c r="P119" i="14"/>
  <c r="T72" i="14"/>
  <c r="T88" i="14"/>
  <c r="T104" i="14"/>
  <c r="T120" i="14"/>
  <c r="L72" i="14"/>
  <c r="L88" i="14"/>
  <c r="O82" i="14"/>
  <c r="O98" i="14"/>
  <c r="O106" i="14"/>
  <c r="O122" i="14"/>
  <c r="N83" i="14"/>
  <c r="N99" i="14"/>
  <c r="N107" i="14"/>
  <c r="N123" i="14"/>
  <c r="T74" i="14"/>
  <c r="T90" i="14"/>
  <c r="T106" i="14"/>
  <c r="T122" i="14"/>
  <c r="M79" i="14"/>
  <c r="M95" i="14"/>
  <c r="M103" i="14"/>
  <c r="M119" i="14"/>
  <c r="Q75" i="14"/>
  <c r="Q91" i="14"/>
  <c r="Q107" i="14"/>
  <c r="Q123" i="14"/>
  <c r="S72" i="14"/>
  <c r="S88" i="14"/>
  <c r="S104" i="14"/>
  <c r="S120" i="14"/>
  <c r="S71" i="14"/>
  <c r="S87" i="14"/>
  <c r="S103" i="14"/>
  <c r="S119" i="14"/>
  <c r="V80" i="14"/>
  <c r="V96" i="14"/>
  <c r="O72" i="14"/>
  <c r="O88" i="14"/>
  <c r="O73" i="14"/>
  <c r="O89" i="14"/>
  <c r="P83" i="14"/>
  <c r="P99" i="14"/>
  <c r="P107" i="14"/>
  <c r="P123" i="14"/>
  <c r="P73" i="14"/>
  <c r="P89" i="14"/>
  <c r="N80" i="14"/>
  <c r="N96" i="14"/>
  <c r="N104" i="14"/>
  <c r="N120" i="14"/>
  <c r="P82" i="14"/>
  <c r="P98" i="14"/>
  <c r="P106" i="14"/>
  <c r="P122" i="14"/>
  <c r="Q79" i="14"/>
  <c r="Q95" i="14"/>
  <c r="S81" i="14"/>
  <c r="S97" i="14"/>
  <c r="R75" i="14"/>
  <c r="R91" i="14"/>
  <c r="R107" i="14"/>
  <c r="R123" i="14"/>
  <c r="L79" i="14"/>
  <c r="L95" i="14"/>
  <c r="L103" i="14"/>
  <c r="L119" i="14"/>
  <c r="N71" i="14"/>
  <c r="N87" i="14"/>
  <c r="N81" i="14"/>
  <c r="N97" i="14"/>
  <c r="N105" i="14"/>
  <c r="N121" i="14"/>
  <c r="V71" i="14"/>
  <c r="V87" i="14"/>
  <c r="V103" i="14"/>
  <c r="V119" i="14"/>
  <c r="N75" i="14"/>
  <c r="N91" i="14"/>
  <c r="T82" i="14"/>
  <c r="T98" i="14"/>
  <c r="Q83" i="14"/>
  <c r="Q99" i="14"/>
  <c r="V72" i="14"/>
  <c r="V88" i="14"/>
  <c r="V104" i="14"/>
  <c r="V120" i="14"/>
  <c r="R80" i="14"/>
  <c r="R96" i="14"/>
  <c r="L81" i="14"/>
  <c r="L97" i="14"/>
  <c r="L105" i="14"/>
  <c r="L121" i="14"/>
  <c r="P81" i="14"/>
  <c r="P97" i="14"/>
  <c r="P105" i="14"/>
  <c r="P121" i="14"/>
  <c r="M82" i="14"/>
  <c r="M98" i="14"/>
  <c r="M106" i="14"/>
  <c r="M122" i="14"/>
  <c r="L83" i="14"/>
  <c r="L99" i="14"/>
  <c r="L107" i="14"/>
  <c r="L123" i="14"/>
  <c r="Q82" i="14"/>
  <c r="Q98" i="14"/>
  <c r="U82" i="14"/>
  <c r="U98" i="14"/>
  <c r="T83" i="14"/>
  <c r="T99" i="14"/>
  <c r="L82" i="14"/>
  <c r="L98" i="14"/>
  <c r="L106" i="14"/>
  <c r="L122" i="14"/>
  <c r="U83" i="14"/>
  <c r="U99" i="14"/>
  <c r="M80" i="14"/>
  <c r="M96" i="14"/>
  <c r="M104" i="14"/>
  <c r="M120" i="14"/>
  <c r="M83" i="14"/>
  <c r="M99" i="14"/>
  <c r="M107" i="14"/>
  <c r="M123" i="14"/>
  <c r="O80" i="14"/>
  <c r="O96" i="14"/>
  <c r="O104" i="14"/>
  <c r="O120" i="14"/>
  <c r="S79" i="14"/>
  <c r="S95" i="14"/>
  <c r="S80" i="14"/>
  <c r="S96" i="14"/>
  <c r="L80" i="14"/>
  <c r="L96" i="14"/>
  <c r="L104" i="14"/>
  <c r="L120" i="14"/>
  <c r="T80" i="14"/>
  <c r="T96" i="14"/>
  <c r="V79" i="14"/>
  <c r="V95" i="14"/>
  <c r="S83" i="14"/>
  <c r="S99" i="14"/>
  <c r="N82" i="14"/>
  <c r="N98" i="14"/>
  <c r="N106" i="14"/>
  <c r="N122" i="14"/>
  <c r="O83" i="14"/>
  <c r="O99" i="14"/>
  <c r="O107" i="14"/>
  <c r="O123" i="14"/>
  <c r="V82" i="14"/>
  <c r="V98" i="14"/>
  <c r="R82" i="14"/>
  <c r="R98" i="14"/>
  <c r="N79" i="14"/>
  <c r="N95" i="14"/>
  <c r="N103" i="14"/>
  <c r="N119" i="14"/>
  <c r="R79" i="14"/>
  <c r="R95" i="14"/>
  <c r="O79" i="14"/>
  <c r="O95" i="14"/>
  <c r="O103" i="14"/>
  <c r="O119" i="14"/>
  <c r="P80" i="14"/>
  <c r="P96" i="14"/>
  <c r="P104" i="14"/>
  <c r="P120" i="14"/>
  <c r="M81" i="14"/>
  <c r="M97" i="14"/>
  <c r="M105" i="14"/>
  <c r="M121" i="14"/>
  <c r="Q81" i="14"/>
  <c r="Q97" i="14"/>
  <c r="U81" i="14"/>
  <c r="U97" i="14"/>
</calcChain>
</file>

<file path=xl/sharedStrings.xml><?xml version="1.0" encoding="utf-8"?>
<sst xmlns="http://schemas.openxmlformats.org/spreadsheetml/2006/main" count="724" uniqueCount="204">
  <si>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</si>
  <si>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</si>
  <si>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</si>
  <si>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</si>
  <si>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</si>
  <si>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</si>
  <si>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</si>
  <si>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</si>
  <si>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</si>
  <si>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</si>
  <si>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</si>
  <si>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</si>
  <si>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</si>
  <si>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</si>
  <si>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</si>
  <si>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</si>
  <si>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</si>
  <si>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</si>
  <si>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</si>
  <si>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</si>
  <si>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</si>
  <si>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</si>
  <si>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</si>
  <si>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</si>
  <si>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</si>
  <si>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</si>
  <si>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</si>
  <si>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</si>
  <si>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</si>
  <si>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</si>
  <si>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</si>
  <si>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</si>
  <si>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</si>
  <si>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</si>
  <si>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</si>
  <si>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</si>
  <si>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</si>
  <si>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</si>
  <si>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</si>
  <si>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</si>
  <si>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</si>
  <si>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</si>
  <si>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</si>
  <si>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</si>
  <si>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</si>
  <si>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</si>
  <si>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</si>
  <si>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</si>
  <si>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</si>
  <si>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</si>
  <si>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</si>
  <si>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</si>
  <si>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</si>
  <si>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</si>
  <si>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</si>
  <si>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</si>
  <si>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</si>
  <si>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</si>
  <si>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</si>
  <si>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</si>
  <si>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</si>
  <si>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</si>
  <si>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</si>
  <si>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</si>
  <si>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</si>
  <si>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</si>
  <si>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</si>
  <si>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</si>
  <si>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</si>
  <si>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</si>
  <si>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</si>
  <si>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</si>
  <si>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</si>
  <si>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</si>
  <si>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</si>
  <si>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</si>
  <si>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</si>
  <si>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</si>
  <si>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</si>
  <si>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</si>
  <si>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</si>
  <si>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</si>
  <si>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</si>
  <si>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</si>
  <si>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</si>
  <si>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</si>
  <si>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</si>
  <si>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</si>
  <si>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</si>
  <si>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</si>
  <si>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</si>
  <si>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</si>
  <si>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</si>
  <si>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</si>
  <si>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</si>
  <si>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</si>
  <si>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</si>
  <si>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</si>
  <si>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</si>
  <si>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</si>
  <si>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</si>
  <si>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</si>
  <si>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</si>
  <si>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</si>
  <si>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</si>
  <si>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</si>
  <si>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</si>
  <si>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</si>
  <si>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</si>
  <si>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</si>
  <si>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</si>
  <si>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</si>
  <si>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</si>
  <si>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</si>
  <si>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</si>
  <si>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</si>
  <si>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</si>
  <si>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</si>
  <si>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</si>
  <si>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</si>
  <si>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</si>
  <si>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</si>
  <si>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</si>
  <si>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</si>
  <si>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</si>
  <si>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</si>
  <si>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</si>
  <si>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</si>
  <si>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</si>
  <si>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</si>
  <si>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</si>
  <si>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</si>
  <si>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</si>
  <si>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</si>
  <si>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</si>
  <si>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</si>
  <si>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</si>
  <si>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</si>
  <si>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</si>
  <si>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</si>
  <si>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</si>
  <si>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</si>
  <si>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BS-EURGBP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</si>
  <si>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</si>
  <si>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</si>
  <si>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</si>
  <si>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</si>
  <si>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</si>
  <si>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</si>
  <si>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</si>
  <si>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</si>
  <si>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localInCross1Y</t>
  </si>
  <si>
    <t>localCorrModel1y</t>
  </si>
  <si>
    <t>multi asset 100000, corr 55%</t>
  </si>
  <si>
    <t>multi asset 100000, corr 54%</t>
  </si>
  <si>
    <t>multi asset 100000, corr 53%</t>
  </si>
  <si>
    <t>4d</t>
  </si>
  <si>
    <t>LCModel</t>
  </si>
  <si>
    <t>Diff</t>
  </si>
  <si>
    <t>Cal/PutVol</t>
  </si>
  <si>
    <t>S02</t>
  </si>
  <si>
    <t>S03</t>
  </si>
  <si>
    <t>S01</t>
  </si>
  <si>
    <t>How to set up a local correlation model using QuantLib</t>
  </si>
  <si>
    <t>In this Excel, we build a local correlation model for FX markets in QuantLib.</t>
  </si>
  <si>
    <t>For this purpose, we need to handle three FX-rates, i.e. EUR/USD, GBP/USD and the corresponding cross-FX rate EUR/GBP.</t>
  </si>
  <si>
    <t>Define the valuation date and the spot fx-rates as of valuation date.</t>
  </si>
  <si>
    <t xml:space="preserve">a. </t>
  </si>
  <si>
    <t xml:space="preserve">b. </t>
  </si>
  <si>
    <t xml:space="preserve">c. </t>
  </si>
  <si>
    <t>for each maturity, parameterize the smile using the SABR model -&gt; we get an interpolatedSmileSection for each maturity</t>
  </si>
  <si>
    <t xml:space="preserve">d. </t>
  </si>
  <si>
    <t>I.</t>
  </si>
  <si>
    <t>II.</t>
  </si>
  <si>
    <t>The following enumeration refers to different tabs of this excel:</t>
  </si>
  <si>
    <t>Set up a BlackScholesTermStructure per fx-rate (three term structures have to be defined):</t>
  </si>
  <si>
    <t>Retrieve smile data from i.e. Bloomberg as of valuation date -&gt; column B-M contains BS-volatilities per option (dimension: maturity / strike expressed as delta)</t>
  </si>
  <si>
    <t>calculate the according strike values per option using maturity and delta -&gt; we get a strike surface (dimension: maturity / strike expressed as delta) -&gt; column O-AA</t>
  </si>
  <si>
    <t>use the InterpolatedSmileSections to define a Smiled Surface which will deal as our BlackScholesTermStructure (C31)</t>
  </si>
  <si>
    <t xml:space="preserve">e. </t>
  </si>
  <si>
    <t>in "II_Vanillas" a MultiAssetBlackScholesModel can be defined in order to recapture the smile defined in steps a-d using a MonteCarloPricer</t>
  </si>
  <si>
    <t>use cell M1 to choose one of the three fx-rates</t>
  </si>
  <si>
    <t>After calculating the workbook (i.e. Replace "=" by "=" in the whole workbook), the differences between MonteCarloValuation and Interpolation on BlackScholesTermStructure are shown in M80:Q84</t>
  </si>
  <si>
    <t>III.</t>
  </si>
  <si>
    <t>a.</t>
  </si>
  <si>
    <t>b.</t>
  </si>
  <si>
    <t>The InterpolatedBlackScholesStructure is used to define a blackScholesProcess (E17/E18)</t>
  </si>
  <si>
    <t>c.</t>
  </si>
  <si>
    <t>The TermStructures as well as the Particle Method is detailly explained in the following paper:</t>
  </si>
  <si>
    <t>J. Guyon, A NEW CLASS OF LOCAL CORRELATION MODELS, 2013</t>
  </si>
  <si>
    <t>In D49 the localCorrelationModel can now be defined.</t>
  </si>
  <si>
    <t>f.</t>
  </si>
  <si>
    <t>Choose in C52, whether a MonteCarloSimulation should use the localCorrModel or or simple MultiAssetModel (BS) instead.</t>
  </si>
  <si>
    <t>Comment: If a MultiAssetModel is choosen, the correlation matrix in "C11:D12" is used</t>
  </si>
  <si>
    <t xml:space="preserve">g. </t>
  </si>
  <si>
    <t>Comment: a vanilla call option on cross FX under the foreign measure is equivalent to value a spread option under the domestic measure</t>
  </si>
  <si>
    <t>Using the BlackScholesTermStructures set up a local Correlation Process in tab "III_VanillasCross"</t>
  </si>
  <si>
    <t>h.</t>
  </si>
  <si>
    <t>In tab "III_VisualizationLocalCorr" the localCorrelation surface is visualized.</t>
  </si>
  <si>
    <t>In D27 the localCorrelationTermStructure is now calibrated using the Particle Method</t>
  </si>
  <si>
    <t>In cell D17/D18 the BlackScholesTermStructure is used to define an Interpolated BlackScholesTermStructure (otherwise Dupire would have to be called for each call of localVolatility(maturity, strike))</t>
  </si>
  <si>
    <t>In D24 a localCorrelationTermStructure for cross-FX rates is defined. It needs 2 fx-rates provided as an array of blackscholesprocesses plus the cross-FX rate as a blackscholesprocess</t>
  </si>
  <si>
    <t>Comment: Different parameterizations of TermStructures can be chosen, they all start with "qlCTSlocalInCross"</t>
  </si>
  <si>
    <t>After recalculating the workbook (i.e. Replace "=" by "=" in the whole workbook), the differences of directly interpolating the cross-FX smile against a MonteCarloValuation is depicted in cells L119:V123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</si>
</sst>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1" formatCode="0.0000%"/>
    <numFmt numFmtId="192" formatCode="0.00000"/>
  </numFmts>
  <fonts count="163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7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59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4" fillId="0" borderId="1" xfId="0" applyFont="1" applyFill="1" applyBorder="1">
      <alignment vertical="top"/>
    </xf>
    <xf numFmtId="9" fontId="6" fillId="0" borderId="5" xfId="1" applyFont="1" applyBorder="1" applyAlignment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1" fontId="5" fillId="0" borderId="7" xfId="1" applyNumberFormat="1" applyFont="1" applyBorder="1" applyAlignment="1">
      <alignment vertical="top"/>
    </xf>
    <xf numFmtId="192" fontId="5" fillId="0" borderId="7" xfId="1" applyNumberFormat="1" applyFont="1" applyBorder="1" applyAlignment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164" fontId="8" fillId="0" borderId="4" xfId="0" applyNumberFormat="1" applyFont="1" applyBorder="1">
      <alignment vertical="top"/>
    </xf>
    <xf numFmtId="164" fontId="8" fillId="0" borderId="5" xfId="0" applyNumberFormat="1" applyFont="1" applyBorder="1">
      <alignment vertical="top"/>
    </xf>
    <xf numFmtId="164" fontId="8" fillId="0" borderId="6" xfId="0" applyNumberFormat="1" applyFont="1" applyBorder="1">
      <alignment vertical="top"/>
    </xf>
    <xf numFmtId="164" fontId="8" fillId="0" borderId="7" xfId="0" applyNumberFormat="1" applyFont="1" applyBorder="1">
      <alignment vertical="top"/>
    </xf>
    <xf numFmtId="164" fontId="8" fillId="0" borderId="0" xfId="0" applyNumberFormat="1" applyFont="1" applyBorder="1">
      <alignment vertical="top"/>
    </xf>
    <xf numFmtId="164" fontId="8" fillId="0" borderId="32" xfId="0" applyNumberFormat="1" applyFont="1" applyBorder="1">
      <alignment vertical="top"/>
    </xf>
    <xf numFmtId="164" fontId="8" fillId="0" borderId="9" xfId="0" applyNumberFormat="1" applyFont="1" applyBorder="1">
      <alignment vertical="top"/>
    </xf>
    <xf numFmtId="164" fontId="8" fillId="0" borderId="10" xfId="0" applyNumberFormat="1" applyFont="1" applyBorder="1">
      <alignment vertical="top"/>
    </xf>
    <xf numFmtId="164" fontId="8" fillId="0" borderId="11" xfId="0" applyNumberFormat="1" applyFont="1" applyBorder="1">
      <alignment vertical="top"/>
    </xf>
    <xf numFmtId="10" fontId="142" fillId="0" borderId="4" xfId="1" applyNumberFormat="1" applyFont="1" applyBorder="1" applyAlignment="1">
      <alignment vertical="top"/>
    </xf>
    <xf numFmtId="10" fontId="142" fillId="0" borderId="5" xfId="1" applyNumberFormat="1" applyFont="1" applyBorder="1" applyAlignment="1">
      <alignment vertical="top"/>
    </xf>
    <xf numFmtId="10" fontId="142" fillId="0" borderId="6" xfId="1" applyNumberFormat="1" applyFont="1" applyBorder="1" applyAlignment="1">
      <alignment vertical="top"/>
    </xf>
    <xf numFmtId="10" fontId="142" fillId="0" borderId="7" xfId="1" applyNumberFormat="1" applyFont="1" applyBorder="1" applyAlignment="1">
      <alignment vertical="top"/>
    </xf>
    <xf numFmtId="10" fontId="142" fillId="0" borderId="0" xfId="1" applyNumberFormat="1" applyFont="1" applyBorder="1" applyAlignment="1">
      <alignment vertical="top"/>
    </xf>
    <xf numFmtId="10" fontId="142" fillId="0" borderId="32" xfId="1" applyNumberFormat="1" applyFont="1" applyBorder="1" applyAlignment="1">
      <alignment vertical="top"/>
    </xf>
    <xf numFmtId="10" fontId="142" fillId="0" borderId="9" xfId="1" applyNumberFormat="1" applyFont="1" applyBorder="1" applyAlignment="1">
      <alignment vertical="top"/>
    </xf>
    <xf numFmtId="10" fontId="142" fillId="0" borderId="10" xfId="1" applyNumberFormat="1" applyFont="1" applyBorder="1" applyAlignment="1">
      <alignment vertical="top"/>
    </xf>
    <xf numFmtId="10" fontId="142" fillId="0" borderId="11" xfId="1" applyNumberFormat="1" applyFont="1" applyBorder="1" applyAlignment="1">
      <alignment vertical="top"/>
    </xf>
    <xf numFmtId="0" fontId="5" fillId="0" borderId="6" xfId="0" quotePrefix="1" applyFont="1" applyBorder="1" applyAlignment="1">
      <alignment horizontal="right" vertical="top"/>
    </xf>
    <xf numFmtId="0" fontId="4" fillId="0" borderId="61" xfId="0" applyFont="1" applyBorder="1">
      <alignment vertical="top"/>
    </xf>
    <xf numFmtId="43" fontId="6" fillId="0" borderId="42" xfId="816" applyFont="1" applyBorder="1" applyAlignment="1">
      <alignment vertical="top"/>
    </xf>
    <xf numFmtId="43" fontId="6" fillId="0" borderId="62" xfId="816" applyFont="1" applyBorder="1" applyAlignment="1">
      <alignment vertical="top"/>
    </xf>
    <xf numFmtId="14" fontId="5" fillId="0" borderId="0" xfId="0" applyNumberFormat="1" applyFont="1" applyAlignment="1">
      <alignment horizontal="center" vertical="top"/>
    </xf>
    <xf numFmtId="0" fontId="162" fillId="91" borderId="0" xfId="0" applyFont="1" applyFill="1">
      <alignment vertical="top"/>
    </xf>
    <xf numFmtId="0" fontId="0" fillId="91" borderId="0" xfId="0" applyFill="1">
      <alignment vertical="top"/>
    </xf>
    <xf numFmtId="0" fontId="4" fillId="0" borderId="60" xfId="0" applyFont="1" applyBorder="1">
      <alignment vertical="top"/>
    </xf>
    <xf numFmtId="0" fontId="4" fillId="91" borderId="0" xfId="0" applyFont="1" applyFill="1">
      <alignment vertical="top"/>
    </xf>
  </cellXfs>
  <cellStyles count="817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II_VolSurface_GBPUSD!$D$39:$D$139</c:f>
              <c:numCache>
                <c:formatCode>General</c:formatCode>
                <c:ptCount val="101"/>
              </c:numCache>
            </c:numRef>
          </c:xVal>
          <c:yVal>
            <c:numRef>
              <c:f>II_VolSurface_GBPUSD!$E$39:$E$139</c:f>
              <c:numCache>
                <c:formatCode>General</c:formatCode>
                <c:ptCount val="101"/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II_VolSurface_GBPUSD!$Q$18:$AA$18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II_VolSurface_GBPUSD!$C$30:$M$30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18848"/>
        <c:axId val="120720384"/>
      </c:scatterChart>
      <c:valAx>
        <c:axId val="120718848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20720384"/>
        <c:crosses val="autoZero"/>
        <c:crossBetween val="midCat"/>
      </c:valAx>
      <c:valAx>
        <c:axId val="120720384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718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Smile</a:t>
            </a:r>
            <a:r>
              <a:rPr lang="de-DE" baseline="0"/>
              <a:t> for 1Y</a:t>
            </a:r>
            <a:endParaRPr lang="de-DE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II_Vanillas!$J$70</c:f>
              <c:strCache>
                <c:ptCount val="1"/>
                <c:pt idx="0">
                  <c:v>Mkt Vols</c:v>
                </c:pt>
              </c:strCache>
            </c:strRef>
          </c:tx>
          <c:marker>
            <c:symbol val="none"/>
          </c:marker>
          <c:cat>
            <c:strRef>
              <c:f>II_VolSurface_EURUSD!$C$5:$M$5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II_Vanillas!$M$76:$W$76</c:f>
              <c:numCache>
                <c:formatCode>#,#00%</c:formatCode>
                <c:ptCount val="11"/>
                <c:pt idx="0">
                  <c:v>0.11825487506039166</c:v>
                </c:pt>
                <c:pt idx="1">
                  <c:v>0.1054193920581542</c:v>
                </c:pt>
                <c:pt idx="2">
                  <c:v>9.7764674092075857E-2</c:v>
                </c:pt>
                <c:pt idx="3">
                  <c:v>9.0011987035503685E-2</c:v>
                </c:pt>
                <c:pt idx="4">
                  <c:v>8.550511171635955E-2</c:v>
                </c:pt>
                <c:pt idx="5">
                  <c:v>8.2014233662106251E-2</c:v>
                </c:pt>
                <c:pt idx="6">
                  <c:v>8.0209384813719073E-2</c:v>
                </c:pt>
                <c:pt idx="7">
                  <c:v>8.0588943126916474E-2</c:v>
                </c:pt>
                <c:pt idx="8">
                  <c:v>8.2758520799611976E-2</c:v>
                </c:pt>
                <c:pt idx="9">
                  <c:v>8.5393397662183609E-2</c:v>
                </c:pt>
                <c:pt idx="10">
                  <c:v>9.0802698351868702E-2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II_Vanillas!$J$54</c:f>
              <c:strCache>
                <c:ptCount val="1"/>
                <c:pt idx="0">
                  <c:v>Call Vols</c:v>
                </c:pt>
              </c:strCache>
            </c:strRef>
          </c:tx>
          <c:marker>
            <c:symbol val="none"/>
          </c:marker>
          <c:cat>
            <c:strRef>
              <c:f>II_VolSurface_EURUSD!$C$5:$M$5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II_Vanillas!$M$60:$W$60</c:f>
              <c:numCache>
                <c:formatCode>#,#00%</c:formatCode>
                <c:ptCount val="11"/>
                <c:pt idx="0">
                  <c:v>0.11824836312456324</c:v>
                </c:pt>
                <c:pt idx="1">
                  <c:v>0.10529981266113193</c:v>
                </c:pt>
                <c:pt idx="2">
                  <c:v>9.7898067480248707E-2</c:v>
                </c:pt>
                <c:pt idx="3">
                  <c:v>9.0224295654174169E-2</c:v>
                </c:pt>
                <c:pt idx="4">
                  <c:v>8.5696795994054387E-2</c:v>
                </c:pt>
                <c:pt idx="5">
                  <c:v>8.2277526691719449E-2</c:v>
                </c:pt>
                <c:pt idx="6">
                  <c:v>8.0632737830473422E-2</c:v>
                </c:pt>
                <c:pt idx="7">
                  <c:v>8.1025090894711618E-2</c:v>
                </c:pt>
                <c:pt idx="8">
                  <c:v>8.2989748876789643E-2</c:v>
                </c:pt>
                <c:pt idx="9">
                  <c:v>8.5834037799719293E-2</c:v>
                </c:pt>
                <c:pt idx="10">
                  <c:v>9.1642314403163491E-2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38912"/>
        <c:axId val="38052992"/>
      </c:lineChart>
      <c:catAx>
        <c:axId val="38038912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38052992"/>
        <c:crosses val="autoZero"/>
        <c:auto val="1"/>
        <c:lblAlgn val="ctr"/>
        <c:lblOffset val="100"/>
        <c:noMultiLvlLbl val="0"/>
      </c:catAx>
      <c:valAx>
        <c:axId val="3805299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8038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III_VanillasCross!$AN$42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III_VanillasCross!$L$86:$V$86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III_VanillasCross!$BC$42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III_VanillasCross!$L$86:$V$86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III_VanillasCross!$BC$57:$BM$57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III_VanillasCross!$BR$42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III_VanillasCross!$L$86:$V$86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6"/>
          <c:order val="3"/>
          <c:marker>
            <c:symbol val="none"/>
          </c:marker>
          <c:cat>
            <c:strRef>
              <c:f>III_VanillasCross!$L$86:$V$86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III_VanillasCross!$L$107:$V$107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0"/>
          <c:order val="4"/>
          <c:tx>
            <c:v>marketdata</c:v>
          </c:tx>
          <c:marker>
            <c:symbol val="none"/>
          </c:marker>
          <c:cat>
            <c:strRef>
              <c:f>III_VanillasCross!$L$86:$V$86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III_VanillasCross!$L$115:$V$115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79392"/>
        <c:axId val="165180928"/>
      </c:lineChart>
      <c:catAx>
        <c:axId val="16517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180928"/>
        <c:crosses val="autoZero"/>
        <c:auto val="1"/>
        <c:lblAlgn val="ctr"/>
        <c:lblOffset val="100"/>
        <c:noMultiLvlLbl val="0"/>
      </c:catAx>
      <c:valAx>
        <c:axId val="165180928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179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III_VisualizationLocalCorr!$D$2</c:f>
              <c:strCache>
                <c:ptCount val="1"/>
                <c:pt idx="0">
                  <c:v>-0.05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III_VisualizationLocalCorr!$D$3</c:f>
              <c:strCache>
                <c:ptCount val="1"/>
                <c:pt idx="0">
                  <c:v>-0.1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III_VisualizationLocalCorr!$D$4</c:f>
              <c:strCache>
                <c:ptCount val="1"/>
                <c:pt idx="0">
                  <c:v>-0.15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III_VisualizationLocalCorr!$D$5</c:f>
              <c:strCache>
                <c:ptCount val="1"/>
                <c:pt idx="0">
                  <c:v>-0.25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III_VisualizationLocalCorr!$D$6</c:f>
              <c:strCache>
                <c:ptCount val="1"/>
                <c:pt idx="0">
                  <c:v>-0.35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III_VisualizationLocalCorr!$D$7</c:f>
              <c:strCache>
                <c:ptCount val="1"/>
                <c:pt idx="0">
                  <c:v>ATM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III_VisualizationLocalCorr!$D$8</c:f>
              <c:strCache>
                <c:ptCount val="1"/>
                <c:pt idx="0">
                  <c:v>0.35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III_VisualizationLocalCorr!$D$9</c:f>
              <c:strCache>
                <c:ptCount val="1"/>
                <c:pt idx="0">
                  <c:v>0.25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III_VisualizationLocalCorr!$D$10</c:f>
              <c:strCache>
                <c:ptCount val="1"/>
                <c:pt idx="0">
                  <c:v>0.15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III_VisualizationLocalCorr!$D$11</c:f>
              <c:strCache>
                <c:ptCount val="1"/>
                <c:pt idx="0">
                  <c:v>0.1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III_VisualizationLocalCorr!$D$12</c:f>
              <c:strCache>
                <c:ptCount val="1"/>
                <c:pt idx="0">
                  <c:v>0.05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67753216"/>
        <c:axId val="167754752"/>
        <c:axId val="167598720"/>
      </c:surface3DChart>
      <c:catAx>
        <c:axId val="16775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754752"/>
        <c:crosses val="autoZero"/>
        <c:auto val="1"/>
        <c:lblAlgn val="ctr"/>
        <c:lblOffset val="100"/>
        <c:noMultiLvlLbl val="0"/>
      </c:catAx>
      <c:valAx>
        <c:axId val="1677547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7753216"/>
        <c:crosses val="min"/>
        <c:crossBetween val="midCat"/>
      </c:valAx>
      <c:serAx>
        <c:axId val="16759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67754752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2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3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4"/>
        <c:txPr>
          <a:bodyPr/>
          <a:lstStyle/>
          <a:p>
            <a:pPr rtl="0">
              <a:defRPr/>
            </a:pPr>
            <a:endParaRPr lang="de-DE"/>
          </a:p>
        </c:txPr>
      </c:legendEntry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III_VisualizationLocalCorr!$D$2</c:f>
              <c:strCache>
                <c:ptCount val="1"/>
                <c:pt idx="0">
                  <c:v>-0.05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III_VisualizationLocalCorr!$D$3</c:f>
              <c:strCache>
                <c:ptCount val="1"/>
                <c:pt idx="0">
                  <c:v>-0.1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III_VisualizationLocalCorr!$D$4</c:f>
              <c:strCache>
                <c:ptCount val="1"/>
                <c:pt idx="0">
                  <c:v>-0.15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III_VisualizationLocalCorr!$D$5</c:f>
              <c:strCache>
                <c:ptCount val="1"/>
                <c:pt idx="0">
                  <c:v>-0.25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III_VisualizationLocalCorr!$D$6</c:f>
              <c:strCache>
                <c:ptCount val="1"/>
                <c:pt idx="0">
                  <c:v>-0.35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III_VisualizationLocalCorr!$D$7</c:f>
              <c:strCache>
                <c:ptCount val="1"/>
                <c:pt idx="0">
                  <c:v>ATM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III_VisualizationLocalCorr!$D$8</c:f>
              <c:strCache>
                <c:ptCount val="1"/>
                <c:pt idx="0">
                  <c:v>0.35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III_VisualizationLocalCorr!$D$9</c:f>
              <c:strCache>
                <c:ptCount val="1"/>
                <c:pt idx="0">
                  <c:v>0.25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III_VisualizationLocalCorr!$D$10</c:f>
              <c:strCache>
                <c:ptCount val="1"/>
                <c:pt idx="0">
                  <c:v>0.15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III_VisualizationLocalCorr!$D$11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III_VisualizationLocalCorr!$D$12</c:f>
              <c:strCache>
                <c:ptCount val="1"/>
                <c:pt idx="0">
                  <c:v>0.05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67817600"/>
        <c:axId val="167819136"/>
        <c:axId val="167821760"/>
      </c:surface3DChart>
      <c:catAx>
        <c:axId val="16781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819136"/>
        <c:crosses val="autoZero"/>
        <c:auto val="1"/>
        <c:lblAlgn val="ctr"/>
        <c:lblOffset val="100"/>
        <c:noMultiLvlLbl val="0"/>
      </c:catAx>
      <c:valAx>
        <c:axId val="167819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7817600"/>
        <c:crosses val="min"/>
        <c:crossBetween val="midCat"/>
      </c:valAx>
      <c:serAx>
        <c:axId val="16782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67819136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III_Simulation!$B$4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III_Simulation!$A$5:$A$370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III_Simulation!$B$5:$B$370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III_Simulation!$C$4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III_Simulation!$A$5:$A$370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III_Simulation!$C$5:$C$370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99840"/>
        <c:axId val="172101632"/>
      </c:lineChart>
      <c:catAx>
        <c:axId val="172099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2101632"/>
        <c:crosses val="autoZero"/>
        <c:auto val="1"/>
        <c:lblAlgn val="ctr"/>
        <c:lblOffset val="100"/>
        <c:noMultiLvlLbl val="0"/>
      </c:catAx>
      <c:valAx>
        <c:axId val="17210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099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32</xdr:row>
      <xdr:rowOff>121920</xdr:rowOff>
    </xdr:from>
    <xdr:to>
      <xdr:col>18</xdr:col>
      <xdr:colOff>150540</xdr:colOff>
      <xdr:row>40</xdr:row>
      <xdr:rowOff>131573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Rectangle 1"/>
            <xdr:cNvSpPr/>
          </xdr:nvSpPr>
          <xdr:spPr>
            <a:xfrm>
              <a:off x="1173480" y="5783580"/>
              <a:ext cx="8784000" cy="141173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For two FX-rates EUR-USD 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1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) and GBP-USD 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2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), EUR-GBP 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12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=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1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/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2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) is called cross-FX rate.</a:t>
              </a: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endParaRPr lang="en-GB" sz="1400">
                <a:latin typeface="Arial"/>
              </a:endParaRP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Again, by using the foreign currency numeraire, we get:</a:t>
              </a:r>
            </a:p>
            <a:p>
              <a:pPr>
                <a:buClr>
                  <a:srgbClr val="EB6E0A"/>
                </a:buClr>
              </a:pPr>
              <a:endParaRPr lang="en-GB" sz="1400" i="1">
                <a:latin typeface="Arial"/>
              </a:endParaRPr>
            </a:p>
            <a:p>
              <a:pPr>
                <a:buClr>
                  <a:srgbClr val="EB6E0A"/>
                </a:buClr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</a:rPr>
                          <m:t>𝑒</m:t>
                        </m:r>
                      </m:e>
                      <m:sup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𝐺𝐵𝑃</m:t>
                            </m:r>
                          </m:sub>
                        </m:sSub>
                        <m:r>
                          <a:rPr lang="en-GB" sz="1400" i="1">
                            <a:latin typeface="Cambria Math"/>
                          </a:rPr>
                          <m:t>(</m:t>
                        </m:r>
                        <m:r>
                          <a:rPr lang="en-GB" sz="1400" i="1">
                            <a:latin typeface="Cambria Math"/>
                          </a:rPr>
                          <m:t>𝑇</m:t>
                        </m:r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r>
                          <a:rPr lang="en-GB" sz="1400" i="1">
                            <a:latin typeface="Cambria Math"/>
                          </a:rPr>
                          <m:t>𝑡</m:t>
                        </m:r>
                        <m:r>
                          <a:rPr lang="en-GB" sz="1400" i="1">
                            <a:latin typeface="Cambria Math"/>
                          </a:rPr>
                          <m:t>)</m:t>
                        </m:r>
                      </m:sup>
                    </m:sSup>
                    <m:sSup>
                      <m:sSupPr>
                        <m:ctrlPr>
                          <a:rPr lang="en-GB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GB" sz="1400" i="1">
                            <a:latin typeface="Cambria Math"/>
                          </a:rPr>
                          <m:t>𝐸</m:t>
                        </m:r>
                      </m:e>
                      <m:sup>
                        <m:sSub>
                          <m:sSubPr>
                            <m:ctrlPr>
                              <a:rPr lang="en-GB" sz="14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𝑄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𝑓</m:t>
                            </m:r>
                          </m:sub>
                        </m:sSub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GB" sz="1400" i="1">
                            <a:latin typeface="Cambria Math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400" i="1">
                                    <a:latin typeface="Cambria Math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GB" sz="1400" b="0" i="1">
                                        <a:latin typeface="Cambria Math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400" i="1">
                                        <a:latin typeface="Cambria Math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GB" sz="1400" i="1">
                                        <a:latin typeface="Cambria Math"/>
                                      </a:rPr>
                                      <m:t>𝑇</m:t>
                                    </m:r>
                                  </m:sub>
                                  <m:sup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12</m:t>
                                    </m:r>
                                  </m:sup>
                                </m:sSubSup>
                                <m:r>
                                  <a:rPr lang="en-GB" sz="1400" i="1">
                                    <a:latin typeface="Cambria Math"/>
                                  </a:rPr>
                                  <m:t>−</m:t>
                                </m:r>
                                <m:r>
                                  <a:rPr lang="en-GB" sz="1400" i="1">
                                    <a:latin typeface="Cambria Math"/>
                                  </a:rPr>
                                  <m:t>𝐾</m:t>
                                </m:r>
                              </m:e>
                            </m:d>
                          </m:e>
                          <m:sup>
                            <m:r>
                              <a:rPr lang="en-GB" sz="1400" i="1">
                                <a:latin typeface="Cambria Math"/>
                              </a:rPr>
                              <m:t>+</m:t>
                            </m:r>
                          </m:sup>
                        </m:sSup>
                        <m:r>
                          <a:rPr lang="en-GB" sz="1400" i="1">
                            <a:latin typeface="Cambria Math"/>
                          </a:rPr>
                          <m:t>|</m:t>
                        </m:r>
                        <m:sSub>
                          <m:sSub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𝐹</m:t>
                            </m:r>
                          </m:e>
                          <m:sub>
                            <m:r>
                              <a:rPr lang="en-GB" sz="1400" i="1">
                                <a:latin typeface="Cambria Math"/>
                              </a:rPr>
                              <m:t>𝑡</m:t>
                            </m:r>
                          </m:sub>
                        </m:sSub>
                      </m:e>
                    </m:d>
                    <m:r>
                      <a:rPr lang="en-GB" sz="1400" i="1">
                        <a:latin typeface="Cambria Math"/>
                      </a:rPr>
                      <m:t>=</m:t>
                    </m:r>
                    <m:r>
                      <a:rPr lang="en-GB" sz="1400" i="1">
                        <a:latin typeface="Cambria Math"/>
                        <a:ea typeface="Cambria Math"/>
                      </a:rPr>
                      <m:t>⋯</m:t>
                    </m:r>
                    <m:r>
                      <a:rPr lang="en-GB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GB" sz="1400" b="0" i="1">
                            <a:latin typeface="Cambria Math"/>
                            <a:ea typeface="Cambria Math"/>
                          </a:rPr>
                        </m:ctrlPr>
                      </m:fPr>
                      <m:num>
                        <m:r>
                          <a:rPr lang="en-GB" sz="1400" b="0" i="1">
                            <a:latin typeface="Cambria Math"/>
                          </a:rPr>
                          <m:t>1</m:t>
                        </m:r>
                      </m:num>
                      <m:den>
                        <m:sSubSup>
                          <m:sSubSupPr>
                            <m:ctrlPr>
                              <a:rPr lang="en-GB" sz="1400" b="0" i="1">
                                <a:latin typeface="Cambria Math"/>
                              </a:rPr>
                            </m:ctrlPr>
                          </m:sSubSupPr>
                          <m:e>
                            <m:r>
                              <a:rPr lang="en-GB" sz="1400" b="0" i="1"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𝑡</m:t>
                            </m:r>
                          </m:sub>
                          <m:sup>
                            <m:r>
                              <a:rPr lang="en-GB" sz="1400" b="0" i="1">
                                <a:latin typeface="Cambria Math"/>
                              </a:rPr>
                              <m:t>2</m:t>
                            </m:r>
                          </m:sup>
                        </m:sSubSup>
                      </m:den>
                    </m:f>
                    <m:r>
                      <a:rPr lang="en-GB" sz="1400" b="0" i="1">
                        <a:latin typeface="Cambria Math"/>
                      </a:rPr>
                      <m:t> </m:t>
                    </m:r>
                    <m:r>
                      <a:rPr lang="en-GB" sz="1400" i="1">
                        <a:latin typeface="Cambria Math"/>
                        <a:ea typeface="Cambria Math"/>
                      </a:rPr>
                      <m:t>∙</m:t>
                    </m:r>
                    <m:sSup>
                      <m:sSupPr>
                        <m:ctrlPr>
                          <a:rPr lang="en-GB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</a:rPr>
                          <m:t>𝑒</m:t>
                        </m:r>
                      </m:e>
                      <m:sup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𝑑</m:t>
                            </m:r>
                          </m:sub>
                        </m:sSub>
                        <m:r>
                          <a:rPr lang="en-GB" sz="1400" i="1">
                            <a:latin typeface="Cambria Math"/>
                          </a:rPr>
                          <m:t>(</m:t>
                        </m:r>
                        <m:r>
                          <a:rPr lang="en-GB" sz="1400" i="1">
                            <a:latin typeface="Cambria Math"/>
                          </a:rPr>
                          <m:t>𝑇</m:t>
                        </m:r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r>
                          <a:rPr lang="en-GB" sz="1400" i="1">
                            <a:latin typeface="Cambria Math"/>
                          </a:rPr>
                          <m:t>𝑡</m:t>
                        </m:r>
                        <m:r>
                          <a:rPr lang="en-GB" sz="1400" i="1">
                            <a:latin typeface="Cambria Math"/>
                          </a:rPr>
                          <m:t>)</m:t>
                        </m:r>
                      </m:sup>
                    </m:sSup>
                    <m:sSup>
                      <m:sSupPr>
                        <m:ctrlPr>
                          <a:rPr lang="en-GB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GB" sz="1400" i="1">
                            <a:latin typeface="Cambria Math"/>
                          </a:rPr>
                          <m:t>𝐸</m:t>
                        </m:r>
                      </m:e>
                      <m:sup>
                        <m:r>
                          <a:rPr lang="en-GB" sz="1400" b="0" i="1">
                            <a:latin typeface="Cambria Math"/>
                          </a:rPr>
                          <m:t>𝑄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GB" sz="1400" i="1">
                            <a:latin typeface="Cambria Math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400" i="1">
                                    <a:latin typeface="Cambria Math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GB" sz="1400" b="0" i="1">
                                        <a:latin typeface="Cambria Math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𝑇</m:t>
                                    </m:r>
                                  </m:sub>
                                  <m:sup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1</m:t>
                                    </m:r>
                                  </m:sup>
                                </m:sSubSup>
                                <m:r>
                                  <a:rPr lang="en-GB" sz="1400" b="0" i="1">
                                    <a:latin typeface="Cambria Math"/>
                                  </a:rPr>
                                  <m:t>−</m:t>
                                </m:r>
                                <m:r>
                                  <a:rPr lang="en-GB" sz="1400" b="0" i="1">
                                    <a:latin typeface="Cambria Math"/>
                                  </a:rPr>
                                  <m:t>𝐾</m:t>
                                </m:r>
                                <m:r>
                                  <a:rPr lang="en-GB" sz="1400" b="0" i="1">
                                    <a:latin typeface="Cambria Math"/>
                                    <a:ea typeface="Cambria Math"/>
                                  </a:rPr>
                                  <m:t>∙</m:t>
                                </m:r>
                                <m:sSubSup>
                                  <m:sSubSupPr>
                                    <m:ctrlP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  <m:t>𝑇</m:t>
                                    </m:r>
                                  </m:sub>
                                  <m:sup>
                                    <m: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  <m:sup>
                            <m:r>
                              <a:rPr lang="en-GB" sz="1400" i="1">
                                <a:latin typeface="Cambria Math"/>
                              </a:rPr>
                              <m:t>+</m:t>
                            </m:r>
                          </m:sup>
                        </m:sSup>
                        <m:r>
                          <a:rPr lang="en-GB" sz="1400" i="1">
                            <a:latin typeface="Cambria Math"/>
                          </a:rPr>
                          <m:t>|</m:t>
                        </m:r>
                        <m:sSub>
                          <m:sSub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𝐹</m:t>
                            </m:r>
                          </m:e>
                          <m:sub>
                            <m:r>
                              <a:rPr lang="en-GB" sz="1400" i="1">
                                <a:latin typeface="Cambria Math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GB" sz="1400" i="1">
                <a:latin typeface="Arial"/>
              </a:endParaRPr>
            </a:p>
          </xdr:txBody>
        </xdr:sp>
      </mc:Choice>
      <mc:Fallback>
        <xdr:sp macro="" textlink="">
          <xdr:nvSpPr>
            <xdr:cNvPr id="2" name="Rectangle 1"/>
            <xdr:cNvSpPr/>
          </xdr:nvSpPr>
          <xdr:spPr>
            <a:xfrm>
              <a:off x="1173480" y="5783580"/>
              <a:ext cx="8784000" cy="141173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For two FX-rates EUR-USD (</a:t>
              </a:r>
              <a:r>
                <a:rPr lang="en-GB" sz="1400" i="0">
                  <a:latin typeface="Cambria Math"/>
                </a:rPr>
                <a:t>𝑆_𝑡^1</a:t>
              </a:r>
              <a:r>
                <a:rPr lang="en-GB" sz="1400">
                  <a:latin typeface="Arial"/>
                </a:rPr>
                <a:t>) and GBP-USD (</a:t>
              </a:r>
              <a:r>
                <a:rPr lang="en-GB" sz="1400" i="0">
                  <a:latin typeface="Cambria Math"/>
                </a:rPr>
                <a:t>𝑆_𝑡^2</a:t>
              </a:r>
              <a:r>
                <a:rPr lang="en-GB" sz="1400">
                  <a:latin typeface="Arial"/>
                </a:rPr>
                <a:t>), EUR-GBP (</a:t>
              </a:r>
              <a:r>
                <a:rPr lang="en-GB" sz="1400" i="0">
                  <a:latin typeface="Cambria Math"/>
                </a:rPr>
                <a:t>𝑆_𝑡^12</a:t>
              </a:r>
              <a:r>
                <a:rPr lang="en-GB" sz="1400">
                  <a:latin typeface="Arial"/>
                </a:rPr>
                <a:t>= </a:t>
              </a:r>
              <a:r>
                <a:rPr lang="en-GB" sz="1400" i="0">
                  <a:latin typeface="Cambria Math"/>
                </a:rPr>
                <a:t>𝑆_𝑡^1</a:t>
              </a:r>
              <a:r>
                <a:rPr lang="en-GB" sz="1400">
                  <a:latin typeface="Arial"/>
                </a:rPr>
                <a:t>/ </a:t>
              </a:r>
              <a:r>
                <a:rPr lang="en-GB" sz="1400" i="0">
                  <a:latin typeface="Cambria Math"/>
                </a:rPr>
                <a:t>𝑆_𝑡^2</a:t>
              </a:r>
              <a:r>
                <a:rPr lang="en-GB" sz="1400">
                  <a:latin typeface="Arial"/>
                </a:rPr>
                <a:t>) is called cross-FX rate.</a:t>
              </a: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endParaRPr lang="en-GB" sz="1400">
                <a:latin typeface="Arial"/>
              </a:endParaRP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Again, by using the foreign currency numeraire, we get:</a:t>
              </a:r>
            </a:p>
            <a:p>
              <a:pPr>
                <a:buClr>
                  <a:srgbClr val="EB6E0A"/>
                </a:buClr>
              </a:pPr>
              <a:endParaRPr lang="en-GB" sz="1400" i="1">
                <a:latin typeface="Arial"/>
              </a:endParaRPr>
            </a:p>
            <a:p>
              <a:pPr>
                <a:buClr>
                  <a:srgbClr val="EB6E0A"/>
                </a:buClr>
              </a:pPr>
              <a:r>
                <a:rPr lang="en-GB" sz="1400" i="0">
                  <a:latin typeface="Cambria Math"/>
                </a:rPr>
                <a:t>𝑒^(−𝑟_</a:t>
              </a:r>
              <a:r>
                <a:rPr lang="en-GB" sz="1400" b="0" i="0">
                  <a:latin typeface="Cambria Math"/>
                </a:rPr>
                <a:t>𝐺𝐵𝑃 </a:t>
              </a:r>
              <a:r>
                <a:rPr lang="en-GB" sz="1400" i="0">
                  <a:latin typeface="Cambria Math"/>
                </a:rPr>
                <a:t>(𝑇−𝑡)) 〖</a:t>
              </a:r>
              <a:r>
                <a:rPr lang="en-GB" sz="1400" i="0">
                  <a:latin typeface="Cambria Math"/>
                  <a:ea typeface="Cambria Math"/>
                </a:rPr>
                <a:t>∙</a:t>
              </a:r>
              <a:r>
                <a:rPr lang="en-GB" sz="1400" i="0">
                  <a:latin typeface="Cambria Math"/>
                </a:rPr>
                <a:t>𝐸〗^(𝑄</a:t>
              </a:r>
              <a:r>
                <a:rPr lang="en-GB" sz="1400" b="0" i="0">
                  <a:latin typeface="Cambria Math"/>
                </a:rPr>
                <a:t>_𝑓 ) </a:t>
              </a:r>
              <a:r>
                <a:rPr lang="en-GB" sz="1400" i="0">
                  <a:latin typeface="Cambria Math"/>
                </a:rPr>
                <a:t>[(𝑆</a:t>
              </a:r>
              <a:r>
                <a:rPr lang="en-GB" sz="1400" b="0" i="0">
                  <a:latin typeface="Cambria Math"/>
                </a:rPr>
                <a:t>_</a:t>
              </a:r>
              <a:r>
                <a:rPr lang="en-GB" sz="1400" i="0">
                  <a:latin typeface="Cambria Math"/>
                </a:rPr>
                <a:t>𝑇^</a:t>
              </a:r>
              <a:r>
                <a:rPr lang="en-GB" sz="1400" b="0" i="0">
                  <a:latin typeface="Cambria Math"/>
                </a:rPr>
                <a:t>12</a:t>
              </a:r>
              <a:r>
                <a:rPr lang="en-GB" sz="1400" i="0">
                  <a:latin typeface="Cambria Math"/>
                </a:rPr>
                <a:t>−𝐾)^+ |𝐹_𝑡 ]=</a:t>
              </a:r>
              <a:r>
                <a:rPr lang="en-GB" sz="1400" i="0">
                  <a:latin typeface="Cambria Math"/>
                  <a:ea typeface="Cambria Math"/>
                </a:rPr>
                <a:t>⋯</a:t>
              </a:r>
              <a:r>
                <a:rPr lang="en-GB" sz="1400" i="0">
                  <a:latin typeface="Cambria Math"/>
                </a:rPr>
                <a:t>=</a:t>
              </a:r>
              <a:r>
                <a:rPr lang="en-GB" sz="1400" b="0" i="0">
                  <a:latin typeface="Cambria Math"/>
                </a:rPr>
                <a:t>1</a:t>
              </a:r>
              <a:r>
                <a:rPr lang="en-GB" sz="1400" b="0" i="0">
                  <a:latin typeface="Cambria Math"/>
                  <a:ea typeface="Cambria Math"/>
                </a:rPr>
                <a:t>/(</a:t>
              </a:r>
              <a:r>
                <a:rPr lang="en-GB" sz="1400" b="0" i="0">
                  <a:latin typeface="Cambria Math"/>
                </a:rPr>
                <a:t>𝑆_𝑡^2 </a:t>
              </a:r>
              <a:r>
                <a:rPr lang="en-GB" sz="1400" b="0" i="0">
                  <a:latin typeface="Cambria Math"/>
                  <a:ea typeface="Cambria Math"/>
                </a:rPr>
                <a:t>) </a:t>
              </a:r>
              <a:r>
                <a:rPr lang="en-GB" sz="1400" b="0" i="0">
                  <a:latin typeface="Cambria Math"/>
                </a:rPr>
                <a:t> </a:t>
              </a:r>
              <a:r>
                <a:rPr lang="en-GB" sz="1400" i="0">
                  <a:latin typeface="Cambria Math"/>
                  <a:ea typeface="Cambria Math"/>
                </a:rPr>
                <a:t>∙</a:t>
              </a:r>
              <a:r>
                <a:rPr lang="en-GB" sz="1400" i="0">
                  <a:latin typeface="Cambria Math"/>
                </a:rPr>
                <a:t>𝑒^(−𝑟_</a:t>
              </a:r>
              <a:r>
                <a:rPr lang="en-GB" sz="1400" b="0" i="0">
                  <a:latin typeface="Cambria Math"/>
                </a:rPr>
                <a:t>𝑑 </a:t>
              </a:r>
              <a:r>
                <a:rPr lang="en-GB" sz="1400" i="0">
                  <a:latin typeface="Cambria Math"/>
                </a:rPr>
                <a:t>(𝑇−𝑡)) 〖</a:t>
              </a:r>
              <a:r>
                <a:rPr lang="en-GB" sz="1400" i="0">
                  <a:latin typeface="Cambria Math"/>
                  <a:ea typeface="Cambria Math"/>
                </a:rPr>
                <a:t>∙</a:t>
              </a:r>
              <a:r>
                <a:rPr lang="en-GB" sz="1400" i="0">
                  <a:latin typeface="Cambria Math"/>
                </a:rPr>
                <a:t>𝐸〗^</a:t>
              </a:r>
              <a:r>
                <a:rPr lang="en-GB" sz="1400" b="0" i="0">
                  <a:latin typeface="Cambria Math"/>
                </a:rPr>
                <a:t>𝑄 </a:t>
              </a:r>
              <a:r>
                <a:rPr lang="en-GB" sz="1400" i="0">
                  <a:latin typeface="Cambria Math"/>
                </a:rPr>
                <a:t>[(</a:t>
              </a:r>
              <a:r>
                <a:rPr lang="en-GB" sz="1400" b="0" i="0">
                  <a:latin typeface="Cambria Math"/>
                </a:rPr>
                <a:t>𝑆_𝑇^1−𝐾</a:t>
              </a:r>
              <a:r>
                <a:rPr lang="en-GB" sz="1400" b="0" i="0">
                  <a:latin typeface="Cambria Math"/>
                  <a:ea typeface="Cambria Math"/>
                </a:rPr>
                <a:t>∙𝑆_𝑇^2 )^</a:t>
              </a:r>
              <a:r>
                <a:rPr lang="en-GB" sz="1400" i="0">
                  <a:latin typeface="Cambria Math"/>
                </a:rPr>
                <a:t>+ |𝐹_𝑡 ]</a:t>
              </a:r>
              <a:endParaRPr lang="en-GB" sz="1400" i="1">
                <a:latin typeface="Arial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34</xdr:row>
      <xdr:rowOff>103415</xdr:rowOff>
    </xdr:from>
    <xdr:to>
      <xdr:col>29</xdr:col>
      <xdr:colOff>468085</xdr:colOff>
      <xdr:row>70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340659</xdr:colOff>
      <xdr:row>86</xdr:row>
      <xdr:rowOff>89647</xdr:rowOff>
    </xdr:from>
    <xdr:to>
      <xdr:col>24</xdr:col>
      <xdr:colOff>0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2277037</xdr:colOff>
      <xdr:row>124</xdr:row>
      <xdr:rowOff>108919</xdr:rowOff>
    </xdr:from>
    <xdr:to>
      <xdr:col>22</xdr:col>
      <xdr:colOff>233083</xdr:colOff>
      <xdr:row>155</xdr:row>
      <xdr:rowOff>98612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6" workbookViewId="0">
      <selection activeCell="C34" sqref="C34"/>
    </sheetView>
  </sheetViews>
  <sheetFormatPr defaultRowHeight="13.8"/>
  <cols>
    <col min="1" max="1" width="2.21875" style="256" customWidth="1"/>
    <col min="2" max="2" width="2.44140625" style="256" customWidth="1"/>
    <col min="3" max="3" width="5" style="256" bestFit="1" customWidth="1"/>
    <col min="4" max="16384" width="8.88671875" style="256"/>
  </cols>
  <sheetData>
    <row r="1" spans="1:3" ht="18">
      <c r="A1" s="255" t="s">
        <v>163</v>
      </c>
    </row>
    <row r="3" spans="1:3">
      <c r="A3" s="256" t="s">
        <v>164</v>
      </c>
    </row>
    <row r="4" spans="1:3">
      <c r="A4" s="256" t="s">
        <v>165</v>
      </c>
    </row>
    <row r="6" spans="1:3">
      <c r="A6" s="256" t="s">
        <v>174</v>
      </c>
    </row>
    <row r="8" spans="1:3">
      <c r="A8" s="256" t="s">
        <v>172</v>
      </c>
      <c r="B8" s="256" t="s">
        <v>166</v>
      </c>
    </row>
    <row r="10" spans="1:3">
      <c r="A10" s="256" t="s">
        <v>173</v>
      </c>
      <c r="B10" s="256" t="s">
        <v>175</v>
      </c>
    </row>
    <row r="11" spans="1:3">
      <c r="B11" s="256" t="s">
        <v>167</v>
      </c>
      <c r="C11" s="256" t="s">
        <v>176</v>
      </c>
    </row>
    <row r="12" spans="1:3">
      <c r="B12" s="256" t="s">
        <v>168</v>
      </c>
      <c r="C12" s="256" t="s">
        <v>177</v>
      </c>
    </row>
    <row r="13" spans="1:3">
      <c r="B13" s="256" t="s">
        <v>169</v>
      </c>
      <c r="C13" s="256" t="s">
        <v>170</v>
      </c>
    </row>
    <row r="14" spans="1:3">
      <c r="B14" s="256" t="s">
        <v>171</v>
      </c>
      <c r="C14" s="256" t="s">
        <v>178</v>
      </c>
    </row>
    <row r="16" spans="1:3">
      <c r="B16" s="256" t="s">
        <v>179</v>
      </c>
      <c r="C16" s="256" t="s">
        <v>180</v>
      </c>
    </row>
    <row r="17" spans="1:4">
      <c r="C17" s="256" t="s">
        <v>181</v>
      </c>
    </row>
    <row r="18" spans="1:4">
      <c r="C18" s="256" t="s">
        <v>182</v>
      </c>
    </row>
    <row r="20" spans="1:4">
      <c r="A20" s="256" t="s">
        <v>183</v>
      </c>
      <c r="B20" s="256" t="s">
        <v>196</v>
      </c>
    </row>
    <row r="21" spans="1:4">
      <c r="B21" s="256" t="s">
        <v>184</v>
      </c>
      <c r="C21" s="256" t="s">
        <v>200</v>
      </c>
    </row>
    <row r="22" spans="1:4">
      <c r="B22" s="256" t="s">
        <v>185</v>
      </c>
      <c r="C22" s="256" t="s">
        <v>186</v>
      </c>
    </row>
    <row r="23" spans="1:4">
      <c r="B23" s="256" t="s">
        <v>187</v>
      </c>
      <c r="C23" s="256" t="s">
        <v>201</v>
      </c>
    </row>
    <row r="24" spans="1:4">
      <c r="D24" s="256" t="s">
        <v>202</v>
      </c>
    </row>
    <row r="25" spans="1:4">
      <c r="B25" s="256" t="s">
        <v>171</v>
      </c>
      <c r="C25" s="256" t="s">
        <v>199</v>
      </c>
    </row>
    <row r="26" spans="1:4">
      <c r="D26" s="256" t="s">
        <v>188</v>
      </c>
    </row>
    <row r="27" spans="1:4">
      <c r="D27" s="258" t="s">
        <v>189</v>
      </c>
    </row>
    <row r="28" spans="1:4">
      <c r="B28" s="256" t="s">
        <v>179</v>
      </c>
      <c r="C28" s="256" t="s">
        <v>190</v>
      </c>
    </row>
    <row r="29" spans="1:4">
      <c r="B29" s="256" t="s">
        <v>191</v>
      </c>
      <c r="C29" s="256" t="s">
        <v>192</v>
      </c>
    </row>
    <row r="30" spans="1:4">
      <c r="D30" s="256" t="s">
        <v>193</v>
      </c>
    </row>
    <row r="31" spans="1:4">
      <c r="B31" s="256" t="s">
        <v>194</v>
      </c>
      <c r="C31" s="256" t="s">
        <v>203</v>
      </c>
    </row>
    <row r="32" spans="1:4">
      <c r="D32" s="256" t="s">
        <v>195</v>
      </c>
    </row>
    <row r="41" spans="2:3">
      <c r="B41" s="256" t="s">
        <v>197</v>
      </c>
      <c r="C41" s="256" t="s">
        <v>198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C7"/>
  <sheetViews>
    <sheetView showGridLines="0" workbookViewId="0">
      <selection activeCell="C5" sqref="C5"/>
    </sheetView>
  </sheetViews>
  <sheetFormatPr defaultRowHeight="13.8"/>
  <cols>
    <col min="2" max="2" width="15.44140625" customWidth="1"/>
    <col min="3" max="3" width="14.77734375" customWidth="1"/>
  </cols>
  <sheetData>
    <row r="2" spans="2:3">
      <c r="B2" s="4" t="s">
        <v>26</v>
      </c>
      <c r="C2" s="50">
        <v>43018</v>
      </c>
    </row>
    <row r="3" spans="2:3">
      <c r="B3" s="10" t="s">
        <v>27</v>
      </c>
      <c r="C3" s="51" t="b">
        <f>_xll.qlSettingsSetEvaluationDate(C2)</f>
        <v>1</v>
      </c>
    </row>
    <row r="5" spans="2:3">
      <c r="B5" s="251" t="s">
        <v>162</v>
      </c>
      <c r="C5" s="252">
        <v>1</v>
      </c>
    </row>
    <row r="6" spans="2:3">
      <c r="B6" s="229" t="s">
        <v>160</v>
      </c>
      <c r="C6" s="253">
        <v>1</v>
      </c>
    </row>
    <row r="7" spans="2:3">
      <c r="B7" s="229" t="s">
        <v>161</v>
      </c>
      <c r="C7" s="253">
        <f>C5/C6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2:AR31"/>
  <sheetViews>
    <sheetView showGridLines="0" zoomScale="70" zoomScaleNormal="70" workbookViewId="0">
      <selection activeCell="C18" sqref="C18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54">
        <f>_xll.qlSettingsEvaluationDate()</f>
        <v>43018</v>
      </c>
      <c r="D2" s="254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150</v>
      </c>
    </row>
    <row r="7" spans="2:44">
      <c r="B7" s="109" t="s">
        <v>55</v>
      </c>
      <c r="C7" s="100">
        <v>7.5419999999999998</v>
      </c>
      <c r="D7" s="101">
        <v>7.4180000000000001</v>
      </c>
      <c r="E7" s="101">
        <v>7.3310000000000004</v>
      </c>
      <c r="F7" s="101">
        <v>7.2519999999999998</v>
      </c>
      <c r="G7" s="101">
        <v>7.2560000000000002</v>
      </c>
      <c r="H7" s="101">
        <v>7.36</v>
      </c>
      <c r="I7" s="101">
        <v>7.5490000000000004</v>
      </c>
      <c r="J7" s="101">
        <v>7.7519999999999998</v>
      </c>
      <c r="K7" s="101">
        <v>8.0329999999999995</v>
      </c>
      <c r="L7" s="101">
        <v>8.25</v>
      </c>
      <c r="M7" s="102">
        <v>8.4939999999999998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_xll.qlBlackDeltaCalculatorStrikeFromDelta(_xll.qlBlackDeltaCalculator(,Q$5,"Spot",I_ValuationDate!$C$5,1,1,C7%*SQRT($P7)),Q$6)</f>
        <v>0.99353544955456108</v>
      </c>
      <c r="R7" s="127">
        <f>_xll.qlBlackDeltaCalculatorStrikeFromDelta(_xll.qlBlackDeltaCalculator(,R$5,"Spot",I_ValuationDate!$C$5,1,1,D7%*SQRT($P7)),R$6)</f>
        <v>0.99504390464701664</v>
      </c>
      <c r="S7" s="127">
        <f>_xll.qlBlackDeltaCalculatorStrikeFromDelta(_xll.qlBlackDeltaCalculator(,S$5,"Spot",I_ValuationDate!$C$5,1,1,E7%*SQRT($P7)),S$6)</f>
        <v>0.99603820708273738</v>
      </c>
      <c r="T7" s="127">
        <f>_xll.qlBlackDeltaCalculatorStrikeFromDelta(_xll.qlBlackDeltaCalculator(,T$5,"Spot",I_ValuationDate!$C$5,1,1,F7%*SQRT($P7)),T$6)</f>
        <v>0.99745018502881544</v>
      </c>
      <c r="U7" s="127">
        <f>_xll.qlBlackDeltaCalculatorStrikeFromDelta(_xll.qlBlackDeltaCalculator(,U$5,"Spot",I_ValuationDate!$C$5,1,1,G7%*SQRT($P7)),U$6)</f>
        <v>0.99854483878795963</v>
      </c>
      <c r="V7" s="128">
        <f>_xll.qlBlackDeltaCalculatorAtmStrike(_xll.qlBlackDeltaCalculator(,V$5,"Spot",I_ValuationDate!$C$5,1,1,H7%*SQRT($P7)),"AtmFwd")</f>
        <v>1</v>
      </c>
      <c r="W7" s="127">
        <f>_xll.qlBlackDeltaCalculatorStrikeFromDelta(_xll.qlBlackDeltaCalculator(,W$5,"Spot",I_ValuationDate!$C$5,1,1,I7%*SQRT($P7)),W$6)</f>
        <v>1.0015315052873643</v>
      </c>
      <c r="X7" s="127">
        <f>_xll.qlBlackDeltaCalculatorStrikeFromDelta(_xll.qlBlackDeltaCalculator(,X$5,"Spot",I_ValuationDate!$C$5,1,1,J7%*SQRT($P7)),X$6)</f>
        <v>1.0027488006673297</v>
      </c>
      <c r="Y7" s="127">
        <f>_xll.qlBlackDeltaCalculatorStrikeFromDelta(_xll.qlBlackDeltaCalculator(,Y$5,"Spot",I_ValuationDate!$C$5,1,1,K7%*SQRT($P7)),Y$6)</f>
        <v>1.0043762420524089</v>
      </c>
      <c r="Z7" s="127">
        <f>_xll.qlBlackDeltaCalculatorStrikeFromDelta(_xll.qlBlackDeltaCalculator(,Z$5,"Spot",I_ValuationDate!$C$5,1,1,L7%*SQRT($P7)),Z$6)</f>
        <v>1.0055587732528368</v>
      </c>
      <c r="AA7" s="129">
        <f>_xll.qlBlackDeltaCalculatorStrikeFromDelta(_xll.qlBlackDeltaCalculator(,AA$5,"Spot",I_ValuationDate!$C$5,1,1,M7%*SQRT($P7)),AA$6)</f>
        <v>1.0073497188880545</v>
      </c>
      <c r="AC7" s="144">
        <f>I_ValuationDate!$C$5</f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obj_0000b#0010</v>
      </c>
      <c r="AI7" s="156">
        <f>_xll.qlSabrInterpolatedSmileSectionMaxError(AH7)</f>
        <v>1.2188249572368387E-3</v>
      </c>
      <c r="AJ7" s="157">
        <f>_xll.qlSabrInterpolatedSmileSectionAlpha(AH7)</f>
        <v>7.2584415373479858E-2</v>
      </c>
      <c r="AK7" s="156">
        <f>_xll.qlSabrInterpolatedSmileSectionBeta(AH7)</f>
        <v>0.7</v>
      </c>
      <c r="AL7" s="158">
        <f>_xll.qlSabrInterpolatedSmileSectionRho(AH7)</f>
        <v>0.19296159463819762</v>
      </c>
      <c r="AM7" s="159">
        <f>_xll.qlSabrInterpolatedSmileSectionNu(AH7)</f>
        <v>8.6031562540046327</v>
      </c>
      <c r="AN7" s="109" t="s">
        <v>55</v>
      </c>
      <c r="AO7" t="str">
        <f t="array" ref="AO7">_xll.qlInterpolatedSmileSection(,O7,Q7:AA7,C7:M7*(SQRT(P7)/100),I_ValuationDate!$C$5)</f>
        <v>obj_0000c#0010</v>
      </c>
    </row>
    <row r="8" spans="2:44">
      <c r="B8" s="110" t="s">
        <v>56</v>
      </c>
      <c r="C8" s="103">
        <v>6.81</v>
      </c>
      <c r="D8" s="104">
        <v>6.7119999999999997</v>
      </c>
      <c r="E8" s="104">
        <v>6.6479999999999997</v>
      </c>
      <c r="F8" s="104">
        <v>6.59</v>
      </c>
      <c r="G8" s="104">
        <v>6.5880000000000001</v>
      </c>
      <c r="H8" s="104">
        <v>6.6829999999999998</v>
      </c>
      <c r="I8" s="104">
        <v>6.8879999999999999</v>
      </c>
      <c r="J8" s="104">
        <v>7.1029999999999998</v>
      </c>
      <c r="K8" s="104">
        <v>7.34</v>
      </c>
      <c r="L8" s="104">
        <v>7.5940000000000003</v>
      </c>
      <c r="M8" s="105">
        <v>7.85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_xll.qlBlackDeltaCalculatorStrikeFromDelta(_xll.qlBlackDeltaCalculator(,Q$5,"Spot",I_ValuationDate!$C$5,1,1,C8%*SQRT($P8)),Q$6)</f>
        <v>0.98465115594194252</v>
      </c>
      <c r="R8" s="131">
        <f>_xll.qlBlackDeltaCalculatorStrikeFromDelta(_xll.qlBlackDeltaCalculator(,R$5,"Spot",I_ValuationDate!$C$5,1,1,D8%*SQRT($P8)),R$6)</f>
        <v>0.98820119502426129</v>
      </c>
      <c r="S8" s="131">
        <f>_xll.qlBlackDeltaCalculatorStrikeFromDelta(_xll.qlBlackDeltaCalculator(,S$5,"Spot",I_ValuationDate!$C$5,1,1,E8%*SQRT($P8)),S$6)</f>
        <v>0.99054545462772436</v>
      </c>
      <c r="T8" s="131">
        <f>_xll.qlBlackDeltaCalculatorStrikeFromDelta(_xll.qlBlackDeltaCalculator(,T$5,"Spot",I_ValuationDate!$C$5,1,1,F8%*SQRT($P8)),T$6)</f>
        <v>0.9939047946773103</v>
      </c>
      <c r="U8" s="131">
        <f>_xll.qlBlackDeltaCalculatorStrikeFromDelta(_xll.qlBlackDeltaCalculator(,U$5,"Spot",I_ValuationDate!$C$5,1,1,G8%*SQRT($P8)),U$6)</f>
        <v>0.99653221642123169</v>
      </c>
      <c r="V8" s="132">
        <f>_xll.qlBlackDeltaCalculatorAtmStrike(_xll.qlBlackDeltaCalculator(,V$5,"Spot",I_ValuationDate!$C$5,1,1,H8%*SQRT($P8)),"AtmFwd")</f>
        <v>1</v>
      </c>
      <c r="W8" s="131">
        <f>_xll.qlBlackDeltaCalculatorStrikeFromDelta(_xll.qlBlackDeltaCalculator(,W$5,"Spot",I_ValuationDate!$C$5,1,1,I8%*SQRT($P8)),W$6)</f>
        <v>1.0037279379550978</v>
      </c>
      <c r="X8" s="131">
        <f>_xll.qlBlackDeltaCalculatorStrikeFromDelta(_xll.qlBlackDeltaCalculator(,X$5,"Spot",I_ValuationDate!$C$5,1,1,J8%*SQRT($P8)),X$6)</f>
        <v>1.0067054372366899</v>
      </c>
      <c r="Y8" s="131">
        <f>_xll.qlBlackDeltaCalculatorStrikeFromDelta(_xll.qlBlackDeltaCalculator(,Y$5,"Spot",I_ValuationDate!$C$5,1,1,K8%*SQRT($P8)),Y$6)</f>
        <v>1.0106430334483198</v>
      </c>
      <c r="Z8" s="131">
        <f>_xll.qlBlackDeltaCalculatorStrikeFromDelta(_xll.qlBlackDeltaCalculator(,Z$5,"Spot",I_ValuationDate!$C$5,1,1,L8%*SQRT($P8)),Z$6)</f>
        <v>1.0136247793104722</v>
      </c>
      <c r="AA8" s="133">
        <f>_xll.qlBlackDeltaCalculatorStrikeFromDelta(_xll.qlBlackDeltaCalculator(,AA$5,"Spot",I_ValuationDate!$C$5,1,1,M8%*SQRT($P8)),AA$6)</f>
        <v>1.0181023028147131</v>
      </c>
      <c r="AC8" s="145">
        <f>I_ValuationDate!$C$5</f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obj_00018#0010</v>
      </c>
      <c r="AI8" s="161">
        <f>_xll.qlSabrInterpolatedSmileSectionMaxError(AH8)</f>
        <v>9.8916027422184249E-4</v>
      </c>
      <c r="AJ8" s="162">
        <f>_xll.qlSabrInterpolatedSmileSectionAlpha(AH8)</f>
        <v>6.5991427497833252E-2</v>
      </c>
      <c r="AK8" s="161">
        <f>_xll.qlSabrInterpolatedSmileSectionBeta(AH8)</f>
        <v>0.7</v>
      </c>
      <c r="AL8" s="163">
        <f>_xll.qlSabrInterpolatedSmileSectionRho(AH8)</f>
        <v>0.21663960044818401</v>
      </c>
      <c r="AM8" s="164">
        <f>_xll.qlSabrInterpolatedSmileSectionNu(AH8)</f>
        <v>3.3392516749698067</v>
      </c>
      <c r="AN8" s="110" t="s">
        <v>56</v>
      </c>
      <c r="AO8" t="str">
        <f t="array" ref="AO8">_xll.qlInterpolatedSmileSection(,O8,Q8:AA8,C8:M8*(SQRT(P8)/100),I_ValuationDate!$C$5)</f>
        <v>obj_00019#0010</v>
      </c>
    </row>
    <row r="9" spans="2:44">
      <c r="B9" s="110" t="s">
        <v>57</v>
      </c>
      <c r="C9" s="103">
        <v>7.9710000000000001</v>
      </c>
      <c r="D9" s="104">
        <v>7.867</v>
      </c>
      <c r="E9" s="104">
        <v>7.8040000000000003</v>
      </c>
      <c r="F9" s="104">
        <v>7.7469999999999999</v>
      </c>
      <c r="G9" s="104">
        <v>7.7590000000000003</v>
      </c>
      <c r="H9" s="104">
        <v>7.8769999999999998</v>
      </c>
      <c r="I9" s="104">
        <v>8.1020000000000003</v>
      </c>
      <c r="J9" s="104">
        <v>8.327</v>
      </c>
      <c r="K9" s="104">
        <v>8.6</v>
      </c>
      <c r="L9" s="104">
        <v>8.8469999999999995</v>
      </c>
      <c r="M9" s="105">
        <v>9.1229999999999993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_xll.qlBlackDeltaCalculatorStrikeFromDelta(_xll.qlBlackDeltaCalculator(,Q$5,"Spot",I_ValuationDate!$C$5,1,1,C9%*SQRT($P9)),Q$6)</f>
        <v>0.9747678498875515</v>
      </c>
      <c r="R9" s="131">
        <f>_xll.qlBlackDeltaCalculatorStrikeFromDelta(_xll.qlBlackDeltaCalculator(,R$5,"Spot",I_ValuationDate!$C$5,1,1,D9%*SQRT($P9)),R$6)</f>
        <v>0.98056478135870473</v>
      </c>
      <c r="S9" s="131">
        <f>_xll.qlBlackDeltaCalculatorStrikeFromDelta(_xll.qlBlackDeltaCalculator(,S$5,"Spot",I_ValuationDate!$C$5,1,1,E9%*SQRT($P9)),S$6)</f>
        <v>0.984399007025757</v>
      </c>
      <c r="T9" s="131">
        <f>_xll.qlBlackDeltaCalculatorStrikeFromDelta(_xll.qlBlackDeltaCalculator(,T$5,"Spot",I_ValuationDate!$C$5,1,1,F9%*SQRT($P9)),T$6)</f>
        <v>0.9899325642931861</v>
      </c>
      <c r="U9" s="131">
        <f>_xll.qlBlackDeltaCalculatorStrikeFromDelta(_xll.qlBlackDeltaCalculator(,U$5,"Spot",I_ValuationDate!$C$5,1,1,G9%*SQRT($P9)),U$6)</f>
        <v>0.9942766475688527</v>
      </c>
      <c r="V9" s="132">
        <f>_xll.qlBlackDeltaCalculatorAtmStrike(_xll.qlBlackDeltaCalculator(,V$5,"Spot",I_ValuationDate!$C$5,1,1,H9%*SQRT($P9)),"AtmFwd")</f>
        <v>1</v>
      </c>
      <c r="W9" s="131">
        <f>_xll.qlBlackDeltaCalculatorStrikeFromDelta(_xll.qlBlackDeltaCalculator(,W$5,"Spot",I_ValuationDate!$C$5,1,1,I9%*SQRT($P9)),W$6)</f>
        <v>1.0062594898249397</v>
      </c>
      <c r="X9" s="131">
        <f>_xll.qlBlackDeltaCalculatorStrikeFromDelta(_xll.qlBlackDeltaCalculator(,X$5,"Spot",I_ValuationDate!$C$5,1,1,J9%*SQRT($P9)),X$6)</f>
        <v>1.0111948946421538</v>
      </c>
      <c r="Y9" s="131">
        <f>_xll.qlBlackDeltaCalculatorStrikeFromDelta(_xll.qlBlackDeltaCalculator(,Y$5,"Spot",I_ValuationDate!$C$5,1,1,K9%*SQRT($P9)),Y$6)</f>
        <v>1.017754114930141</v>
      </c>
      <c r="Z9" s="131">
        <f>_xll.qlBlackDeltaCalculatorStrikeFromDelta(_xll.qlBlackDeltaCalculator(,Z$5,"Spot",I_ValuationDate!$C$5,1,1,L9%*SQRT($P9)),Z$6)</f>
        <v>1.022606797094511</v>
      </c>
      <c r="AA9" s="133">
        <f>_xll.qlBlackDeltaCalculatorStrikeFromDelta(_xll.qlBlackDeltaCalculator(,AA$5,"Spot",I_ValuationDate!$C$5,1,1,M9%*SQRT($P9)),AA$6)</f>
        <v>1.0299893500193811</v>
      </c>
      <c r="AC9" s="145">
        <f>I_ValuationDate!$C$5</f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obj_00025#0010</v>
      </c>
      <c r="AI9" s="161">
        <f>_xll.qlSabrInterpolatedSmileSectionMaxError(AH9)</f>
        <v>1.1183283579338232E-3</v>
      </c>
      <c r="AJ9" s="162">
        <f>_xll.qlSabrInterpolatedSmileSectionAlpha(AH9)</f>
        <v>7.7832109384568943E-2</v>
      </c>
      <c r="AK9" s="161">
        <f>_xll.qlSabrInterpolatedSmileSectionBeta(AH9)</f>
        <v>0.7</v>
      </c>
      <c r="AL9" s="163">
        <f>_xll.qlSabrInterpolatedSmileSectionRho(AH9)</f>
        <v>0.22444692024285942</v>
      </c>
      <c r="AM9" s="164">
        <f>_xll.qlSabrInterpolatedSmileSectionNu(AH9)</f>
        <v>2.22722244952103</v>
      </c>
      <c r="AN9" s="110" t="s">
        <v>57</v>
      </c>
      <c r="AO9" t="str">
        <f t="array" ref="AO9">_xll.qlInterpolatedSmileSection(,O9,Q9:AA9,C9:M9*(SQRT(P9)/100),I_ValuationDate!$C$5)</f>
        <v>obj_00026#0010</v>
      </c>
    </row>
    <row r="10" spans="2:44">
      <c r="B10" s="110" t="s">
        <v>58</v>
      </c>
      <c r="C10" s="103">
        <v>7.5919999999999996</v>
      </c>
      <c r="D10" s="104">
        <v>7.5030000000000001</v>
      </c>
      <c r="E10" s="104">
        <v>7.44</v>
      </c>
      <c r="F10" s="104">
        <v>7.4039999999999999</v>
      </c>
      <c r="G10" s="104">
        <v>7.4160000000000004</v>
      </c>
      <c r="H10" s="104">
        <v>7.5049999999999999</v>
      </c>
      <c r="I10" s="104">
        <v>7.7460000000000004</v>
      </c>
      <c r="J10" s="104">
        <v>7.9809999999999999</v>
      </c>
      <c r="K10" s="104">
        <v>8.25</v>
      </c>
      <c r="L10" s="104">
        <v>8.4949999999999992</v>
      </c>
      <c r="M10" s="105">
        <v>8.77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_xll.qlBlackDeltaCalculatorStrikeFromDelta(_xll.qlBlackDeltaCalculator(,Q$5,"Spot",I_ValuationDate!$C$5,1,1,C10%*SQRT($P10)),Q$6)</f>
        <v>0.97065165061152203</v>
      </c>
      <c r="R10" s="131">
        <f>_xll.qlBlackDeltaCalculatorStrikeFromDelta(_xll.qlBlackDeltaCalculator(,R$5,"Spot",I_ValuationDate!$C$5,1,1,D10%*SQRT($P10)),R$6)</f>
        <v>0.97735822585917598</v>
      </c>
      <c r="S10" s="131">
        <f>_xll.qlBlackDeltaCalculatorStrikeFromDelta(_xll.qlBlackDeltaCalculator(,S$5,"Spot",I_ValuationDate!$C$5,1,1,E10%*SQRT($P10)),S$6)</f>
        <v>0.98183034323003249</v>
      </c>
      <c r="T10" s="131">
        <f>_xll.qlBlackDeltaCalculatorStrikeFromDelta(_xll.qlBlackDeltaCalculator(,T$5,"Spot",I_ValuationDate!$C$5,1,1,F10%*SQRT($P10)),T$6)</f>
        <v>0.98824872100465111</v>
      </c>
      <c r="U10" s="131">
        <f>_xll.qlBlackDeltaCalculatorStrikeFromDelta(_xll.qlBlackDeltaCalculator(,U$5,"Spot",I_ValuationDate!$C$5,1,1,G10%*SQRT($P10)),U$6)</f>
        <v>0.99332640647106829</v>
      </c>
      <c r="V10" s="132">
        <f>_xll.qlBlackDeltaCalculatorAtmStrike(_xll.qlBlackDeltaCalculator(,V$5,"Spot",I_ValuationDate!$C$5,1,1,H10%*SQRT($P10)),"AtmFwd")</f>
        <v>1</v>
      </c>
      <c r="W10" s="131">
        <f>_xll.qlBlackDeltaCalculatorStrikeFromDelta(_xll.qlBlackDeltaCalculator(,W$5,"Spot",I_ValuationDate!$C$5,1,1,I10%*SQRT($P10)),W$6)</f>
        <v>1.0073587193101239</v>
      </c>
      <c r="X10" s="131">
        <f>_xll.qlBlackDeltaCalculatorStrikeFromDelta(_xll.qlBlackDeltaCalculator(,X$5,"Spot",I_ValuationDate!$C$5,1,1,J10%*SQRT($P10)),X$6)</f>
        <v>1.013181425391805</v>
      </c>
      <c r="Y10" s="131">
        <f>_xll.qlBlackDeltaCalculatorStrikeFromDelta(_xll.qlBlackDeltaCalculator(,Y$5,"Spot",I_ValuationDate!$C$5,1,1,K10%*SQRT($P10)),Y$6)</f>
        <v>1.0209213061125817</v>
      </c>
      <c r="Z10" s="131">
        <f>_xll.qlBlackDeltaCalculatorStrikeFromDelta(_xll.qlBlackDeltaCalculator(,Z$5,"Spot",I_ValuationDate!$C$5,1,1,L10%*SQRT($P10)),Z$6)</f>
        <v>1.0266704092152708</v>
      </c>
      <c r="AA10" s="133">
        <f>_xll.qlBlackDeltaCalculatorStrikeFromDelta(_xll.qlBlackDeltaCalculator(,AA$5,"Spot",I_ValuationDate!$C$5,1,1,M10%*SQRT($P10)),AA$6)</f>
        <v>1.0354357669425018</v>
      </c>
      <c r="AC10" s="145">
        <f>I_ValuationDate!$C$5</f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obj_00032#0010</v>
      </c>
      <c r="AI10" s="161">
        <f>_xll.qlSabrInterpolatedSmileSectionMaxError(AH10)</f>
        <v>1.1006050825222158E-3</v>
      </c>
      <c r="AJ10" s="162">
        <f>_xll.qlSabrInterpolatedSmileSectionAlpha(AH10)</f>
        <v>7.4314957473345475E-2</v>
      </c>
      <c r="AK10" s="161">
        <f>_xll.qlSabrInterpolatedSmileSectionBeta(AH10)</f>
        <v>0.7</v>
      </c>
      <c r="AL10" s="163">
        <f>_xll.qlSabrInterpolatedSmileSectionRho(AH10)</f>
        <v>0.23375987515216165</v>
      </c>
      <c r="AM10" s="164">
        <f>_xll.qlSabrInterpolatedSmileSectionNu(AH10)</f>
        <v>1.8500106427823144</v>
      </c>
      <c r="AN10" s="110" t="s">
        <v>58</v>
      </c>
      <c r="AO10" t="str">
        <f t="array" ref="AO10">_xll.qlInterpolatedSmileSection(,O10,Q10:AA10,C10:M10*(SQRT(P10)/100),I_ValuationDate!$C$5)</f>
        <v>obj_00033#0010</v>
      </c>
      <c r="AR10" t="str">
        <f>AO7</f>
        <v>obj_0000c#0010</v>
      </c>
    </row>
    <row r="11" spans="2:44">
      <c r="B11" s="110" t="s">
        <v>59</v>
      </c>
      <c r="C11" s="103">
        <v>6.73</v>
      </c>
      <c r="D11" s="104">
        <v>6.6</v>
      </c>
      <c r="E11" s="104">
        <v>6.5389999999999997</v>
      </c>
      <c r="F11" s="104">
        <v>6.4850000000000003</v>
      </c>
      <c r="G11" s="104">
        <v>6.492</v>
      </c>
      <c r="H11" s="104">
        <v>6.5880000000000001</v>
      </c>
      <c r="I11" s="104">
        <v>6.82</v>
      </c>
      <c r="J11" s="104">
        <v>7.0570000000000004</v>
      </c>
      <c r="K11" s="104">
        <v>7.3</v>
      </c>
      <c r="L11" s="104">
        <v>7.59</v>
      </c>
      <c r="M11" s="105">
        <v>7.9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_xll.qlBlackDeltaCalculatorStrikeFromDelta(_xll.qlBlackDeltaCalculator(,Q$5,"Spot",I_ValuationDate!$C$5,1,1,C11%*SQRT($P11)),Q$6)</f>
        <v>0.96844016483088413</v>
      </c>
      <c r="R11" s="131">
        <f>_xll.qlBlackDeltaCalculatorStrikeFromDelta(_xll.qlBlackDeltaCalculator(,R$5,"Spot",I_ValuationDate!$C$5,1,1,D11%*SQRT($P11)),R$6)</f>
        <v>0.97583196154310425</v>
      </c>
      <c r="S11" s="131">
        <f>_xll.qlBlackDeltaCalculatorStrikeFromDelta(_xll.qlBlackDeltaCalculator(,S$5,"Spot",I_ValuationDate!$C$5,1,1,E11%*SQRT($P11)),S$6)</f>
        <v>0.98062090201561791</v>
      </c>
      <c r="T11" s="131">
        <f>_xll.qlBlackDeltaCalculatorStrikeFromDelta(_xll.qlBlackDeltaCalculator(,T$5,"Spot",I_ValuationDate!$C$5,1,1,F11%*SQRT($P11)),T$6)</f>
        <v>0.98750990231213354</v>
      </c>
      <c r="U11" s="131">
        <f>_xll.qlBlackDeltaCalculatorStrikeFromDelta(_xll.qlBlackDeltaCalculator(,U$5,"Spot",I_ValuationDate!$C$5,1,1,G11%*SQRT($P11)),U$6)</f>
        <v>0.99291407535978826</v>
      </c>
      <c r="V11" s="132">
        <f>_xll.qlBlackDeltaCalculatorAtmStrike(_xll.qlBlackDeltaCalculator(,V$5,"Spot",I_ValuationDate!$C$5,1,1,H11%*SQRT($P11)),"AtmFwd")</f>
        <v>1</v>
      </c>
      <c r="W11" s="131">
        <f>_xll.qlBlackDeltaCalculatorStrikeFromDelta(_xll.qlBlackDeltaCalculator(,W$5,"Spot",I_ValuationDate!$C$5,1,1,I11%*SQRT($P11)),W$6)</f>
        <v>1.0078869072332299</v>
      </c>
      <c r="X11" s="131">
        <f>_xll.qlBlackDeltaCalculatorStrikeFromDelta(_xll.qlBlackDeltaCalculator(,X$5,"Spot",I_ValuationDate!$C$5,1,1,J11%*SQRT($P11)),X$6)</f>
        <v>1.0141828264149777</v>
      </c>
      <c r="Y11" s="131">
        <f>_xll.qlBlackDeltaCalculatorStrikeFromDelta(_xll.qlBlackDeltaCalculator(,Y$5,"Spot",I_ValuationDate!$C$5,1,1,K11%*SQRT($P11)),Y$6)</f>
        <v>1.022525754306383</v>
      </c>
      <c r="Z11" s="131">
        <f>_xll.qlBlackDeltaCalculatorStrikeFromDelta(_xll.qlBlackDeltaCalculator(,Z$5,"Spot",I_ValuationDate!$C$5,1,1,L11%*SQRT($P11)),Z$6)</f>
        <v>1.0290046488923532</v>
      </c>
      <c r="AA11" s="133">
        <f>_xll.qlBlackDeltaCalculatorStrikeFromDelta(_xll.qlBlackDeltaCalculator(,AA$5,"Spot",I_ValuationDate!$C$5,1,1,M11%*SQRT($P11)),AA$6)</f>
        <v>1.0388709082461127</v>
      </c>
      <c r="AC11" s="145">
        <f>I_ValuationDate!$C$5</f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obj_0003f#0010</v>
      </c>
      <c r="AI11" s="161">
        <f>_xll.qlSabrInterpolatedSmileSectionMaxError(AH11)</f>
        <v>8.8758792829767008E-4</v>
      </c>
      <c r="AJ11" s="162">
        <f>_xll.qlSabrInterpolatedSmileSectionAlpha(AH11)</f>
        <v>6.4987701435258338E-2</v>
      </c>
      <c r="AK11" s="161">
        <f>_xll.qlSabrInterpolatedSmileSectionBeta(AH11)</f>
        <v>0.7</v>
      </c>
      <c r="AL11" s="163">
        <f>_xll.qlSabrInterpolatedSmileSectionRho(AH11)</f>
        <v>0.23622746263824057</v>
      </c>
      <c r="AM11" s="164">
        <f>_xll.qlSabrInterpolatedSmileSectionNu(AH11)</f>
        <v>1.666236479944659</v>
      </c>
      <c r="AN11" s="110" t="s">
        <v>59</v>
      </c>
      <c r="AO11" t="str">
        <f t="array" ref="AO11">_xll.qlInterpolatedSmileSection(,O11,Q11:AA11,C11:M11*(SQRT(P11)/100),I_ValuationDate!$C$5)</f>
        <v>obj_00040#0010</v>
      </c>
      <c r="AR11" t="str">
        <f>AO11</f>
        <v>obj_00040#0010</v>
      </c>
    </row>
    <row r="12" spans="2:44">
      <c r="B12" s="110" t="s">
        <v>60</v>
      </c>
      <c r="C12" s="103">
        <v>6.9420000000000002</v>
      </c>
      <c r="D12" s="104">
        <v>6.8150000000000004</v>
      </c>
      <c r="E12" s="104">
        <v>6.72</v>
      </c>
      <c r="F12" s="104">
        <v>6.6589999999999998</v>
      </c>
      <c r="G12" s="104">
        <v>6.65</v>
      </c>
      <c r="H12" s="104">
        <v>6.7549999999999999</v>
      </c>
      <c r="I12" s="104">
        <v>6.9930000000000003</v>
      </c>
      <c r="J12" s="104">
        <v>7.2489999999999997</v>
      </c>
      <c r="K12" s="104">
        <v>7.55</v>
      </c>
      <c r="L12" s="104">
        <v>7.8470000000000004</v>
      </c>
      <c r="M12" s="105">
        <v>8.1649999999999991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_xll.qlBlackDeltaCalculatorStrikeFromDelta(_xll.qlBlackDeltaCalculator(,Q$5,"Spot",I_ValuationDate!$C$5,1,1,C12%*SQRT($P12)),Q$6)</f>
        <v>0.95477721190508047</v>
      </c>
      <c r="R12" s="131">
        <f>_xll.qlBlackDeltaCalculatorStrikeFromDelta(_xll.qlBlackDeltaCalculator(,R$5,"Spot",I_ValuationDate!$C$5,1,1,D12%*SQRT($P12)),R$6)</f>
        <v>0.96530014316253543</v>
      </c>
      <c r="S12" s="131">
        <f>_xll.qlBlackDeltaCalculatorStrikeFromDelta(_xll.qlBlackDeltaCalculator(,S$5,"Spot",I_ValuationDate!$C$5,1,1,E12%*SQRT($P12)),S$6)</f>
        <v>0.9722956229606059</v>
      </c>
      <c r="T12" s="131">
        <f>_xll.qlBlackDeltaCalculatorStrikeFromDelta(_xll.qlBlackDeltaCalculator(,T$5,"Spot",I_ValuationDate!$C$5,1,1,F12%*SQRT($P12)),T$6)</f>
        <v>0.98217012286024008</v>
      </c>
      <c r="U12" s="131">
        <f>_xll.qlBlackDeltaCalculatorStrikeFromDelta(_xll.qlBlackDeltaCalculator(,U$5,"Spot",I_ValuationDate!$C$5,1,1,G12%*SQRT($P12)),U$6)</f>
        <v>0.98994522395141105</v>
      </c>
      <c r="V12" s="132">
        <f>_xll.qlBlackDeltaCalculatorAtmStrike(_xll.qlBlackDeltaCalculator(,V$5,"Spot",I_ValuationDate!$C$5,1,1,H12%*SQRT($P12)),"AtmFwd")</f>
        <v>1</v>
      </c>
      <c r="W12" s="131">
        <f>_xll.qlBlackDeltaCalculatorStrikeFromDelta(_xll.qlBlackDeltaCalculator(,W$5,"Spot",I_ValuationDate!$C$5,1,1,I12%*SQRT($P12)),W$6)</f>
        <v>1.0114896349956464</v>
      </c>
      <c r="X12" s="131">
        <f>_xll.qlBlackDeltaCalculatorStrikeFromDelta(_xll.qlBlackDeltaCalculator(,X$5,"Spot",I_ValuationDate!$C$5,1,1,J12%*SQRT($P12)),X$6)</f>
        <v>1.0206372828790264</v>
      </c>
      <c r="Y12" s="131">
        <f>_xll.qlBlackDeltaCalculatorStrikeFromDelta(_xll.qlBlackDeltaCalculator(,Y$5,"Spot",I_ValuationDate!$C$5,1,1,K12%*SQRT($P12)),Y$6)</f>
        <v>1.0329985398848203</v>
      </c>
      <c r="Z12" s="131">
        <f>_xll.qlBlackDeltaCalculatorStrikeFromDelta(_xll.qlBlackDeltaCalculator(,Z$5,"Spot",I_ValuationDate!$C$5,1,1,L12%*SQRT($P12)),Z$6)</f>
        <v>1.0425040415528646</v>
      </c>
      <c r="AA12" s="133">
        <f>_xll.qlBlackDeltaCalculatorStrikeFromDelta(_xll.qlBlackDeltaCalculator(,AA$5,"Spot",I_ValuationDate!$C$5,1,1,M12%*SQRT($P12)),AA$6)</f>
        <v>1.0570276045289668</v>
      </c>
      <c r="AC12" s="145">
        <f>I_ValuationDate!$C$5</f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obj_0004c#0010</v>
      </c>
      <c r="AI12" s="161">
        <f>_xll.qlSabrInterpolatedSmileSectionMaxError(AH12)</f>
        <v>1.134069147489869E-3</v>
      </c>
      <c r="AJ12" s="162">
        <f>_xll.qlSabrInterpolatedSmileSectionAlpha(AH12)</f>
        <v>6.648245675140757E-2</v>
      </c>
      <c r="AK12" s="161">
        <f>_xll.qlSabrInterpolatedSmileSectionBeta(AH12)</f>
        <v>0.7</v>
      </c>
      <c r="AL12" s="163">
        <f>_xll.qlSabrInterpolatedSmileSectionRho(AH12)</f>
        <v>0.23413014857513628</v>
      </c>
      <c r="AM12" s="164">
        <f>_xll.qlSabrInterpolatedSmileSectionNu(AH12)</f>
        <v>1.2438278243420586</v>
      </c>
      <c r="AN12" s="110" t="s">
        <v>60</v>
      </c>
      <c r="AO12" t="str">
        <f t="array" ref="AO12">_xll.qlInterpolatedSmileSection(,O12,Q12:AA12,C12:M12*(SQRT(P12)/100),I_ValuationDate!$C$5)</f>
        <v>obj_0004d#0010</v>
      </c>
      <c r="AR12" t="str">
        <f>AO12</f>
        <v>obj_0004d#0010</v>
      </c>
    </row>
    <row r="13" spans="2:44">
      <c r="B13" s="110" t="s">
        <v>61</v>
      </c>
      <c r="C13" s="103">
        <v>7.0629999999999997</v>
      </c>
      <c r="D13" s="104">
        <v>6.899</v>
      </c>
      <c r="E13" s="104">
        <v>6.77</v>
      </c>
      <c r="F13" s="104">
        <v>6.6840000000000002</v>
      </c>
      <c r="G13" s="104">
        <v>6.66</v>
      </c>
      <c r="H13" s="104">
        <v>6.76</v>
      </c>
      <c r="I13" s="104">
        <v>7.0030000000000001</v>
      </c>
      <c r="J13" s="104">
        <v>7.274</v>
      </c>
      <c r="K13" s="104">
        <v>7.6</v>
      </c>
      <c r="L13" s="104">
        <v>7.9240000000000004</v>
      </c>
      <c r="M13" s="105">
        <v>8.2759999999999998</v>
      </c>
      <c r="O13" s="119">
        <f>_xll.qlCalendarAdvance("NullCalendar",$C$2,B13)</f>
        <v>43110</v>
      </c>
      <c r="P13" s="122">
        <f>(O13-$C$2)/365</f>
        <v>0.25205479452054796</v>
      </c>
      <c r="Q13" s="130">
        <f>_xll.qlBlackDeltaCalculatorStrikeFromDelta(_xll.qlBlackDeltaCalculator(,Q$5,"Spot",I_ValuationDate!$C$5,1,1,C13%*SQRT($P13)),Q$6)</f>
        <v>0.94393541148952453</v>
      </c>
      <c r="R13" s="131">
        <f>_xll.qlBlackDeltaCalculatorStrikeFromDelta(_xll.qlBlackDeltaCalculator(,R$5,"Spot",I_ValuationDate!$C$5,1,1,D13%*SQRT($P13)),R$6)</f>
        <v>0.95715629806923241</v>
      </c>
      <c r="S13" s="131">
        <f>_xll.qlBlackDeltaCalculatorStrikeFromDelta(_xll.qlBlackDeltaCalculator(,S$5,"Spot",I_ValuationDate!$C$5,1,1,E13%*SQRT($P13)),S$6)</f>
        <v>0.965943888454602</v>
      </c>
      <c r="T13" s="131">
        <f>_xll.qlBlackDeltaCalculatorStrikeFromDelta(_xll.qlBlackDeltaCalculator(,T$5,"Spot",I_ValuationDate!$C$5,1,1,F13%*SQRT($P13)),T$6)</f>
        <v>0.97817092352916069</v>
      </c>
      <c r="U13" s="131">
        <f>_xll.qlBlackDeltaCalculatorStrikeFromDelta(_xll.qlBlackDeltaCalculator(,U$5,"Spot",I_ValuationDate!$C$5,1,1,G13%*SQRT($P13)),U$6)</f>
        <v>0.9877508468104681</v>
      </c>
      <c r="V13" s="132">
        <f>_xll.qlBlackDeltaCalculatorAtmStrike(_xll.qlBlackDeltaCalculator(,V$5,"Spot",I_ValuationDate!$C$5,1,1,H13%*SQRT($P13)),"AtmFwd")</f>
        <v>1</v>
      </c>
      <c r="W13" s="131">
        <f>_xll.qlBlackDeltaCalculatorStrikeFromDelta(_xll.qlBlackDeltaCalculator(,W$5,"Spot",I_ValuationDate!$C$5,1,1,I13%*SQRT($P13)),W$6)</f>
        <v>1.0142661974899161</v>
      </c>
      <c r="X13" s="131">
        <f>_xll.qlBlackDeltaCalculatorStrikeFromDelta(_xll.qlBlackDeltaCalculator(,X$5,"Spot",I_ValuationDate!$C$5,1,1,J13%*SQRT($P13)),X$6)</f>
        <v>1.0256213494873978</v>
      </c>
      <c r="Y13" s="131">
        <f>_xll.qlBlackDeltaCalculatorStrikeFromDelta(_xll.qlBlackDeltaCalculator(,Y$5,"Spot",I_ValuationDate!$C$5,1,1,K13%*SQRT($P13)),Y$6)</f>
        <v>1.0410959182271773</v>
      </c>
      <c r="Z13" s="131">
        <f>_xll.qlBlackDeltaCalculatorStrikeFromDelta(_xll.qlBlackDeltaCalculator(,Z$5,"Spot",I_ValuationDate!$C$5,1,1,L13%*SQRT($P13)),Z$6)</f>
        <v>1.0531383740251883</v>
      </c>
      <c r="AA13" s="133">
        <f>_xll.qlBlackDeltaCalculatorStrikeFromDelta(_xll.qlBlackDeltaCalculator(,AA$5,"Spot",I_ValuationDate!$C$5,1,1,M13%*SQRT($P13)),AA$6)</f>
        <v>1.0716573495212076</v>
      </c>
      <c r="AC13" s="145">
        <f>I_ValuationDate!$C$5</f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obj_00059#0010</v>
      </c>
      <c r="AI13" s="161">
        <f>_xll.qlSabrInterpolatedSmileSectionMaxError(AH13)</f>
        <v>1.2003283230623274E-3</v>
      </c>
      <c r="AJ13" s="162">
        <f>_xll.qlSabrInterpolatedSmileSectionAlpha(AH13)</f>
        <v>6.6335096159272133E-2</v>
      </c>
      <c r="AK13" s="161">
        <f>_xll.qlSabrInterpolatedSmileSectionBeta(AH13)</f>
        <v>0.7</v>
      </c>
      <c r="AL13" s="163">
        <f>_xll.qlSabrInterpolatedSmileSectionRho(AH13)</f>
        <v>0.22030508891792794</v>
      </c>
      <c r="AM13" s="164">
        <f>_xll.qlSabrInterpolatedSmileSectionNu(AH13)</f>
        <v>1.0756510289345638</v>
      </c>
      <c r="AN13" s="110" t="s">
        <v>61</v>
      </c>
      <c r="AO13" t="str">
        <f t="array" ref="AO13">_xll.qlInterpolatedSmileSection(,O13,Q13:AA13,C13:M13*(SQRT(P13)/100),I_ValuationDate!$C$5)</f>
        <v>obj_0005a#0010</v>
      </c>
      <c r="AR13" t="str">
        <f>AO13</f>
        <v>obj_0005a#0010</v>
      </c>
    </row>
    <row r="14" spans="2:44">
      <c r="B14" s="110" t="s">
        <v>62</v>
      </c>
      <c r="C14" s="103">
        <v>7.7</v>
      </c>
      <c r="D14" s="104">
        <v>7.4</v>
      </c>
      <c r="E14" s="104">
        <v>7.15</v>
      </c>
      <c r="F14" s="104">
        <v>7.0270000000000001</v>
      </c>
      <c r="G14" s="104">
        <v>6.968</v>
      </c>
      <c r="H14" s="104">
        <v>7.0350000000000001</v>
      </c>
      <c r="I14" s="104">
        <v>7.2629999999999999</v>
      </c>
      <c r="J14" s="104">
        <v>7.532</v>
      </c>
      <c r="K14" s="104">
        <v>7.84</v>
      </c>
      <c r="L14" s="104">
        <v>8.2149999999999999</v>
      </c>
      <c r="M14" s="105">
        <v>8.6010000000000009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_xll.qlBlackDeltaCalculatorStrikeFromDelta(_xll.qlBlackDeltaCalculator(,Q$5,"Spot",I_ValuationDate!$C$5,1,1,C14%*SQRT($P14)),Q$6)</f>
        <v>0.93004328210972964</v>
      </c>
      <c r="R14" s="131">
        <f>_xll.qlBlackDeltaCalculatorStrikeFromDelta(_xll.qlBlackDeltaCalculator(,R$5,"Spot",I_ValuationDate!$C$5,1,1,D14%*SQRT($P14)),R$6)</f>
        <v>0.94730948229003653</v>
      </c>
      <c r="S14" s="131">
        <f>_xll.qlBlackDeltaCalculatorStrikeFromDelta(_xll.qlBlackDeltaCalculator(,S$5,"Spot",I_ValuationDate!$C$5,1,1,E14%*SQRT($P14)),S$6)</f>
        <v>0.95871929552333546</v>
      </c>
      <c r="T14" s="131">
        <f>_xll.qlBlackDeltaCalculatorStrikeFromDelta(_xll.qlBlackDeltaCalculator(,T$5,"Spot",I_ValuationDate!$C$5,1,1,F14%*SQRT($P14)),T$6)</f>
        <v>0.97367095941197124</v>
      </c>
      <c r="U14" s="131">
        <f>_xll.qlBlackDeltaCalculatorStrikeFromDelta(_xll.qlBlackDeltaCalculator(,U$5,"Spot",I_ValuationDate!$C$5,1,1,G14%*SQRT($P14)),U$6)</f>
        <v>0.98534053695572676</v>
      </c>
      <c r="V14" s="132">
        <f>_xll.qlBlackDeltaCalculatorAtmStrike(_xll.qlBlackDeltaCalculator(,V$5,"Spot",I_ValuationDate!$C$5,1,1,H14%*SQRT($P14)),"AtmFwd")</f>
        <v>1</v>
      </c>
      <c r="W14" s="131">
        <f>_xll.qlBlackDeltaCalculatorStrikeFromDelta(_xll.qlBlackDeltaCalculator(,W$5,"Spot",I_ValuationDate!$C$5,1,1,I14%*SQRT($P14)),W$6)</f>
        <v>1.0172823803120112</v>
      </c>
      <c r="X14" s="131">
        <f>_xll.qlBlackDeltaCalculatorStrikeFromDelta(_xll.qlBlackDeltaCalculator(,X$5,"Spot",I_ValuationDate!$C$5,1,1,J14%*SQRT($P14)),X$6)</f>
        <v>1.0309152855623454</v>
      </c>
      <c r="Y14" s="131">
        <f>_xll.qlBlackDeltaCalculatorStrikeFromDelta(_xll.qlBlackDeltaCalculator(,Y$5,"Spot",I_ValuationDate!$C$5,1,1,K14%*SQRT($P14)),Y$6)</f>
        <v>1.0493861814255603</v>
      </c>
      <c r="Z14" s="131">
        <f>_xll.qlBlackDeltaCalculatorStrikeFromDelta(_xll.qlBlackDeltaCalculator(,Z$5,"Spot",I_ValuationDate!$C$5,1,1,L14%*SQRT($P14)),Z$6)</f>
        <v>1.0642308934618347</v>
      </c>
      <c r="AA14" s="133">
        <f>_xll.qlBlackDeltaCalculatorStrikeFromDelta(_xll.qlBlackDeltaCalculator(,AA$5,"Spot",I_ValuationDate!$C$5,1,1,M14%*SQRT($P14)),AA$6)</f>
        <v>1.0869469234323357</v>
      </c>
      <c r="AC14" s="145">
        <f>I_ValuationDate!$C$5</f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obj_00066#0010</v>
      </c>
      <c r="AI14" s="161">
        <f>_xll.qlSabrInterpolatedSmileSectionMaxError(AH14)</f>
        <v>1.2600142312158141E-3</v>
      </c>
      <c r="AJ14" s="162">
        <f>_xll.qlSabrInterpolatedSmileSectionAlpha(AH14)</f>
        <v>6.8692845709085362E-2</v>
      </c>
      <c r="AK14" s="161">
        <f>_xll.qlSabrInterpolatedSmileSectionBeta(AH14)</f>
        <v>0.7</v>
      </c>
      <c r="AL14" s="163">
        <f>_xll.qlSabrInterpolatedSmileSectionRho(AH14)</f>
        <v>0.1641956171987218</v>
      </c>
      <c r="AM14" s="164">
        <f>_xll.qlSabrInterpolatedSmileSectionNu(AH14)</f>
        <v>0.99276937706996249</v>
      </c>
      <c r="AN14" s="110" t="s">
        <v>62</v>
      </c>
      <c r="AO14" t="str">
        <f t="array" ref="AO14">_xll.qlInterpolatedSmileSection(,O14,Q14:AA14,C14:M14*(SQRT(P14)/100),I_ValuationDate!$C$5)</f>
        <v>obj_00067#0010</v>
      </c>
      <c r="AR14" t="str">
        <f>AO14</f>
        <v>obj_00067#0010</v>
      </c>
    </row>
    <row r="15" spans="2:44">
      <c r="B15" s="110" t="s">
        <v>63</v>
      </c>
      <c r="C15" s="103">
        <v>7.86</v>
      </c>
      <c r="D15" s="104">
        <v>7.57</v>
      </c>
      <c r="E15" s="104">
        <v>7.35</v>
      </c>
      <c r="F15" s="104">
        <v>7.1719999999999997</v>
      </c>
      <c r="G15" s="104">
        <v>7.093</v>
      </c>
      <c r="H15" s="104">
        <v>7.149</v>
      </c>
      <c r="I15" s="104">
        <v>7.3860000000000001</v>
      </c>
      <c r="J15" s="104">
        <v>7.681</v>
      </c>
      <c r="K15" s="104">
        <v>8.0500000000000007</v>
      </c>
      <c r="L15" s="104">
        <v>8.4740000000000002</v>
      </c>
      <c r="M15" s="105">
        <v>8.9269999999999996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_xll.qlBlackDeltaCalculatorStrikeFromDelta(_xll.qlBlackDeltaCalculator(,Q$5,"Spot",I_ValuationDate!$C$5,1,1,C15%*SQRT($P15)),Q$6)</f>
        <v>0.92138458302521442</v>
      </c>
      <c r="R15" s="131">
        <f>_xll.qlBlackDeltaCalculatorStrikeFromDelta(_xll.qlBlackDeltaCalculator(,R$5,"Spot",I_ValuationDate!$C$5,1,1,D15%*SQRT($P15)),R$6)</f>
        <v>0.9406227421679606</v>
      </c>
      <c r="S15" s="131">
        <f>_xll.qlBlackDeltaCalculatorStrikeFromDelta(_xll.qlBlackDeltaCalculator(,S$5,"Spot",I_ValuationDate!$C$5,1,1,E15%*SQRT($P15)),S$6)</f>
        <v>0.95324846218853243</v>
      </c>
      <c r="T15" s="131">
        <f>_xll.qlBlackDeltaCalculatorStrikeFromDelta(_xll.qlBlackDeltaCalculator(,T$5,"Spot",I_ValuationDate!$C$5,1,1,F15%*SQRT($P15)),T$6)</f>
        <v>0.97039686871618946</v>
      </c>
      <c r="U15" s="131">
        <f>_xll.qlBlackDeltaCalculatorStrikeFromDelta(_xll.qlBlackDeltaCalculator(,U$5,"Spot",I_ValuationDate!$C$5,1,1,G15%*SQRT($P15)),U$6)</f>
        <v>0.98359768315221019</v>
      </c>
      <c r="V15" s="132">
        <f>_xll.qlBlackDeltaCalculatorAtmStrike(_xll.qlBlackDeltaCalculator(,V$5,"Spot",I_ValuationDate!$C$5,1,1,H15%*SQRT($P15)),"AtmFwd")</f>
        <v>1</v>
      </c>
      <c r="W15" s="131">
        <f>_xll.qlBlackDeltaCalculatorStrikeFromDelta(_xll.qlBlackDeltaCalculator(,W$5,"Spot",I_ValuationDate!$C$5,1,1,I15%*SQRT($P15)),W$6)</f>
        <v>1.0196236416774898</v>
      </c>
      <c r="X15" s="131">
        <f>_xll.qlBlackDeltaCalculatorStrikeFromDelta(_xll.qlBlackDeltaCalculator(,X$5,"Spot",I_ValuationDate!$C$5,1,1,J15%*SQRT($P15)),X$6)</f>
        <v>1.0351462067403683</v>
      </c>
      <c r="Y15" s="131">
        <f>_xll.qlBlackDeltaCalculatorStrikeFromDelta(_xll.qlBlackDeltaCalculator(,Y$5,"Spot",I_ValuationDate!$C$5,1,1,K15%*SQRT($P15)),Y$6)</f>
        <v>1.0565448146883107</v>
      </c>
      <c r="Z15" s="131">
        <f>_xll.qlBlackDeltaCalculatorStrikeFromDelta(_xll.qlBlackDeltaCalculator(,Z$5,"Spot",I_ValuationDate!$C$5,1,1,L15%*SQRT($P15)),Z$6)</f>
        <v>1.0739413501491473</v>
      </c>
      <c r="AA15" s="133">
        <f>_xll.qlBlackDeltaCalculatorStrikeFromDelta(_xll.qlBlackDeltaCalculator(,AA$5,"Spot",I_ValuationDate!$C$5,1,1,M15%*SQRT($P15)),AA$6)</f>
        <v>1.10086089960666</v>
      </c>
      <c r="AC15" s="145">
        <f>I_ValuationDate!$C$5</f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obj_00073#0010</v>
      </c>
      <c r="AI15" s="161">
        <f>_xll.qlSabrInterpolatedSmileSectionMaxError(AH15)</f>
        <v>1.1345251820469165E-3</v>
      </c>
      <c r="AJ15" s="162">
        <f>_xll.qlSabrInterpolatedSmileSectionAlpha(AH15)</f>
        <v>6.9686634551227644E-2</v>
      </c>
      <c r="AK15" s="161">
        <f>_xll.qlSabrInterpolatedSmileSectionBeta(AH15)</f>
        <v>0.7</v>
      </c>
      <c r="AL15" s="163">
        <f>_xll.qlSabrInterpolatedSmileSectionRho(AH15)</f>
        <v>0.16388161108971327</v>
      </c>
      <c r="AM15" s="164">
        <f>_xll.qlSabrInterpolatedSmileSectionNu(AH15)</f>
        <v>0.93955055663848364</v>
      </c>
      <c r="AN15" s="110" t="s">
        <v>63</v>
      </c>
      <c r="AO15" t="str">
        <f t="array" ref="AO15">_xll.qlInterpolatedSmileSection(,O15,Q15:AA15,C15:M15*(SQRT(P15)/100),I_ValuationDate!$C$5)</f>
        <v>obj_00074#0010</v>
      </c>
      <c r="AR15" t="str">
        <f>AO15</f>
        <v>obj_00074#0010</v>
      </c>
    </row>
    <row r="16" spans="2:44">
      <c r="B16" s="110" t="s">
        <v>64</v>
      </c>
      <c r="C16" s="103">
        <v>8.01</v>
      </c>
      <c r="D16" s="104">
        <v>7.64</v>
      </c>
      <c r="E16" s="104">
        <v>7.4</v>
      </c>
      <c r="F16" s="104">
        <v>7.2649999999999997</v>
      </c>
      <c r="G16" s="104">
        <v>7.17</v>
      </c>
      <c r="H16" s="104">
        <v>7.2229999999999999</v>
      </c>
      <c r="I16" s="104">
        <v>7.4649999999999999</v>
      </c>
      <c r="J16" s="104">
        <v>7.7850000000000001</v>
      </c>
      <c r="K16" s="104">
        <v>8.1999999999999993</v>
      </c>
      <c r="L16" s="104">
        <v>8.6370000000000005</v>
      </c>
      <c r="M16" s="105">
        <v>9.1300000000000008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_xll.qlBlackDeltaCalculatorStrikeFromDelta(_xll.qlBlackDeltaCalculator(,Q$5,"Spot",I_ValuationDate!$C$5,1,1,C16%*SQRT($P16)),Q$6)</f>
        <v>0.91261975437091214</v>
      </c>
      <c r="R16" s="131">
        <f>_xll.qlBlackDeltaCalculatorStrikeFromDelta(_xll.qlBlackDeltaCalculator(,R$5,"Spot",I_ValuationDate!$C$5,1,1,D16%*SQRT($P16)),R$6)</f>
        <v>0.93455662568271336</v>
      </c>
      <c r="S16" s="131">
        <f>_xll.qlBlackDeltaCalculatorStrikeFromDelta(_xll.qlBlackDeltaCalculator(,S$5,"Spot",I_ValuationDate!$C$5,1,1,E16%*SQRT($P16)),S$6)</f>
        <v>0.94857661238079105</v>
      </c>
      <c r="T16" s="131">
        <f>_xll.qlBlackDeltaCalculatorStrikeFromDelta(_xll.qlBlackDeltaCalculator(,T$5,"Spot",I_ValuationDate!$C$5,1,1,F16%*SQRT($P16)),T$6)</f>
        <v>0.96726185177656165</v>
      </c>
      <c r="U16" s="131">
        <f>_xll.qlBlackDeltaCalculatorStrikeFromDelta(_xll.qlBlackDeltaCalculator(,U$5,"Spot",I_ValuationDate!$C$5,1,1,G16%*SQRT($P16)),U$6)</f>
        <v>0.98193801296072625</v>
      </c>
      <c r="V16" s="132">
        <f>_xll.qlBlackDeltaCalculatorAtmStrike(_xll.qlBlackDeltaCalculator(,V$5,"Spot",I_ValuationDate!$C$5,1,1,H16%*SQRT($P16)),"AtmFwd")</f>
        <v>1</v>
      </c>
      <c r="W16" s="131">
        <f>_xll.qlBlackDeltaCalculatorStrikeFromDelta(_xll.qlBlackDeltaCalculator(,W$5,"Spot",I_ValuationDate!$C$5,1,1,I16%*SQRT($P16)),W$6)</f>
        <v>1.0219379740493642</v>
      </c>
      <c r="X16" s="131">
        <f>_xll.qlBlackDeltaCalculatorStrikeFromDelta(_xll.qlBlackDeltaCalculator(,X$5,"Spot",I_ValuationDate!$C$5,1,1,J16%*SQRT($P16)),X$6)</f>
        <v>1.0393438456729851</v>
      </c>
      <c r="Y16" s="131">
        <f>_xll.qlBlackDeltaCalculatorStrikeFromDelta(_xll.qlBlackDeltaCalculator(,Y$5,"Spot",I_ValuationDate!$C$5,1,1,K16%*SQRT($P16)),Y$6)</f>
        <v>1.0636318019572517</v>
      </c>
      <c r="Z16" s="131">
        <f>_xll.qlBlackDeltaCalculatorStrikeFromDelta(_xll.qlBlackDeltaCalculator(,Z$5,"Spot",I_ValuationDate!$C$5,1,1,L16%*SQRT($P16)),Z$6)</f>
        <v>1.0833092790802783</v>
      </c>
      <c r="AA16" s="133">
        <f>_xll.qlBlackDeltaCalculatorStrikeFromDelta(_xll.qlBlackDeltaCalculator(,AA$5,"Spot",I_ValuationDate!$C$5,1,1,M16%*SQRT($P16)),AA$6)</f>
        <v>1.1141842299519</v>
      </c>
      <c r="AC16" s="145">
        <f>I_ValuationDate!$C$5</f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obj_00080#0010</v>
      </c>
      <c r="AI16" s="161">
        <f>_xll.qlSabrInterpolatedSmileSectionMaxError(AH16)</f>
        <v>1.1634593161922308E-3</v>
      </c>
      <c r="AJ16" s="162">
        <f>_xll.qlSabrInterpolatedSmileSectionAlpha(AH16)</f>
        <v>7.0307764108871268E-2</v>
      </c>
      <c r="AK16" s="161">
        <f>_xll.qlSabrInterpolatedSmileSectionBeta(AH16)</f>
        <v>0.7</v>
      </c>
      <c r="AL16" s="163">
        <f>_xll.qlSabrInterpolatedSmileSectionRho(AH16)</f>
        <v>0.17052618959716567</v>
      </c>
      <c r="AM16" s="164">
        <f>_xll.qlSabrInterpolatedSmileSectionNu(AH16)</f>
        <v>0.87671318905183571</v>
      </c>
      <c r="AN16" s="110" t="s">
        <v>64</v>
      </c>
      <c r="AO16" t="str">
        <f t="array" ref="AO16">_xll.qlInterpolatedSmileSection(,O16,Q16:AA16,C16:M16*(SQRT(P16)/100),I_ValuationDate!$C$5)</f>
        <v>obj_00081#0010</v>
      </c>
      <c r="AR16" t="str">
        <f>AO16</f>
        <v>obj_00081#0010</v>
      </c>
    </row>
    <row r="17" spans="2:44">
      <c r="B17" s="110" t="s">
        <v>65</v>
      </c>
      <c r="C17" s="103">
        <v>8.3810000000000002</v>
      </c>
      <c r="D17" s="104">
        <v>7.9749999999999996</v>
      </c>
      <c r="E17" s="104">
        <v>7.65</v>
      </c>
      <c r="F17" s="104">
        <v>7.4210000000000003</v>
      </c>
      <c r="G17" s="104">
        <v>7.3159999999999998</v>
      </c>
      <c r="H17" s="104">
        <v>7.38</v>
      </c>
      <c r="I17" s="104">
        <v>7.641</v>
      </c>
      <c r="J17" s="104">
        <v>7.9859999999999998</v>
      </c>
      <c r="K17" s="104">
        <v>8.4</v>
      </c>
      <c r="L17" s="104">
        <v>8.9499999999999993</v>
      </c>
      <c r="M17" s="105">
        <v>9.516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_xll.qlBlackDeltaCalculatorStrikeFromDelta(_xll.qlBlackDeltaCalculator(,Q$5,"Spot",I_ValuationDate!$C$5,1,1,C17%*SQRT($P17)),Q$6)</f>
        <v>0.8899450068719198</v>
      </c>
      <c r="R17" s="131">
        <f>_xll.qlBlackDeltaCalculatorStrikeFromDelta(_xll.qlBlackDeltaCalculator(,R$5,"Spot",I_ValuationDate!$C$5,1,1,D17%*SQRT($P17)),R$6)</f>
        <v>0.91758394272102928</v>
      </c>
      <c r="S17" s="131">
        <f>_xll.qlBlackDeltaCalculatorStrikeFromDelta(_xll.qlBlackDeltaCalculator(,S$5,"Spot",I_ValuationDate!$C$5,1,1,E17%*SQRT($P17)),S$6)</f>
        <v>0.93577334650848076</v>
      </c>
      <c r="T17" s="131">
        <f>_xll.qlBlackDeltaCalculatorStrikeFromDelta(_xll.qlBlackDeltaCalculator(,T$5,"Spot",I_ValuationDate!$C$5,1,1,F17%*SQRT($P17)),T$6)</f>
        <v>0.95960935383630841</v>
      </c>
      <c r="U17" s="131">
        <f>_xll.qlBlackDeltaCalculatorStrikeFromDelta(_xll.qlBlackDeltaCalculator(,U$5,"Spot",I_ValuationDate!$C$5,1,1,G17%*SQRT($P17)),U$6)</f>
        <v>0.97787035019994095</v>
      </c>
      <c r="V17" s="132">
        <f>_xll.qlBlackDeltaCalculatorAtmStrike(_xll.qlBlackDeltaCalculator(,V$5,"Spot",I_ValuationDate!$C$5,1,1,H17%*SQRT($P17)),"AtmFwd")</f>
        <v>1</v>
      </c>
      <c r="W17" s="131">
        <f>_xll.qlBlackDeltaCalculatorStrikeFromDelta(_xll.qlBlackDeltaCalculator(,W$5,"Spot",I_ValuationDate!$C$5,1,1,I17%*SQRT($P17)),W$6)</f>
        <v>1.0280319987783619</v>
      </c>
      <c r="X17" s="131">
        <f>_xll.qlBlackDeltaCalculatorStrikeFromDelta(_xll.qlBlackDeltaCalculator(,X$5,"Spot",I_ValuationDate!$C$5,1,1,J17%*SQRT($P17)),X$6)</f>
        <v>1.0501881647064182</v>
      </c>
      <c r="Y17" s="131">
        <f>_xll.qlBlackDeltaCalculatorStrikeFromDelta(_xll.qlBlackDeltaCalculator(,Y$5,"Spot",I_ValuationDate!$C$5,1,1,K17%*SQRT($P17)),Y$6)</f>
        <v>1.0810490574504006</v>
      </c>
      <c r="Z17" s="131">
        <f>_xll.qlBlackDeltaCalculatorStrikeFromDelta(_xll.qlBlackDeltaCalculator(,Z$5,"Spot",I_ValuationDate!$C$5,1,1,L17%*SQRT($P17)),Z$6)</f>
        <v>1.1075956447634816</v>
      </c>
      <c r="AA17" s="133">
        <f>_xll.qlBlackDeltaCalculatorStrikeFromDelta(_xll.qlBlackDeltaCalculator(,AA$5,"Spot",I_ValuationDate!$C$5,1,1,M17%*SQRT($P17)),AA$6)</f>
        <v>1.1488422065061259</v>
      </c>
      <c r="AC17" s="145">
        <f>I_ValuationDate!$C$5</f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obj_0008d#0010</v>
      </c>
      <c r="AI17" s="161">
        <f>_xll.qlSabrInterpolatedSmileSectionMaxError(AH17)</f>
        <v>1.2130123346875687E-3</v>
      </c>
      <c r="AJ17" s="162">
        <f>_xll.qlSabrInterpolatedSmileSectionAlpha(AH17)</f>
        <v>7.140257381739841E-2</v>
      </c>
      <c r="AK17" s="161">
        <f>_xll.qlSabrInterpolatedSmileSectionBeta(AH17)</f>
        <v>0.7</v>
      </c>
      <c r="AL17" s="163">
        <f>_xll.qlSabrInterpolatedSmileSectionRho(AH17)</f>
        <v>0.15798164575417137</v>
      </c>
      <c r="AM17" s="164">
        <f>_xll.qlSabrInterpolatedSmileSectionNu(AH17)</f>
        <v>0.7629423965204154</v>
      </c>
      <c r="AN17" s="110" t="s">
        <v>65</v>
      </c>
      <c r="AO17" t="str">
        <f t="array" ref="AO17">_xll.qlInterpolatedSmileSection(,O17,Q17:AA17,C17:M17*(SQRT(P17)/100),I_ValuationDate!$C$5)</f>
        <v>obj_0008e#0010</v>
      </c>
      <c r="AR17" t="str">
        <f>AO17</f>
        <v>obj_0008e#0010</v>
      </c>
    </row>
    <row r="18" spans="2:44">
      <c r="B18" s="110" t="s">
        <v>66</v>
      </c>
      <c r="C18" s="103">
        <v>8.8000000000000007</v>
      </c>
      <c r="D18" s="104">
        <v>8.1999999999999993</v>
      </c>
      <c r="E18" s="104">
        <v>7.77</v>
      </c>
      <c r="F18" s="104">
        <v>7.54</v>
      </c>
      <c r="G18" s="104">
        <v>7.4340000000000002</v>
      </c>
      <c r="H18" s="104">
        <v>7.49</v>
      </c>
      <c r="I18" s="104">
        <v>7.7539999999999996</v>
      </c>
      <c r="J18" s="104">
        <v>8.11</v>
      </c>
      <c r="K18" s="104">
        <v>8.6199999999999992</v>
      </c>
      <c r="L18" s="104">
        <v>9.1579999999999995</v>
      </c>
      <c r="M18" s="105">
        <v>9.766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_xll.qlBlackDeltaCalculatorStrikeFromDelta(_xll.qlBlackDeltaCalculator(,Q$5,"Spot",I_ValuationDate!$C$5,1,1,C18%*SQRT($P18)),Q$6)</f>
        <v>0.86859777627362589</v>
      </c>
      <c r="R18" s="131">
        <f>_xll.qlBlackDeltaCalculatorStrikeFromDelta(_xll.qlBlackDeltaCalculator(,R$5,"Spot",I_ValuationDate!$C$5,1,1,D18%*SQRT($P18)),R$6)</f>
        <v>0.90327771276278479</v>
      </c>
      <c r="S18" s="131">
        <f>_xll.qlBlackDeltaCalculatorStrikeFromDelta(_xll.qlBlackDeltaCalculator(,S$5,"Spot",I_ValuationDate!$C$5,1,1,E18%*SQRT($P18)),S$6)</f>
        <v>0.92541570699865394</v>
      </c>
      <c r="T18" s="131">
        <f>_xll.qlBlackDeltaCalculatorStrikeFromDelta(_xll.qlBlackDeltaCalculator(,T$5,"Spot",I_ValuationDate!$C$5,1,1,F18%*SQRT($P18)),T$6)</f>
        <v>0.95312049365425278</v>
      </c>
      <c r="U18" s="131">
        <f>_xll.qlBlackDeltaCalculatorStrikeFromDelta(_xll.qlBlackDeltaCalculator(,U$5,"Spot",I_ValuationDate!$C$5,1,1,G18%*SQRT($P18)),U$6)</f>
        <v>0.97445054964021049</v>
      </c>
      <c r="V18" s="132">
        <f>_xll.qlBlackDeltaCalculatorAtmStrike(_xll.qlBlackDeltaCalculator(,V$5,"Spot",I_ValuationDate!$C$5,1,1,H18%*SQRT($P18)),"AtmFwd")</f>
        <v>1</v>
      </c>
      <c r="W18" s="131">
        <f>_xll.qlBlackDeltaCalculatorStrikeFromDelta(_xll.qlBlackDeltaCalculator(,W$5,"Spot",I_ValuationDate!$C$5,1,1,I18%*SQRT($P18)),W$6)</f>
        <v>1.033430628242838</v>
      </c>
      <c r="X18" s="131">
        <f>_xll.qlBlackDeltaCalculatorStrikeFromDelta(_xll.qlBlackDeltaCalculator(,X$5,"Spot",I_ValuationDate!$C$5,1,1,J18%*SQRT($P18)),X$6)</f>
        <v>1.059704105862725</v>
      </c>
      <c r="Y18" s="131">
        <f>_xll.qlBlackDeltaCalculatorStrikeFromDelta(_xll.qlBlackDeltaCalculator(,Y$5,"Spot",I_ValuationDate!$C$5,1,1,K18%*SQRT($P18)),Y$6)</f>
        <v>1.097522951497292</v>
      </c>
      <c r="Z18" s="131">
        <f>_xll.qlBlackDeltaCalculatorStrikeFromDelta(_xll.qlBlackDeltaCalculator(,Z$5,"Spot",I_ValuationDate!$C$5,1,1,L18%*SQRT($P18)),Z$6)</f>
        <v>1.1292547935537638</v>
      </c>
      <c r="AA18" s="133">
        <f>_xll.qlBlackDeltaCalculatorStrikeFromDelta(_xll.qlBlackDeltaCalculator(,AA$5,"Spot",I_ValuationDate!$C$5,1,1,M18%*SQRT($P18)),AA$6)</f>
        <v>1.1798710381841295</v>
      </c>
      <c r="AC18" s="145">
        <f>I_ValuationDate!$C$5</f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obj_0009a#0010</v>
      </c>
      <c r="AI18" s="161">
        <f>_xll.qlSabrInterpolatedSmileSectionMaxError(AH18)</f>
        <v>1.6093420118461349E-3</v>
      </c>
      <c r="AJ18" s="162">
        <f>_xll.qlSabrInterpolatedSmileSectionAlpha(AH18)</f>
        <v>7.2078139622620135E-2</v>
      </c>
      <c r="AK18" s="161">
        <f>_xll.qlSabrInterpolatedSmileSectionBeta(AH18)</f>
        <v>0.7</v>
      </c>
      <c r="AL18" s="163">
        <f>_xll.qlSabrInterpolatedSmileSectionRho(AH18)</f>
        <v>0.14891458310614938</v>
      </c>
      <c r="AM18" s="164">
        <f>_xll.qlSabrInterpolatedSmileSectionNu(AH18)</f>
        <v>0.69201049811049353</v>
      </c>
      <c r="AN18" s="110" t="s">
        <v>66</v>
      </c>
      <c r="AO18" t="str">
        <f t="array" ref="AO18">_xll.qlInterpolatedSmileSection(,O18,Q18:AA18,C18:M18*(SQRT(P18)/100),I_ValuationDate!$C$5)</f>
        <v>obj_0009b#0010</v>
      </c>
      <c r="AR18" t="str">
        <f>AO18</f>
        <v>obj_0009b#0010</v>
      </c>
    </row>
    <row r="19" spans="2:44">
      <c r="B19" s="110" t="s">
        <v>67</v>
      </c>
      <c r="C19" s="103">
        <v>9.0289999999999999</v>
      </c>
      <c r="D19" s="104">
        <v>8.577</v>
      </c>
      <c r="E19" s="104">
        <v>8.27</v>
      </c>
      <c r="F19" s="104">
        <v>7.9119999999999999</v>
      </c>
      <c r="G19" s="104">
        <v>7.7619999999999996</v>
      </c>
      <c r="H19" s="104">
        <v>7.7850000000000001</v>
      </c>
      <c r="I19" s="104">
        <v>8.0069999999999997</v>
      </c>
      <c r="J19" s="104">
        <v>8.3339999999999996</v>
      </c>
      <c r="K19" s="104">
        <v>8.81</v>
      </c>
      <c r="L19" s="104">
        <v>9.3140000000000001</v>
      </c>
      <c r="M19" s="105">
        <v>9.8870000000000005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_xll.qlBlackDeltaCalculatorStrikeFromDelta(_xll.qlBlackDeltaCalculator(,Q$5,"Spot",I_ValuationDate!$C$5,1,1,C19%*SQRT($P19)),Q$6)</f>
        <v>0.83886973020816358</v>
      </c>
      <c r="R19" s="131">
        <f>_xll.qlBlackDeltaCalculatorStrikeFromDelta(_xll.qlBlackDeltaCalculator(,R$5,"Spot",I_ValuationDate!$C$5,1,1,D19%*SQRT($P19)),R$6)</f>
        <v>0.87893131848138262</v>
      </c>
      <c r="S19" s="131">
        <f>_xll.qlBlackDeltaCalculatorStrikeFromDelta(_xll.qlBlackDeltaCalculator(,S$5,"Spot",I_ValuationDate!$C$5,1,1,E19%*SQRT($P19)),S$6)</f>
        <v>0.90501489274390778</v>
      </c>
      <c r="T19" s="131">
        <f>_xll.qlBlackDeltaCalculatorStrikeFromDelta(_xll.qlBlackDeltaCalculator(,T$5,"Spot",I_ValuationDate!$C$5,1,1,F19%*SQRT($P19)),T$6)</f>
        <v>0.94116318666077703</v>
      </c>
      <c r="U19" s="131">
        <f>_xll.qlBlackDeltaCalculatorStrikeFromDelta(_xll.qlBlackDeltaCalculator(,U$5,"Spot",I_ValuationDate!$C$5,1,1,G19%*SQRT($P19)),U$6)</f>
        <v>0.96841058687308301</v>
      </c>
      <c r="V19" s="132">
        <f>_xll.qlBlackDeltaCalculatorAtmStrike(_xll.qlBlackDeltaCalculator(,V$5,"Spot",I_ValuationDate!$C$5,1,1,H19%*SQRT($P19)),"AtmFwd")</f>
        <v>1</v>
      </c>
      <c r="W19" s="131">
        <f>_xll.qlBlackDeltaCalculatorStrikeFromDelta(_xll.qlBlackDeltaCalculator(,W$5,"Spot",I_ValuationDate!$C$5,1,1,I19%*SQRT($P19)),W$6)</f>
        <v>1.0434925727686166</v>
      </c>
      <c r="X19" s="131">
        <f>_xll.qlBlackDeltaCalculatorStrikeFromDelta(_xll.qlBlackDeltaCalculator(,X$5,"Spot",I_ValuationDate!$C$5,1,1,J19%*SQRT($P19)),X$6)</f>
        <v>1.0768265059841118</v>
      </c>
      <c r="Y19" s="131">
        <f>_xll.qlBlackDeltaCalculatorStrikeFromDelta(_xll.qlBlackDeltaCalculator(,Y$5,"Spot",I_ValuationDate!$C$5,1,1,K19%*SQRT($P19)),Y$6)</f>
        <v>1.1247896068816678</v>
      </c>
      <c r="Z19" s="131">
        <f>_xll.qlBlackDeltaCalculatorStrikeFromDelta(_xll.qlBlackDeltaCalculator(,Z$5,"Spot",I_ValuationDate!$C$5,1,1,L19%*SQRT($P19)),Z$6)</f>
        <v>1.1648865253060234</v>
      </c>
      <c r="AA19" s="133">
        <f>_xll.qlBlackDeltaCalculatorStrikeFromDelta(_xll.qlBlackDeltaCalculator(,AA$5,"Spot",I_ValuationDate!$C$5,1,1,M19%*SQRT($P19)),AA$6)</f>
        <v>1.2292570754536651</v>
      </c>
      <c r="AC19" s="145">
        <f>I_ValuationDate!$C$5</f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obj_000a7#0010</v>
      </c>
      <c r="AI19" s="161">
        <f>_xll.qlSabrInterpolatedSmileSectionMaxError(AH19)</f>
        <v>1.249954293674152E-3</v>
      </c>
      <c r="AJ19" s="162">
        <f>_xll.qlSabrInterpolatedSmileSectionAlpha(AH19)</f>
        <v>7.5201641640691264E-2</v>
      </c>
      <c r="AK19" s="161">
        <f>_xll.qlSabrInterpolatedSmileSectionBeta(AH19)</f>
        <v>0.7</v>
      </c>
      <c r="AL19" s="163">
        <f>_xll.qlSabrInterpolatedSmileSectionRho(AH19)</f>
        <v>0.1222727145897444</v>
      </c>
      <c r="AM19" s="164">
        <f>_xll.qlSabrInterpolatedSmileSectionNu(AH19)</f>
        <v>0.54621214888590097</v>
      </c>
      <c r="AN19" s="110" t="s">
        <v>67</v>
      </c>
      <c r="AO19" t="str">
        <f t="array" ref="AO19">_xll.qlInterpolatedSmileSection(,O19,Q19:AA19,C19:M19*(SQRT(P19)/100),I_ValuationDate!$C$5)</f>
        <v>obj_000a8#0010</v>
      </c>
      <c r="AR19" t="str">
        <f>AO19</f>
        <v>obj_000a8#0010</v>
      </c>
    </row>
    <row r="20" spans="2:44">
      <c r="B20" s="110" t="s">
        <v>68</v>
      </c>
      <c r="C20" s="103">
        <v>9.3260000000000005</v>
      </c>
      <c r="D20" s="104">
        <v>8.8490000000000002</v>
      </c>
      <c r="E20" s="104">
        <v>8.5169999999999995</v>
      </c>
      <c r="F20" s="104">
        <v>8.1219999999999999</v>
      </c>
      <c r="G20" s="104">
        <v>7.9569999999999999</v>
      </c>
      <c r="H20" s="104">
        <v>7.9530000000000003</v>
      </c>
      <c r="I20" s="104">
        <v>8.1519999999999992</v>
      </c>
      <c r="J20" s="104">
        <v>8.4619999999999997</v>
      </c>
      <c r="K20" s="104">
        <v>9.0269999999999992</v>
      </c>
      <c r="L20" s="104">
        <v>9.4559999999999995</v>
      </c>
      <c r="M20" s="105">
        <v>10.026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_xll.qlBlackDeltaCalculatorStrikeFromDelta(_xll.qlBlackDeltaCalculator(,Q$5,"Spot",I_ValuationDate!$C$5,1,1,C20%*SQRT($P20)),Q$6)</f>
        <v>0.81201084088659081</v>
      </c>
      <c r="R20" s="131">
        <f>_xll.qlBlackDeltaCalculatorStrikeFromDelta(_xll.qlBlackDeltaCalculator(,R$5,"Spot",I_ValuationDate!$C$5,1,1,D20%*SQRT($P20)),R$6)</f>
        <v>0.85851794263583214</v>
      </c>
      <c r="S20" s="131">
        <f>_xll.qlBlackDeltaCalculatorStrikeFromDelta(_xll.qlBlackDeltaCalculator(,S$5,"Spot",I_ValuationDate!$C$5,1,1,E20%*SQRT($P20)),S$6)</f>
        <v>0.88906672505539197</v>
      </c>
      <c r="T20" s="131">
        <f>_xll.qlBlackDeltaCalculatorStrikeFromDelta(_xll.qlBlackDeltaCalculator(,T$5,"Spot",I_ValuationDate!$C$5,1,1,F20%*SQRT($P20)),T$6)</f>
        <v>0.93157661775030576</v>
      </c>
      <c r="U20" s="131">
        <f>_xll.qlBlackDeltaCalculatorStrikeFromDelta(_xll.qlBlackDeltaCalculator(,U$5,"Spot",I_ValuationDate!$C$5,1,1,G20%*SQRT($P20)),U$6)</f>
        <v>0.96364883333944007</v>
      </c>
      <c r="V20" s="132">
        <f>_xll.qlBlackDeltaCalculatorAtmStrike(_xll.qlBlackDeltaCalculator(,V$5,"Spot",I_ValuationDate!$C$5,1,1,H20%*SQRT($P20)),"AtmFwd")</f>
        <v>1</v>
      </c>
      <c r="W20" s="131">
        <f>_xll.qlBlackDeltaCalculatorStrikeFromDelta(_xll.qlBlackDeltaCalculator(,W$5,"Spot",I_ValuationDate!$C$5,1,1,I20%*SQRT($P20)),W$6)</f>
        <v>1.0523942762321472</v>
      </c>
      <c r="X20" s="131">
        <f>_xll.qlBlackDeltaCalculatorStrikeFromDelta(_xll.qlBlackDeltaCalculator(,X$5,"Spot",I_ValuationDate!$C$5,1,1,J20%*SQRT($P20)),X$6)</f>
        <v>1.0918540775627947</v>
      </c>
      <c r="Y20" s="131">
        <f>_xll.qlBlackDeltaCalculatorStrikeFromDelta(_xll.qlBlackDeltaCalculator(,Y$5,"Spot",I_ValuationDate!$C$5,1,1,K20%*SQRT($P20)),Y$6)</f>
        <v>1.1508040320510387</v>
      </c>
      <c r="Z20" s="131">
        <f>_xll.qlBlackDeltaCalculatorStrikeFromDelta(_xll.qlBlackDeltaCalculator(,Z$5,"Spot",I_ValuationDate!$C$5,1,1,L20%*SQRT($P20)),Z$6)</f>
        <v>1.197601690061207</v>
      </c>
      <c r="AA20" s="133">
        <f>_xll.qlBlackDeltaCalculatorStrikeFromDelta(_xll.qlBlackDeltaCalculator(,AA$5,"Spot",I_ValuationDate!$C$5,1,1,M20%*SQRT($P20)),AA$6)</f>
        <v>1.2754184277480745</v>
      </c>
      <c r="AC20" s="145">
        <f>I_ValuationDate!$C$5</f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obj_000b4#0010</v>
      </c>
      <c r="AI20" s="161">
        <f>_xll.qlSabrInterpolatedSmileSectionMaxError(AH20)</f>
        <v>1.4229652779160357E-3</v>
      </c>
      <c r="AJ20" s="162">
        <f>_xll.qlSabrInterpolatedSmileSectionAlpha(AH20)</f>
        <v>7.6759318060925993E-2</v>
      </c>
      <c r="AK20" s="161">
        <f>_xll.qlSabrInterpolatedSmileSectionBeta(AH20)</f>
        <v>0.7</v>
      </c>
      <c r="AL20" s="163">
        <f>_xll.qlSabrInterpolatedSmileSectionRho(AH20)</f>
        <v>0.1081955801652924</v>
      </c>
      <c r="AM20" s="164">
        <f>_xll.qlSabrInterpolatedSmileSectionNu(AH20)</f>
        <v>0.47706324738210776</v>
      </c>
      <c r="AN20" s="110" t="s">
        <v>68</v>
      </c>
      <c r="AO20" t="str">
        <f t="array" ref="AO20">_xll.qlInterpolatedSmileSection(,O20,Q20:AA20,C20:M20*(SQRT(P20)/100),I_ValuationDate!$C$5)</f>
        <v>obj_000b5#0010</v>
      </c>
      <c r="AR20" t="str">
        <f>AO20</f>
        <v>obj_000b5#0010</v>
      </c>
    </row>
    <row r="21" spans="2:44">
      <c r="B21" s="110" t="s">
        <v>69</v>
      </c>
      <c r="C21" s="103">
        <v>10.065</v>
      </c>
      <c r="D21" s="104">
        <v>9.4779999999999998</v>
      </c>
      <c r="E21" s="104">
        <v>9.1240000000000006</v>
      </c>
      <c r="F21" s="104">
        <v>8.6880000000000006</v>
      </c>
      <c r="G21" s="104">
        <v>8.4749999999999996</v>
      </c>
      <c r="H21" s="104">
        <v>8.3849999999999998</v>
      </c>
      <c r="I21" s="104">
        <v>8.52</v>
      </c>
      <c r="J21" s="104">
        <v>8.7729999999999997</v>
      </c>
      <c r="K21" s="104">
        <v>9.2810000000000006</v>
      </c>
      <c r="L21" s="104">
        <v>9.6850000000000005</v>
      </c>
      <c r="M21" s="105">
        <v>10.236000000000001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_xll.qlBlackDeltaCalculatorStrikeFromDelta(_xll.qlBlackDeltaCalculator(,Q$5,"Spot",I_ValuationDate!$C$5,1,1,C21%*SQRT($P21)),Q$6)</f>
        <v>0.76210553910260526</v>
      </c>
      <c r="R21" s="131">
        <f>_xll.qlBlackDeltaCalculatorStrikeFromDelta(_xll.qlBlackDeltaCalculator(,R$5,"Spot",I_ValuationDate!$C$5,1,1,D21%*SQRT($P21)),R$6)</f>
        <v>0.82119621012930155</v>
      </c>
      <c r="S21" s="131">
        <f>_xll.qlBlackDeltaCalculatorStrikeFromDelta(_xll.qlBlackDeltaCalculator(,S$5,"Spot",I_ValuationDate!$C$5,1,1,E21%*SQRT($P21)),S$6)</f>
        <v>0.85953285300476123</v>
      </c>
      <c r="T21" s="131">
        <f>_xll.qlBlackDeltaCalculatorStrikeFromDelta(_xll.qlBlackDeltaCalculator(,T$5,"Spot",I_ValuationDate!$C$5,1,1,F21%*SQRT($P21)),T$6)</f>
        <v>0.91373800179811682</v>
      </c>
      <c r="U21" s="131">
        <f>_xll.qlBlackDeltaCalculatorStrikeFromDelta(_xll.qlBlackDeltaCalculator(,U$5,"Spot",I_ValuationDate!$C$5,1,1,G21%*SQRT($P21)),U$6)</f>
        <v>0.95522932834453866</v>
      </c>
      <c r="V21" s="132">
        <f>_xll.qlBlackDeltaCalculatorAtmStrike(_xll.qlBlackDeltaCalculator(,V$5,"Spot",I_ValuationDate!$C$5,1,1,H21%*SQRT($P21)),"AtmFwd")</f>
        <v>1</v>
      </c>
      <c r="W21" s="131">
        <f>_xll.qlBlackDeltaCalculatorStrikeFromDelta(_xll.qlBlackDeltaCalculator(,W$5,"Spot",I_ValuationDate!$C$5,1,1,I21%*SQRT($P21)),W$6)</f>
        <v>1.0701367931733801</v>
      </c>
      <c r="X21" s="131">
        <f>_xll.qlBlackDeltaCalculatorStrikeFromDelta(_xll.qlBlackDeltaCalculator(,X$5,"Spot",I_ValuationDate!$C$5,1,1,J21%*SQRT($P21)),X$6)</f>
        <v>1.1208561120600773</v>
      </c>
      <c r="Y21" s="131">
        <f>_xll.qlBlackDeltaCalculatorStrikeFromDelta(_xll.qlBlackDeltaCalculator(,Y$5,"Spot",I_ValuationDate!$C$5,1,1,K21%*SQRT($P21)),Y$6)</f>
        <v>1.1967586364293359</v>
      </c>
      <c r="Z21" s="131">
        <f>_xll.qlBlackDeltaCalculatorStrikeFromDelta(_xll.qlBlackDeltaCalculator(,Z$5,"Spot",I_ValuationDate!$C$5,1,1,L21%*SQRT($P21)),Z$6)</f>
        <v>1.2575432582321999</v>
      </c>
      <c r="AA21" s="133">
        <f>_xll.qlBlackDeltaCalculatorStrikeFromDelta(_xll.qlBlackDeltaCalculator(,AA$5,"Spot",I_ValuationDate!$C$5,1,1,M21%*SQRT($P21)),AA$6)</f>
        <v>1.3599996076001553</v>
      </c>
      <c r="AC21" s="145">
        <f>I_ValuationDate!$C$5</f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obj_000c1#0010</v>
      </c>
      <c r="AI21" s="161">
        <f>_xll.qlSabrInterpolatedSmileSectionMaxError(AH21)</f>
        <v>1.0998134659450792E-3</v>
      </c>
      <c r="AJ21" s="162">
        <f>_xll.qlSabrInterpolatedSmileSectionAlpha(AH21)</f>
        <v>8.1138568841766692E-2</v>
      </c>
      <c r="AK21" s="161">
        <f>_xll.qlSabrInterpolatedSmileSectionBeta(AH21)</f>
        <v>0.7</v>
      </c>
      <c r="AL21" s="163">
        <f>_xll.qlSabrInterpolatedSmileSectionRho(AH21)</f>
        <v>6.0723909056765363E-2</v>
      </c>
      <c r="AM21" s="164">
        <f>_xll.qlSabrInterpolatedSmileSectionNu(AH21)</f>
        <v>0.38109636534438274</v>
      </c>
      <c r="AN21" s="110" t="s">
        <v>69</v>
      </c>
      <c r="AO21" t="str">
        <f t="array" ref="AO21">_xll.qlInterpolatedSmileSection(,O21,Q21:AA21,C21:M21*(SQRT(P21)/100),I_ValuationDate!$C$5)</f>
        <v>obj_000c2#0010</v>
      </c>
      <c r="AR21" t="str">
        <f>AO21</f>
        <v>obj_000c2#0010</v>
      </c>
    </row>
    <row r="22" spans="2:44">
      <c r="B22" s="110" t="s">
        <v>70</v>
      </c>
      <c r="C22" s="103">
        <v>10.613</v>
      </c>
      <c r="D22" s="104">
        <v>9.9819999999999993</v>
      </c>
      <c r="E22" s="104">
        <v>9.6340000000000003</v>
      </c>
      <c r="F22" s="104">
        <v>9.173</v>
      </c>
      <c r="G22" s="104">
        <v>8.9329999999999998</v>
      </c>
      <c r="H22" s="104">
        <v>8.7629999999999999</v>
      </c>
      <c r="I22" s="104">
        <v>8.8610000000000007</v>
      </c>
      <c r="J22" s="104">
        <v>9.0649999999999995</v>
      </c>
      <c r="K22" s="104">
        <v>9.484</v>
      </c>
      <c r="L22" s="104">
        <v>9.9619999999999997</v>
      </c>
      <c r="M22" s="105">
        <v>10.488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_xll.qlBlackDeltaCalculatorStrikeFromDelta(_xll.qlBlackDeltaCalculator(,Q$5,"Spot",I_ValuationDate!$C$5,1,1,C22%*SQRT($P22)),Q$6)</f>
        <v>0.7212902953248288</v>
      </c>
      <c r="R22" s="131">
        <f>_xll.qlBlackDeltaCalculatorStrikeFromDelta(_xll.qlBlackDeltaCalculator(,R$5,"Spot",I_ValuationDate!$C$5,1,1,D22%*SQRT($P22)),R$6)</f>
        <v>0.78978474556897293</v>
      </c>
      <c r="S22" s="131">
        <f>_xll.qlBlackDeltaCalculatorStrikeFromDelta(_xll.qlBlackDeltaCalculator(,S$5,"Spot",I_ValuationDate!$C$5,1,1,E22%*SQRT($P22)),S$6)</f>
        <v>0.83427444586888222</v>
      </c>
      <c r="T22" s="131">
        <f>_xll.qlBlackDeltaCalculatorStrikeFromDelta(_xll.qlBlackDeltaCalculator(,T$5,"Spot",I_ValuationDate!$C$5,1,1,F22%*SQRT($P22)),T$6)</f>
        <v>0.89857603917757323</v>
      </c>
      <c r="U22" s="131">
        <f>_xll.qlBlackDeltaCalculatorStrikeFromDelta(_xll.qlBlackDeltaCalculator(,U$5,"Spot",I_ValuationDate!$C$5,1,1,G22%*SQRT($P22)),U$6)</f>
        <v>0.94848026422738463</v>
      </c>
      <c r="V22" s="132">
        <f>_xll.qlBlackDeltaCalculatorAtmStrike(_xll.qlBlackDeltaCalculator(,V$5,"Spot",I_ValuationDate!$C$5,1,1,H22%*SQRT($P22)),"AtmFwd")</f>
        <v>1</v>
      </c>
      <c r="W22" s="131">
        <f>_xll.qlBlackDeltaCalculatorStrikeFromDelta(_xll.qlBlackDeltaCalculator(,W$5,"Spot",I_ValuationDate!$C$5,1,1,I22%*SQRT($P22)),W$6)</f>
        <v>1.0876551003383246</v>
      </c>
      <c r="X22" s="131">
        <f>_xll.qlBlackDeltaCalculatorStrikeFromDelta(_xll.qlBlackDeltaCalculator(,X$5,"Spot",I_ValuationDate!$C$5,1,1,J22%*SQRT($P22)),X$6)</f>
        <v>1.1488632378961505</v>
      </c>
      <c r="Y22" s="131">
        <f>_xll.qlBlackDeltaCalculatorStrikeFromDelta(_xll.qlBlackDeltaCalculator(,Y$5,"Spot",I_ValuationDate!$C$5,1,1,K22%*SQRT($P22)),Y$6)</f>
        <v>1.2394398853412234</v>
      </c>
      <c r="Z22" s="131">
        <f>_xll.qlBlackDeltaCalculatorStrikeFromDelta(_xll.qlBlackDeltaCalculator(,Z$5,"Spot",I_ValuationDate!$C$5,1,1,L22%*SQRT($P22)),Z$6)</f>
        <v>1.3169067904876817</v>
      </c>
      <c r="AA22" s="133">
        <f>_xll.qlBlackDeltaCalculatorStrikeFromDelta(_xll.qlBlackDeltaCalculator(,AA$5,"Spot",I_ValuationDate!$C$5,1,1,M22%*SQRT($P22)),AA$6)</f>
        <v>1.4436250300882505</v>
      </c>
      <c r="AC22" s="145">
        <f>I_ValuationDate!$C$5</f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obj_000ce#0010</v>
      </c>
      <c r="AI22" s="161">
        <f>_xll.qlSabrInterpolatedSmileSectionMaxError(AH22)</f>
        <v>1.4221520131953852E-3</v>
      </c>
      <c r="AJ22" s="162">
        <f>_xll.qlSabrInterpolatedSmileSectionAlpha(AH22)</f>
        <v>8.5091887966612365E-2</v>
      </c>
      <c r="AK22" s="161">
        <f>_xll.qlSabrInterpolatedSmileSectionBeta(AH22)</f>
        <v>0.7</v>
      </c>
      <c r="AL22" s="163">
        <f>_xll.qlSabrInterpolatedSmileSectionRho(AH22)</f>
        <v>3.2814225257234625E-2</v>
      </c>
      <c r="AM22" s="164">
        <f>_xll.qlSabrInterpolatedSmileSectionNu(AH22)</f>
        <v>0.32287253598612942</v>
      </c>
      <c r="AN22" s="110" t="s">
        <v>70</v>
      </c>
      <c r="AO22" t="str">
        <f t="array" ref="AO22">_xll.qlInterpolatedSmileSection(,O22,Q22:AA22,C22:M22*(SQRT(P22)/100),I_ValuationDate!$C$5)</f>
        <v>obj_000cf#0010</v>
      </c>
      <c r="AR22" t="str">
        <f>AO22</f>
        <v>obj_000cf#0010</v>
      </c>
    </row>
    <row r="23" spans="2:44">
      <c r="B23" s="110" t="s">
        <v>71</v>
      </c>
      <c r="C23" s="103">
        <v>11.034000000000001</v>
      </c>
      <c r="D23" s="104">
        <v>10.371</v>
      </c>
      <c r="E23" s="104">
        <v>10.042</v>
      </c>
      <c r="F23" s="104">
        <v>9.5670000000000002</v>
      </c>
      <c r="G23" s="104">
        <v>9.3209999999999997</v>
      </c>
      <c r="H23" s="104">
        <v>9.08</v>
      </c>
      <c r="I23" s="104">
        <v>9.1430000000000007</v>
      </c>
      <c r="J23" s="104">
        <v>9.3369999999999997</v>
      </c>
      <c r="K23" s="104">
        <v>9.8239999999999998</v>
      </c>
      <c r="L23" s="104">
        <v>10.249000000000001</v>
      </c>
      <c r="M23" s="105">
        <v>10.766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_xll.qlBlackDeltaCalculatorStrikeFromDelta(_xll.qlBlackDeltaCalculator(,Q$5,"Spot",I_ValuationDate!$C$5,1,1,C23%*SQRT($P23)),Q$6)</f>
        <v>0.6869538102589996</v>
      </c>
      <c r="R23" s="131">
        <f>_xll.qlBlackDeltaCalculatorStrikeFromDelta(_xll.qlBlackDeltaCalculator(,R$5,"Spot",I_ValuationDate!$C$5,1,1,D23%*SQRT($P23)),R$6)</f>
        <v>0.76309524908866333</v>
      </c>
      <c r="S23" s="131">
        <f>_xll.qlBlackDeltaCalculatorStrikeFromDelta(_xll.qlBlackDeltaCalculator(,S$5,"Spot",I_ValuationDate!$C$5,1,1,E23%*SQRT($P23)),S$6)</f>
        <v>0.81255927498701297</v>
      </c>
      <c r="T23" s="131">
        <f>_xll.qlBlackDeltaCalculatorStrikeFromDelta(_xll.qlBlackDeltaCalculator(,T$5,"Spot",I_ValuationDate!$C$5,1,1,F23%*SQRT($P23)),T$6)</f>
        <v>0.88564854634251589</v>
      </c>
      <c r="U23" s="131">
        <f>_xll.qlBlackDeltaCalculatorStrikeFromDelta(_xll.qlBlackDeltaCalculator(,U$5,"Spot",I_ValuationDate!$C$5,1,1,G23%*SQRT($P23)),U$6)</f>
        <v>0.94308408684131517</v>
      </c>
      <c r="V23" s="132">
        <f>_xll.qlBlackDeltaCalculatorAtmStrike(_xll.qlBlackDeltaCalculator(,V$5,"Spot",I_ValuationDate!$C$5,1,1,H23%*SQRT($P23)),"AtmFwd")</f>
        <v>1</v>
      </c>
      <c r="W23" s="131">
        <f>_xll.qlBlackDeltaCalculatorStrikeFromDelta(_xll.qlBlackDeltaCalculator(,W$5,"Spot",I_ValuationDate!$C$5,1,1,I23%*SQRT($P23)),W$6)</f>
        <v>1.1048482366082666</v>
      </c>
      <c r="X23" s="131">
        <f>_xll.qlBlackDeltaCalculatorStrikeFromDelta(_xll.qlBlackDeltaCalculator(,X$5,"Spot",I_ValuationDate!$C$5,1,1,J23%*SQRT($P23)),X$6)</f>
        <v>1.1766442192386177</v>
      </c>
      <c r="Y23" s="131">
        <f>_xll.qlBlackDeltaCalculatorStrikeFromDelta(_xll.qlBlackDeltaCalculator(,Y$5,"Spot",I_ValuationDate!$C$5,1,1,K23%*SQRT($P23)),Y$6)</f>
        <v>1.2864391102186725</v>
      </c>
      <c r="Z23" s="131">
        <f>_xll.qlBlackDeltaCalculatorStrikeFromDelta(_xll.qlBlackDeltaCalculator(,Z$5,"Spot",I_ValuationDate!$C$5,1,1,L23%*SQRT($P23)),Z$6)</f>
        <v>1.3772027098413699</v>
      </c>
      <c r="AA23" s="133">
        <f>_xll.qlBlackDeltaCalculatorStrikeFromDelta(_xll.qlBlackDeltaCalculator(,AA$5,"Spot",I_ValuationDate!$C$5,1,1,M23%*SQRT($P23)),AA$6)</f>
        <v>1.5297051498198755</v>
      </c>
      <c r="AC23" s="145">
        <f>I_ValuationDate!$C$5</f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obj_000db#0010</v>
      </c>
      <c r="AI23" s="161">
        <f>_xll.qlSabrInterpolatedSmileSectionMaxError(AH23)</f>
        <v>1.7678426577549117E-3</v>
      </c>
      <c r="AJ23" s="162">
        <f>_xll.qlSabrInterpolatedSmileSectionAlpha(AH23)</f>
        <v>8.838374420436991E-2</v>
      </c>
      <c r="AK23" s="161">
        <f>_xll.qlSabrInterpolatedSmileSectionBeta(AH23)</f>
        <v>0.7</v>
      </c>
      <c r="AL23" s="163">
        <f>_xll.qlSabrInterpolatedSmileSectionRho(AH23)</f>
        <v>2.5198165658626964E-2</v>
      </c>
      <c r="AM23" s="164">
        <f>_xll.qlSabrInterpolatedSmileSectionNu(AH23)</f>
        <v>0.28660648187627935</v>
      </c>
      <c r="AN23" s="110" t="s">
        <v>71</v>
      </c>
      <c r="AO23" t="str">
        <f t="array" ref="AO23">_xll.qlInterpolatedSmileSection(,O23,Q23:AA23,C23:M23*(SQRT(P23)/100),I_ValuationDate!$C$5)</f>
        <v>obj_000dc#0010</v>
      </c>
      <c r="AR23" t="str">
        <f>AO23</f>
        <v>obj_000dc#0010</v>
      </c>
    </row>
    <row r="24" spans="2:44">
      <c r="B24" s="110" t="s">
        <v>72</v>
      </c>
      <c r="C24" s="103">
        <v>11.257</v>
      </c>
      <c r="D24" s="104">
        <v>10.58</v>
      </c>
      <c r="E24" s="104">
        <v>10.183999999999999</v>
      </c>
      <c r="F24" s="104">
        <v>9.6829999999999998</v>
      </c>
      <c r="G24" s="104">
        <v>9.3390000000000004</v>
      </c>
      <c r="H24" s="104">
        <v>9.2119999999999997</v>
      </c>
      <c r="I24" s="104">
        <v>9.3710000000000004</v>
      </c>
      <c r="J24" s="104">
        <v>9.5129999999999999</v>
      </c>
      <c r="K24" s="104">
        <v>9.9469999999999992</v>
      </c>
      <c r="L24" s="104">
        <v>10.324999999999999</v>
      </c>
      <c r="M24" s="105">
        <v>10.83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_xll.qlBlackDeltaCalculatorStrikeFromDelta(_xll.qlBlackDeltaCalculator(,Q$5,"Spot",I_ValuationDate!$C$5,1,1,C24%*SQRT($P24)),Q$6)</f>
        <v>0.65993062845418138</v>
      </c>
      <c r="R24" s="131">
        <f>_xll.qlBlackDeltaCalculatorStrikeFromDelta(_xll.qlBlackDeltaCalculator(,R$5,"Spot",I_ValuationDate!$C$5,1,1,D24%*SQRT($P24)),R$6)</f>
        <v>0.7418550831682853</v>
      </c>
      <c r="S24" s="131">
        <f>_xll.qlBlackDeltaCalculatorStrikeFromDelta(_xll.qlBlackDeltaCalculator(,S$5,"Spot",I_ValuationDate!$C$5,1,1,E24%*SQRT($P24)),S$6)</f>
        <v>0.79654215787945415</v>
      </c>
      <c r="T24" s="131">
        <f>_xll.qlBlackDeltaCalculatorStrikeFromDelta(_xll.qlBlackDeltaCalculator(,T$5,"Spot",I_ValuationDate!$C$5,1,1,F24%*SQRT($P24)),T$6)</f>
        <v>0.87645162366172902</v>
      </c>
      <c r="U24" s="131">
        <f>_xll.qlBlackDeltaCalculatorStrikeFromDelta(_xll.qlBlackDeltaCalculator(,U$5,"Spot",I_ValuationDate!$C$5,1,1,G24%*SQRT($P24)),U$6)</f>
        <v>0.93989399756329883</v>
      </c>
      <c r="V24" s="132">
        <f>_xll.qlBlackDeltaCalculatorAtmStrike(_xll.qlBlackDeltaCalculator(,V$5,"Spot",I_ValuationDate!$C$5,1,1,H24%*SQRT($P24)),"AtmFwd")</f>
        <v>1</v>
      </c>
      <c r="W24" s="131">
        <f>_xll.qlBlackDeltaCalculatorStrikeFromDelta(_xll.qlBlackDeltaCalculator(,W$5,"Spot",I_ValuationDate!$C$5,1,1,I24%*SQRT($P24)),W$6)</f>
        <v>1.1216760294135866</v>
      </c>
      <c r="X24" s="131">
        <f>_xll.qlBlackDeltaCalculatorStrikeFromDelta(_xll.qlBlackDeltaCalculator(,X$5,"Spot",I_ValuationDate!$C$5,1,1,J24%*SQRT($P24)),X$6)</f>
        <v>1.202457045113335</v>
      </c>
      <c r="Y24" s="131">
        <f>_xll.qlBlackDeltaCalculatorStrikeFromDelta(_xll.qlBlackDeltaCalculator(,Y$5,"Spot",I_ValuationDate!$C$5,1,1,K24%*SQRT($P24)),Y$6)</f>
        <v>1.3261523931902517</v>
      </c>
      <c r="Z24" s="131">
        <f>_xll.qlBlackDeltaCalculatorStrikeFromDelta(_xll.qlBlackDeltaCalculator(,Z$5,"Spot",I_ValuationDate!$C$5,1,1,L24%*SQRT($P24)),Z$6)</f>
        <v>1.4278748957771505</v>
      </c>
      <c r="AA24" s="133">
        <f>_xll.qlBlackDeltaCalculatorStrikeFromDelta(_xll.qlBlackDeltaCalculator(,AA$5,"Spot",I_ValuationDate!$C$5,1,1,M24%*SQRT($P24)),AA$6)</f>
        <v>1.6026342612261175</v>
      </c>
      <c r="AC24" s="145">
        <f>I_ValuationDate!$C$5</f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obj_000e8#0010</v>
      </c>
      <c r="AI24" s="161">
        <f>_xll.qlSabrInterpolatedSmileSectionMaxError(AH24)</f>
        <v>1.2913912038452352E-3</v>
      </c>
      <c r="AJ24" s="162">
        <f>_xll.qlSabrInterpolatedSmileSectionAlpha(AH24)</f>
        <v>8.9624814645010292E-2</v>
      </c>
      <c r="AK24" s="161">
        <f>_xll.qlSabrInterpolatedSmileSectionBeta(AH24)</f>
        <v>0.7</v>
      </c>
      <c r="AL24" s="163">
        <f>_xll.qlSabrInterpolatedSmileSectionRho(AH24)</f>
        <v>3.2037711763331672E-2</v>
      </c>
      <c r="AM24" s="164">
        <f>_xll.qlSabrInterpolatedSmileSectionNu(AH24)</f>
        <v>0.26168631984052831</v>
      </c>
      <c r="AN24" s="110" t="s">
        <v>72</v>
      </c>
      <c r="AO24" t="str">
        <f t="array" ref="AO24">_xll.qlInterpolatedSmileSection(,O24,Q24:AA24,C24:M24*(SQRT(P24)/100),I_ValuationDate!$C$5)</f>
        <v>obj_000e9#0010</v>
      </c>
      <c r="AR24" t="str">
        <f>AO24</f>
        <v>obj_000e9#0010</v>
      </c>
    </row>
    <row r="25" spans="2:44">
      <c r="B25" s="110" t="s">
        <v>73</v>
      </c>
      <c r="C25" s="103">
        <v>11.407999999999999</v>
      </c>
      <c r="D25" s="104">
        <v>10.705</v>
      </c>
      <c r="E25" s="104">
        <v>10.298999999999999</v>
      </c>
      <c r="F25" s="104">
        <v>9.7859999999999996</v>
      </c>
      <c r="G25" s="104">
        <v>9.3480000000000008</v>
      </c>
      <c r="H25" s="104">
        <v>9.3130000000000006</v>
      </c>
      <c r="I25" s="104">
        <v>9.5619999999999994</v>
      </c>
      <c r="J25" s="104">
        <v>9.5809999999999995</v>
      </c>
      <c r="K25" s="104">
        <v>10.026999999999999</v>
      </c>
      <c r="L25" s="104">
        <v>10.39</v>
      </c>
      <c r="M25" s="105">
        <v>10.879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_xll.qlBlackDeltaCalculatorStrikeFromDelta(_xll.qlBlackDeltaCalculator(,Q$5,"Spot",I_ValuationDate!$C$5,1,1,C25%*SQRT($P25)),Q$6)</f>
        <v>0.63694593698644342</v>
      </c>
      <c r="R25" s="131">
        <f>_xll.qlBlackDeltaCalculatorStrikeFromDelta(_xll.qlBlackDeltaCalculator(,R$5,"Spot",I_ValuationDate!$C$5,1,1,D25%*SQRT($P25)),R$6)</f>
        <v>0.7239937251638966</v>
      </c>
      <c r="S25" s="131">
        <f>_xll.qlBlackDeltaCalculatorStrikeFromDelta(_xll.qlBlackDeltaCalculator(,S$5,"Spot",I_ValuationDate!$C$5,1,1,E25%*SQRT($P25)),S$6)</f>
        <v>0.78241446272457271</v>
      </c>
      <c r="T25" s="131">
        <f>_xll.qlBlackDeltaCalculatorStrikeFromDelta(_xll.qlBlackDeltaCalculator(,T$5,"Spot",I_ValuationDate!$C$5,1,1,F25%*SQRT($P25)),T$6)</f>
        <v>0.86835176589976526</v>
      </c>
      <c r="U25" s="131">
        <f>_xll.qlBlackDeltaCalculatorStrikeFromDelta(_xll.qlBlackDeltaCalculator(,U$5,"Spot",I_ValuationDate!$C$5,1,1,G25%*SQRT($P25)),U$6)</f>
        <v>0.93732248900447579</v>
      </c>
      <c r="V25" s="132">
        <f>_xll.qlBlackDeltaCalculatorAtmStrike(_xll.qlBlackDeltaCalculator(,V$5,"Spot",I_ValuationDate!$C$5,1,1,H25%*SQRT($P25)),"AtmFwd")</f>
        <v>1</v>
      </c>
      <c r="W25" s="131">
        <f>_xll.qlBlackDeltaCalculatorStrikeFromDelta(_xll.qlBlackDeltaCalculator(,W$5,"Spot",I_ValuationDate!$C$5,1,1,I25%*SQRT($P25)),W$6)</f>
        <v>1.1383106866224051</v>
      </c>
      <c r="X25" s="131">
        <f>_xll.qlBlackDeltaCalculatorStrikeFromDelta(_xll.qlBlackDeltaCalculator(,X$5,"Spot",I_ValuationDate!$C$5,1,1,J25%*SQRT($P25)),X$6)</f>
        <v>1.2253132497171606</v>
      </c>
      <c r="Y25" s="131">
        <f>_xll.qlBlackDeltaCalculatorStrikeFromDelta(_xll.qlBlackDeltaCalculator(,Y$5,"Spot",I_ValuationDate!$C$5,1,1,K25%*SQRT($P25)),Y$6)</f>
        <v>1.3638059355434207</v>
      </c>
      <c r="Z25" s="131">
        <f>_xll.qlBlackDeltaCalculatorStrikeFromDelta(_xll.qlBlackDeltaCalculator(,Z$5,"Spot",I_ValuationDate!$C$5,1,1,L25%*SQRT($P25)),Z$6)</f>
        <v>1.4773367004927143</v>
      </c>
      <c r="AA25" s="133">
        <f>_xll.qlBlackDeltaCalculatorStrikeFromDelta(_xll.qlBlackDeltaCalculator(,AA$5,"Spot",I_ValuationDate!$C$5,1,1,M25%*SQRT($P25)),AA$6)</f>
        <v>1.6737748181760885</v>
      </c>
      <c r="AC25" s="145">
        <f>I_ValuationDate!$C$5</f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obj_000f5#0010</v>
      </c>
      <c r="AI25" s="161">
        <f>_xll.qlSabrInterpolatedSmileSectionMaxError(AH25)</f>
        <v>1.3378060806738395E-3</v>
      </c>
      <c r="AJ25" s="162">
        <f>_xll.qlSabrInterpolatedSmileSectionAlpha(AH25)</f>
        <v>9.0551487818139667E-2</v>
      </c>
      <c r="AK25" s="161">
        <f>_xll.qlSabrInterpolatedSmileSectionBeta(AH25)</f>
        <v>0.7</v>
      </c>
      <c r="AL25" s="163">
        <f>_xll.qlSabrInterpolatedSmileSectionRho(AH25)</f>
        <v>3.6961729944901961E-2</v>
      </c>
      <c r="AM25" s="164">
        <f>_xll.qlSabrInterpolatedSmileSectionNu(AH25)</f>
        <v>0.24167653869772132</v>
      </c>
      <c r="AN25" s="110" t="s">
        <v>73</v>
      </c>
      <c r="AO25" t="str">
        <f t="array" ref="AO25">_xll.qlInterpolatedSmileSection(,O25,Q25:AA25,C25:M25*(SQRT(P25)/100),I_ValuationDate!$C$5)</f>
        <v>obj_000f6#0010</v>
      </c>
      <c r="AR25" t="str">
        <f>AO25</f>
        <v>obj_000f6#0010</v>
      </c>
    </row>
    <row r="26" spans="2:44">
      <c r="B26" s="110" t="s">
        <v>74</v>
      </c>
      <c r="C26" s="103">
        <v>11.826000000000001</v>
      </c>
      <c r="D26" s="104">
        <v>11.068</v>
      </c>
      <c r="E26" s="104">
        <v>10.616</v>
      </c>
      <c r="F26" s="104">
        <v>10.055999999999999</v>
      </c>
      <c r="G26" s="104">
        <v>9.7720000000000002</v>
      </c>
      <c r="H26" s="104">
        <v>9.5730000000000004</v>
      </c>
      <c r="I26" s="104">
        <v>9.6720000000000006</v>
      </c>
      <c r="J26" s="104">
        <v>9.859</v>
      </c>
      <c r="K26" s="104">
        <v>10.273999999999999</v>
      </c>
      <c r="L26" s="104">
        <v>10.606</v>
      </c>
      <c r="M26" s="105">
        <v>11.079000000000001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_xll.qlBlackDeltaCalculatorStrikeFromDelta(_xll.qlBlackDeltaCalculator(,Q$5,"Spot",I_ValuationDate!$C$5,1,1,C26%*SQRT($P26)),Q$6)</f>
        <v>0.57965015783067286</v>
      </c>
      <c r="R26" s="131">
        <f>_xll.qlBlackDeltaCalculatorStrikeFromDelta(_xll.qlBlackDeltaCalculator(,R$5,"Spot",I_ValuationDate!$C$5,1,1,D26%*SQRT($P26)),R$6)</f>
        <v>0.67883092519511012</v>
      </c>
      <c r="S26" s="131">
        <f>_xll.qlBlackDeltaCalculatorStrikeFromDelta(_xll.qlBlackDeltaCalculator(,S$5,"Spot",I_ValuationDate!$C$5,1,1,E26%*SQRT($P26)),S$6)</f>
        <v>0.74702766249579322</v>
      </c>
      <c r="T26" s="131">
        <f>_xll.qlBlackDeltaCalculatorStrikeFromDelta(_xll.qlBlackDeltaCalculator(,T$5,"Spot",I_ValuationDate!$C$5,1,1,F26%*SQRT($P26)),T$6)</f>
        <v>0.8487791069637366</v>
      </c>
      <c r="U26" s="131">
        <f>_xll.qlBlackDeltaCalculatorStrikeFromDelta(_xll.qlBlackDeltaCalculator(,U$5,"Spot",I_ValuationDate!$C$5,1,1,G26%*SQRT($P26)),U$6)</f>
        <v>0.93115331652313016</v>
      </c>
      <c r="V26" s="132">
        <f>_xll.qlBlackDeltaCalculatorAtmStrike(_xll.qlBlackDeltaCalculator(,V$5,"Spot",I_ValuationDate!$C$5,1,1,H26%*SQRT($P26)),"AtmFwd")</f>
        <v>1</v>
      </c>
      <c r="W26" s="131">
        <f>_xll.qlBlackDeltaCalculatorStrikeFromDelta(_xll.qlBlackDeltaCalculator(,W$5,"Spot",I_ValuationDate!$C$5,1,1,I26%*SQRT($P26)),W$6)</f>
        <v>1.1790205924510246</v>
      </c>
      <c r="X26" s="131">
        <f>_xll.qlBlackDeltaCalculatorStrikeFromDelta(_xll.qlBlackDeltaCalculator(,X$5,"Spot",I_ValuationDate!$C$5,1,1,J26%*SQRT($P26)),X$6)</f>
        <v>1.295593821268922</v>
      </c>
      <c r="Y26" s="131">
        <f>_xll.qlBlackDeltaCalculatorStrikeFromDelta(_xll.qlBlackDeltaCalculator(,Y$5,"Spot",I_ValuationDate!$C$5,1,1,K26%*SQRT($P26)),Y$6)</f>
        <v>1.4764315152583041</v>
      </c>
      <c r="Z26" s="131">
        <f>_xll.qlBlackDeltaCalculatorStrikeFromDelta(_xll.qlBlackDeltaCalculator(,Z$5,"Spot",I_ValuationDate!$C$5,1,1,L26%*SQRT($P26)),Z$6)</f>
        <v>1.6261467452084393</v>
      </c>
      <c r="AA26" s="133">
        <f>_xll.qlBlackDeltaCalculatorStrikeFromDelta(_xll.qlBlackDeltaCalculator(,AA$5,"Spot",I_ValuationDate!$C$5,1,1,M26%*SQRT($P26)),AA$6)</f>
        <v>1.892381348222395</v>
      </c>
      <c r="AC26" s="145">
        <f>I_ValuationDate!$C$5</f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obj_00102#0010</v>
      </c>
      <c r="AI26" s="161">
        <f>_xll.qlSabrInterpolatedSmileSectionMaxError(AH26)</f>
        <v>1.1798199476966975E-3</v>
      </c>
      <c r="AJ26" s="162">
        <f>_xll.qlSabrInterpolatedSmileSectionAlpha(AH26)</f>
        <v>9.3208323222814277E-2</v>
      </c>
      <c r="AK26" s="161">
        <f>_xll.qlSabrInterpolatedSmileSectionBeta(AH26)</f>
        <v>0.7</v>
      </c>
      <c r="AL26" s="163">
        <f>_xll.qlSabrInterpolatedSmileSectionRho(AH26)</f>
        <v>3.4114006064861452E-2</v>
      </c>
      <c r="AM26" s="164">
        <f>_xll.qlSabrInterpolatedSmileSectionNu(AH26)</f>
        <v>0.20214695929279791</v>
      </c>
      <c r="AN26" s="110" t="s">
        <v>74</v>
      </c>
      <c r="AO26" t="str">
        <f t="array" ref="AO26">_xll.qlInterpolatedSmileSection(,O26,Q26:AA26,C26:M26*(SQRT(P26)/100),I_ValuationDate!$C$5)</f>
        <v>obj_00103#0010</v>
      </c>
      <c r="AR26" t="str">
        <f>AO26</f>
        <v>obj_00103#0010</v>
      </c>
    </row>
    <row r="27" spans="2:44">
      <c r="B27" s="110" t="s">
        <v>75</v>
      </c>
      <c r="C27" s="103">
        <v>11.138999999999999</v>
      </c>
      <c r="D27" s="104">
        <v>10.694000000000001</v>
      </c>
      <c r="E27" s="104">
        <v>10.369</v>
      </c>
      <c r="F27" s="104">
        <v>9.9359999999999999</v>
      </c>
      <c r="G27" s="104">
        <v>9.7149999999999999</v>
      </c>
      <c r="H27" s="104">
        <v>9.5879999999999992</v>
      </c>
      <c r="I27" s="104">
        <v>9.7050000000000001</v>
      </c>
      <c r="J27" s="104">
        <v>9.8979999999999997</v>
      </c>
      <c r="K27" s="104">
        <v>10.239000000000001</v>
      </c>
      <c r="L27" s="104">
        <v>10.457000000000001</v>
      </c>
      <c r="M27" s="105">
        <v>10.731999999999999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_xll.qlBlackDeltaCalculatorStrikeFromDelta(_xll.qlBlackDeltaCalculator(,Q$5,"Spot",I_ValuationDate!$C$5,1,1,C27%*SQRT($P27)),Q$6)</f>
        <v>0.53969983721334813</v>
      </c>
      <c r="R27" s="131">
        <f>_xll.qlBlackDeltaCalculatorStrikeFromDelta(_xll.qlBlackDeltaCalculator(,R$5,"Spot",I_ValuationDate!$C$5,1,1,D27%*SQRT($P27)),R$6)</f>
        <v>0.64072883549719184</v>
      </c>
      <c r="S27" s="131">
        <f>_xll.qlBlackDeltaCalculatorStrikeFromDelta(_xll.qlBlackDeltaCalculator(,S$5,"Spot",I_ValuationDate!$C$5,1,1,E27%*SQRT($P27)),S$6)</f>
        <v>0.71485403912207424</v>
      </c>
      <c r="T27" s="131">
        <f>_xll.qlBlackDeltaCalculatorStrikeFromDelta(_xll.qlBlackDeltaCalculator(,T$5,"Spot",I_ValuationDate!$C$5,1,1,F27%*SQRT($P27)),T$6)</f>
        <v>0.83064354472603097</v>
      </c>
      <c r="U27" s="131">
        <f>_xll.qlBlackDeltaCalculatorStrikeFromDelta(_xll.qlBlackDeltaCalculator(,U$5,"Spot",I_ValuationDate!$C$5,1,1,G27%*SQRT($P27)),U$6)</f>
        <v>0.92848957739154203</v>
      </c>
      <c r="V27" s="132">
        <f>_xll.qlBlackDeltaCalculatorAtmStrike(_xll.qlBlackDeltaCalculator(,V$5,"Spot",I_ValuationDate!$C$5,1,1,H27%*SQRT($P27)),"AtmFwd")</f>
        <v>1</v>
      </c>
      <c r="W27" s="131">
        <f>_xll.qlBlackDeltaCalculatorStrikeFromDelta(_xll.qlBlackDeltaCalculator(,W$5,"Spot",I_ValuationDate!$C$5,1,1,I27%*SQRT($P27)),W$6)</f>
        <v>1.240576694301627</v>
      </c>
      <c r="X27" s="131">
        <f>_xll.qlBlackDeltaCalculatorStrikeFromDelta(_xll.qlBlackDeltaCalculator(,X$5,"Spot",I_ValuationDate!$C$5,1,1,J27%*SQRT($P27)),X$6)</f>
        <v>1.3940178881639618</v>
      </c>
      <c r="Y27" s="131">
        <f>_xll.qlBlackDeltaCalculatorStrikeFromDelta(_xll.qlBlackDeltaCalculator(,Y$5,"Spot",I_ValuationDate!$C$5,1,1,K27%*SQRT($P27)),Y$6)</f>
        <v>1.6320517992136647</v>
      </c>
      <c r="Z27" s="131">
        <f>_xll.qlBlackDeltaCalculatorStrikeFromDelta(_xll.qlBlackDeltaCalculator(,Z$5,"Spot",I_ValuationDate!$C$5,1,1,L27%*SQRT($P27)),Z$6)</f>
        <v>1.8244649566063031</v>
      </c>
      <c r="AA27" s="133">
        <f>_xll.qlBlackDeltaCalculatorStrikeFromDelta(_xll.qlBlackDeltaCalculator(,AA$5,"Spot",I_ValuationDate!$C$5,1,1,M27%*SQRT($P27)),AA$6)</f>
        <v>2.1605779180441993</v>
      </c>
      <c r="AC27" s="145">
        <f>I_ValuationDate!$C$5</f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obj_0010f#0010</v>
      </c>
      <c r="AI27" s="161">
        <f>_xll.qlSabrInterpolatedSmileSectionMaxError(AH27)</f>
        <v>1.4820357371035514E-3</v>
      </c>
      <c r="AJ27" s="162">
        <f>_xll.qlSabrInterpolatedSmileSectionAlpha(AH27)</f>
        <v>9.3809619259990429E-2</v>
      </c>
      <c r="AK27" s="161">
        <f>_xll.qlSabrInterpolatedSmileSectionBeta(AH27)</f>
        <v>0.7</v>
      </c>
      <c r="AL27" s="163">
        <f>_xll.qlSabrInterpolatedSmileSectionRho(AH27)</f>
        <v>0.11636028251727126</v>
      </c>
      <c r="AM27" s="164">
        <f>_xll.qlSabrInterpolatedSmileSectionNu(AH27)</f>
        <v>0.14559479086838198</v>
      </c>
      <c r="AN27" s="110" t="s">
        <v>75</v>
      </c>
      <c r="AO27" t="str">
        <f t="array" ref="AO27">_xll.qlInterpolatedSmileSection(,O27,Q27:AA27,C27:M27*(SQRT(P27)/100),I_ValuationDate!$C$5)</f>
        <v>obj_00110#0010</v>
      </c>
      <c r="AR27" t="str">
        <f>AO27</f>
        <v>obj_00110#0010</v>
      </c>
    </row>
    <row r="28" spans="2:44">
      <c r="B28" s="110" t="s">
        <v>28</v>
      </c>
      <c r="C28" s="103">
        <v>10.772</v>
      </c>
      <c r="D28" s="104">
        <v>10.449</v>
      </c>
      <c r="E28" s="104">
        <v>10.205</v>
      </c>
      <c r="F28" s="104">
        <v>9.8620000000000001</v>
      </c>
      <c r="G28" s="104">
        <v>9.68</v>
      </c>
      <c r="H28" s="104">
        <v>9.6</v>
      </c>
      <c r="I28" s="104">
        <v>9.7200000000000006</v>
      </c>
      <c r="J28" s="104">
        <v>9.9039999999999999</v>
      </c>
      <c r="K28" s="104">
        <v>10.16</v>
      </c>
      <c r="L28" s="104">
        <v>10.308999999999999</v>
      </c>
      <c r="M28" s="105">
        <v>10.494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_xll.qlBlackDeltaCalculatorStrikeFromDelta(_xll.qlBlackDeltaCalculator(,Q$5,"Spot",I_ValuationDate!$C$5,1,1,C28%*SQRT($P28)),Q$6)</f>
        <v>0.50837030374119208</v>
      </c>
      <c r="R28" s="131">
        <f>_xll.qlBlackDeltaCalculatorStrikeFromDelta(_xll.qlBlackDeltaCalculator(,R$5,"Spot",I_ValuationDate!$C$5,1,1,D28%*SQRT($P28)),R$6)</f>
        <v>0.61274319085475148</v>
      </c>
      <c r="S28" s="131">
        <f>_xll.qlBlackDeltaCalculatorStrikeFromDelta(_xll.qlBlackDeltaCalculator(,S$5,"Spot",I_ValuationDate!$C$5,1,1,E28%*SQRT($P28)),S$6)</f>
        <v>0.69145472388171458</v>
      </c>
      <c r="T28" s="131">
        <f>_xll.qlBlackDeltaCalculatorStrikeFromDelta(_xll.qlBlackDeltaCalculator(,T$5,"Spot",I_ValuationDate!$C$5,1,1,F28%*SQRT($P28)),T$6)</f>
        <v>0.81852238017086654</v>
      </c>
      <c r="U28" s="131">
        <f>_xll.qlBlackDeltaCalculatorStrikeFromDelta(_xll.qlBlackDeltaCalculator(,U$5,"Spot",I_ValuationDate!$C$5,1,1,G28%*SQRT($P28)),U$6)</f>
        <v>0.92951082165347942</v>
      </c>
      <c r="V28" s="132">
        <f>_xll.qlBlackDeltaCalculatorAtmStrike(_xll.qlBlackDeltaCalculator(,V$5,"Spot",I_ValuationDate!$C$5,1,1,H28%*SQRT($P28)),"AtmFwd")</f>
        <v>1</v>
      </c>
      <c r="W28" s="131">
        <f>_xll.qlBlackDeltaCalculatorStrikeFromDelta(_xll.qlBlackDeltaCalculator(,W$5,"Spot",I_ValuationDate!$C$5,1,1,I28%*SQRT($P28)),W$6)</f>
        <v>1.2996513531598333</v>
      </c>
      <c r="X28" s="131">
        <f>_xll.qlBlackDeltaCalculatorStrikeFromDelta(_xll.qlBlackDeltaCalculator(,X$5,"Spot",I_ValuationDate!$C$5,1,1,J28%*SQRT($P28)),X$6)</f>
        <v>1.4873617690495591</v>
      </c>
      <c r="Y28" s="131">
        <f>_xll.qlBlackDeltaCalculatorStrikeFromDelta(_xll.qlBlackDeltaCalculator(,Y$5,"Spot",I_ValuationDate!$C$5,1,1,K28%*SQRT($P28)),Y$6)</f>
        <v>1.7760304091905281</v>
      </c>
      <c r="Z28" s="131">
        <f>_xll.qlBlackDeltaCalculatorStrikeFromDelta(_xll.qlBlackDeltaCalculator(,Z$5,"Spot",I_ValuationDate!$C$5,1,1,L28%*SQRT($P28)),Z$6)</f>
        <v>2.0084986347001399</v>
      </c>
      <c r="AA28" s="133">
        <f>_xll.qlBlackDeltaCalculatorStrikeFromDelta(_xll.qlBlackDeltaCalculator(,AA$5,"Spot",I_ValuationDate!$C$5,1,1,M28%*SQRT($P28)),AA$6)</f>
        <v>2.416700957615189</v>
      </c>
      <c r="AC28" s="145">
        <f>I_ValuationDate!$C$5</f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obj_0011c#0010</v>
      </c>
      <c r="AI28" s="161">
        <f>_xll.qlSabrInterpolatedSmileSectionMaxError(AH28)</f>
        <v>1.4303094760485802E-3</v>
      </c>
      <c r="AJ28" s="162">
        <f>_xll.qlSabrInterpolatedSmileSectionAlpha(AH28)</f>
        <v>9.4100366121516343E-2</v>
      </c>
      <c r="AK28" s="161">
        <f>_xll.qlSabrInterpolatedSmileSectionBeta(AH28)</f>
        <v>0.7</v>
      </c>
      <c r="AL28" s="163">
        <f>_xll.qlSabrInterpolatedSmileSectionRho(AH28)</f>
        <v>0.18786695086949567</v>
      </c>
      <c r="AM28" s="164">
        <f>_xll.qlSabrInterpolatedSmileSectionNu(AH28)</f>
        <v>0.1134983558956654</v>
      </c>
      <c r="AN28" s="110" t="s">
        <v>28</v>
      </c>
      <c r="AO28" t="str">
        <f t="array" ref="AO28">_xll.qlInterpolatedSmileSection(,O28,Q28:AA28,C28:M28*(SQRT(P28)/100),I_ValuationDate!$C$5)</f>
        <v>obj_0011d#0010</v>
      </c>
      <c r="AR28" t="str">
        <f>AO28</f>
        <v>obj_0011d#0010</v>
      </c>
    </row>
    <row r="29" spans="2:44">
      <c r="B29" s="111" t="s">
        <v>76</v>
      </c>
      <c r="C29" s="106">
        <v>10.506</v>
      </c>
      <c r="D29" s="107">
        <v>10.254</v>
      </c>
      <c r="E29" s="107">
        <v>10.07</v>
      </c>
      <c r="F29" s="107">
        <v>9.8030000000000008</v>
      </c>
      <c r="G29" s="107">
        <v>9.6579999999999995</v>
      </c>
      <c r="H29" s="107">
        <v>9.6120000000000001</v>
      </c>
      <c r="I29" s="107">
        <v>9.7240000000000002</v>
      </c>
      <c r="J29" s="107">
        <v>9.8719999999999999</v>
      </c>
      <c r="K29" s="107">
        <v>10.06</v>
      </c>
      <c r="L29" s="107">
        <v>10.170999999999999</v>
      </c>
      <c r="M29" s="108">
        <v>10.316000000000001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_xll.qlBlackDeltaCalculatorStrikeFromDelta(_xll.qlBlackDeltaCalculator(,Q$5,"Spot",I_ValuationDate!$C$5,1,1,C29%*SQRT($P29)),Q$6)</f>
        <v>0.48371235052134631</v>
      </c>
      <c r="R29" s="135">
        <f>_xll.qlBlackDeltaCalculatorStrikeFromDelta(_xll.qlBlackDeltaCalculator(,R$5,"Spot",I_ValuationDate!$C$5,1,1,D29%*SQRT($P29)),R$6)</f>
        <v>0.59111162583250498</v>
      </c>
      <c r="S29" s="135">
        <f>_xll.qlBlackDeltaCalculatorStrikeFromDelta(_xll.qlBlackDeltaCalculator(,S$5,"Spot",I_ValuationDate!$C$5,1,1,E29%*SQRT($P29)),S$6)</f>
        <v>0.67356129492759143</v>
      </c>
      <c r="T29" s="135">
        <f>_xll.qlBlackDeltaCalculatorStrikeFromDelta(_xll.qlBlackDeltaCalculator(,T$5,"Spot",I_ValuationDate!$C$5,1,1,F29%*SQRT($P29)),T$6)</f>
        <v>0.81017311864654062</v>
      </c>
      <c r="U29" s="135">
        <f>_xll.qlBlackDeltaCalculatorStrikeFromDelta(_xll.qlBlackDeltaCalculator(,U$5,"Spot",I_ValuationDate!$C$5,1,1,G29%*SQRT($P29)),U$6)</f>
        <v>0.93289787186461204</v>
      </c>
      <c r="V29" s="136">
        <f>_xll.qlBlackDeltaCalculatorAtmStrike(_xll.qlBlackDeltaCalculator(,V$5,"Spot",I_ValuationDate!$C$5,1,1,H29%*SQRT($P29)),"AtmFwd")</f>
        <v>1</v>
      </c>
      <c r="W29" s="135">
        <f>_xll.qlBlackDeltaCalculatorStrikeFromDelta(_xll.qlBlackDeltaCalculator(,W$5,"Spot",I_ValuationDate!$C$5,1,1,I29%*SQRT($P29)),W$6)</f>
        <v>1.3575441972747269</v>
      </c>
      <c r="X29" s="135">
        <f>_xll.qlBlackDeltaCalculatorStrikeFromDelta(_xll.qlBlackDeltaCalculator(,X$5,"Spot",I_ValuationDate!$C$5,1,1,J29%*SQRT($P29)),X$6)</f>
        <v>1.5760759149940908</v>
      </c>
      <c r="Y29" s="135">
        <f>_xll.qlBlackDeltaCalculatorStrikeFromDelta(_xll.qlBlackDeltaCalculator(,Y$5,"Spot",I_ValuationDate!$C$5,1,1,K29%*SQRT($P29)),Y$6)</f>
        <v>1.9118761610830781</v>
      </c>
      <c r="Z29" s="135">
        <f>_xll.qlBlackDeltaCalculatorStrikeFromDelta(_xll.qlBlackDeltaCalculator(,Z$5,"Spot",I_ValuationDate!$C$5,1,1,L29%*SQRT($P29)),Z$6)</f>
        <v>2.1844058276805809</v>
      </c>
      <c r="AA29" s="137">
        <f>_xll.qlBlackDeltaCalculatorStrikeFromDelta(_xll.qlBlackDeltaCalculator(,AA$5,"Spot",I_ValuationDate!$C$5,1,1,M29%*SQRT($P29)),AA$6)</f>
        <v>2.6692743955325677</v>
      </c>
      <c r="AC29" s="146">
        <f>I_ValuationDate!$C$5</f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obj_00129#0010</v>
      </c>
      <c r="AI29" s="166">
        <f>_xll.qlSabrInterpolatedSmileSectionMaxError(AH29)</f>
        <v>1.146821341702256E-3</v>
      </c>
      <c r="AJ29" s="167">
        <f>_xll.qlSabrInterpolatedSmileSectionAlpha(AH29)</f>
        <v>9.4229303329099998E-2</v>
      </c>
      <c r="AK29" s="166">
        <f>_xll.qlSabrInterpolatedSmileSectionBeta(AH29)</f>
        <v>0.7</v>
      </c>
      <c r="AL29" s="168">
        <f>_xll.qlSabrInterpolatedSmileSectionRho(AH29)</f>
        <v>0.26049354479676667</v>
      </c>
      <c r="AM29" s="169">
        <f>_xll.qlSabrInterpolatedSmileSectionNu(AH29)</f>
        <v>9.1500508236738248E-2</v>
      </c>
      <c r="AN29" s="111" t="s">
        <v>76</v>
      </c>
      <c r="AO29" t="str">
        <f t="array" ref="AO29">_xll.qlInterpolatedSmileSection(,O29,Q29:AA29,C29:M29*(SQRT(P29)/100),I_ValuationDate!$C$5)</f>
        <v>obj_0012a#0010</v>
      </c>
      <c r="AR29" t="str">
        <f>AO29</f>
        <v>obj_0012a#0010</v>
      </c>
    </row>
    <row r="31" spans="2:44">
      <c r="B31" s="113" t="s">
        <v>92</v>
      </c>
      <c r="C31" s="154" t="str">
        <f>_xll.qlSmiledSurface(,AH7:AH20,C2,"NullCalendar","Following","Act/365 (Fixed)")</f>
        <v>obj_0012b#0010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2:AR36"/>
  <sheetViews>
    <sheetView showGridLines="0" zoomScale="70" zoomScaleNormal="70" workbookViewId="0">
      <selection activeCell="I36" sqref="I36"/>
    </sheetView>
  </sheetViews>
  <sheetFormatPr defaultRowHeight="13.8"/>
  <cols>
    <col min="3" max="3" width="12.2187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54">
        <f>_xll.qlSettingsEvaluationDate()</f>
        <v>43018</v>
      </c>
      <c r="D2" s="254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150</v>
      </c>
    </row>
    <row r="7" spans="2:44">
      <c r="B7" s="109" t="s">
        <v>55</v>
      </c>
      <c r="C7" s="100">
        <v>10.956</v>
      </c>
      <c r="D7" s="101">
        <v>10.685</v>
      </c>
      <c r="E7" s="101">
        <v>10.44</v>
      </c>
      <c r="F7" s="101">
        <v>10.26</v>
      </c>
      <c r="G7" s="101">
        <v>10.182</v>
      </c>
      <c r="H7" s="101">
        <v>10.205</v>
      </c>
      <c r="I7" s="101">
        <v>10.327</v>
      </c>
      <c r="J7" s="101">
        <v>10.5</v>
      </c>
      <c r="K7" s="101">
        <v>10.78</v>
      </c>
      <c r="L7" s="101">
        <v>11.105</v>
      </c>
      <c r="M7" s="102">
        <v>11.468999999999999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_xll.qlBlackDeltaCalculatorStrikeFromDelta(_xll.qlBlackDeltaCalculator(,Q$5,"Spot",I_ValuationDate!$C$6,1,1,C7%*SQRT($P7)),Q$6)</f>
        <v>0.99062800543374674</v>
      </c>
      <c r="R7" s="127">
        <f>_xll.qlBlackDeltaCalculatorStrikeFromDelta(_xll.qlBlackDeltaCalculator(,R$5,"Spot",I_ValuationDate!$C$6,1,1,D7%*SQRT($P7)),R$6)</f>
        <v>0.99287371103082611</v>
      </c>
      <c r="S7" s="127">
        <f>_xll.qlBlackDeltaCalculatorStrikeFromDelta(_xll.qlBlackDeltaCalculator(,S$5,"Spot",I_ValuationDate!$C$6,1,1,E7%*SQRT($P7)),S$6)</f>
        <v>0.9943672168964921</v>
      </c>
      <c r="T7" s="127">
        <f>_xll.qlBlackDeltaCalculatorStrikeFromDelta(_xll.qlBlackDeltaCalculator(,T$5,"Spot",I_ValuationDate!$C$6,1,1,F7%*SQRT($P7)),T$6)</f>
        <v>0.9963986883865259</v>
      </c>
      <c r="U7" s="127">
        <f>_xll.qlBlackDeltaCalculatorStrikeFromDelta(_xll.qlBlackDeltaCalculator(,U$5,"Spot",I_ValuationDate!$C$6,1,1,G7%*SQRT($P7)),U$6)</f>
        <v>0.99796271354680033</v>
      </c>
      <c r="V7" s="128">
        <f>_xll.qlBlackDeltaCalculatorAtmStrike(_xll.qlBlackDeltaCalculator(,V$5,"Spot",I_ValuationDate!$C$6,1,1,H7%*SQRT($P7)),"AtmFwd")</f>
        <v>1</v>
      </c>
      <c r="W7" s="127">
        <f>_xll.qlBlackDeltaCalculatorStrikeFromDelta(_xll.qlBlackDeltaCalculator(,W$5,"Spot",I_ValuationDate!$C$6,1,1,I7%*SQRT($P7)),W$6)</f>
        <v>1.0020996210969677</v>
      </c>
      <c r="X7" s="127">
        <f>_xll.qlBlackDeltaCalculatorStrikeFromDelta(_xll.qlBlackDeltaCalculator(,X$5,"Spot",I_ValuationDate!$C$6,1,1,J7%*SQRT($P7)),X$6)</f>
        <v>1.0037290009710598</v>
      </c>
      <c r="Y7" s="127">
        <f>_xll.qlBlackDeltaCalculatorStrikeFromDelta(_xll.qlBlackDeltaCalculator(,Y$5,"Spot",I_ValuationDate!$C$6,1,1,K7%*SQRT($P7)),Y$6)</f>
        <v>1.0058812315428802</v>
      </c>
      <c r="Z7" s="127">
        <f>_xll.qlBlackDeltaCalculatorStrikeFromDelta(_xll.qlBlackDeltaCalculator(,Z$5,"Spot",I_ValuationDate!$C$6,1,1,L7%*SQRT($P7)),Z$6)</f>
        <v>1.0074940095382097</v>
      </c>
      <c r="AA7" s="129">
        <f>_xll.qlBlackDeltaCalculatorStrikeFromDelta(_xll.qlBlackDeltaCalculator(,AA$5,"Spot",I_ValuationDate!$C$6,1,1,M7%*SQRT($P7)),AA$6)</f>
        <v>1.0099414109814295</v>
      </c>
      <c r="AC7" s="144">
        <f>I_ValuationDate!$C$6</f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obj_00137#0010</v>
      </c>
      <c r="AI7" s="156">
        <f>_xll.qlSabrInterpolatedSmileSectionMaxError(AH7)</f>
        <v>6.1586313922556979E-4</v>
      </c>
      <c r="AJ7" s="157">
        <f>_xll.qlSabrInterpolatedSmileSectionAlpha(AH7)</f>
        <v>0.10024812376727306</v>
      </c>
      <c r="AK7" s="156">
        <f>_xll.qlSabrInterpolatedSmileSectionBeta(AH7)</f>
        <v>0.7</v>
      </c>
      <c r="AL7" s="158">
        <f>_xll.qlSabrInterpolatedSmileSectionRho(AH7)</f>
        <v>6.9587705209213188E-2</v>
      </c>
      <c r="AM7" s="159">
        <f>_xll.qlSabrInterpolatedSmileSectionNu(AH7)</f>
        <v>8.8802968130702684</v>
      </c>
      <c r="AN7" s="109" t="s">
        <v>55</v>
      </c>
      <c r="AO7" t="str">
        <f t="array" ref="AO7">_xll.qlInterpolatedSmileSection(,O7,Q7:AA7,C7:M7*(SQRT(P7)/100),I_ValuationDate!$C$6)</f>
        <v>obj_00138#0010</v>
      </c>
    </row>
    <row r="8" spans="2:44">
      <c r="B8" s="110" t="s">
        <v>56</v>
      </c>
      <c r="C8" s="103">
        <v>9.0909999999999993</v>
      </c>
      <c r="D8" s="104">
        <v>8.8699999999999992</v>
      </c>
      <c r="E8" s="104">
        <v>8.7100000000000009</v>
      </c>
      <c r="F8" s="104">
        <v>8.5749999999999993</v>
      </c>
      <c r="G8" s="104">
        <v>8.4849999999999994</v>
      </c>
      <c r="H8" s="104">
        <v>8.4629999999999992</v>
      </c>
      <c r="I8" s="104">
        <v>8.5649999999999995</v>
      </c>
      <c r="J8" s="104">
        <v>8.7149999999999999</v>
      </c>
      <c r="K8" s="104">
        <v>8.9</v>
      </c>
      <c r="L8" s="104">
        <v>9.1449999999999996</v>
      </c>
      <c r="M8" s="105">
        <v>9.4250000000000007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_xll.qlBlackDeltaCalculatorStrikeFromDelta(_xll.qlBlackDeltaCalculator(,Q$5,"Spot",I_ValuationDate!$C$6,1,1,C8%*SQRT($P8)),Q$6)</f>
        <v>0.97958241069527108</v>
      </c>
      <c r="R8" s="131">
        <f>_xll.qlBlackDeltaCalculatorStrikeFromDelta(_xll.qlBlackDeltaCalculator(,R$5,"Spot",I_ValuationDate!$C$6,1,1,D8%*SQRT($P8)),R$6)</f>
        <v>0.98445544063956936</v>
      </c>
      <c r="S8" s="131">
        <f>_xll.qlBlackDeltaCalculatorStrikeFromDelta(_xll.qlBlackDeltaCalculator(,S$5,"Spot",I_ValuationDate!$C$6,1,1,E8%*SQRT($P8)),S$6)</f>
        <v>0.98764816397061517</v>
      </c>
      <c r="T8" s="131">
        <f>_xll.qlBlackDeltaCalculatorStrikeFromDelta(_xll.qlBlackDeltaCalculator(,T$5,"Spot",I_ValuationDate!$C$6,1,1,F8%*SQRT($P8)),T$6)</f>
        <v>0.99209231742712745</v>
      </c>
      <c r="U8" s="131">
        <f>_xll.qlBlackDeltaCalculatorStrikeFromDelta(_xll.qlBlackDeltaCalculator(,U$5,"Spot",I_ValuationDate!$C$6,1,1,G8%*SQRT($P8)),U$6)</f>
        <v>0.99555127334694016</v>
      </c>
      <c r="V8" s="132">
        <f>_xll.qlBlackDeltaCalculatorAtmStrike(_xll.qlBlackDeltaCalculator(,V$5,"Spot",I_ValuationDate!$C$6,1,1,H8%*SQRT($P8)),"AtmFwd")</f>
        <v>1</v>
      </c>
      <c r="W8" s="131">
        <f>_xll.qlBlackDeltaCalculatorStrikeFromDelta(_xll.qlBlackDeltaCalculator(,W$5,"Spot",I_ValuationDate!$C$6,1,1,I8%*SQRT($P8)),W$6)</f>
        <v>1.0046515063578556</v>
      </c>
      <c r="X8" s="131">
        <f>_xll.qlBlackDeltaCalculatorStrikeFromDelta(_xll.qlBlackDeltaCalculator(,X$5,"Spot",I_ValuationDate!$C$6,1,1,J8%*SQRT($P8)),X$6)</f>
        <v>1.0082470432583086</v>
      </c>
      <c r="Y8" s="131">
        <f>_xll.qlBlackDeltaCalculatorStrikeFromDelta(_xll.qlBlackDeltaCalculator(,Y$5,"Spot",I_ValuationDate!$C$6,1,1,K8%*SQRT($P8)),Y$6)</f>
        <v>1.012933081139743</v>
      </c>
      <c r="Z8" s="131">
        <f>_xll.qlBlackDeltaCalculatorStrikeFromDelta(_xll.qlBlackDeltaCalculator(,Z$5,"Spot",I_ValuationDate!$C$6,1,1,L8%*SQRT($P8)),Z$6)</f>
        <v>1.016444078184864</v>
      </c>
      <c r="AA8" s="133">
        <f>_xll.qlBlackDeltaCalculatorStrikeFromDelta(_xll.qlBlackDeltaCalculator(,AA$5,"Spot",I_ValuationDate!$C$6,1,1,M8%*SQRT($P8)),AA$6)</f>
        <v>1.0217881184073685</v>
      </c>
      <c r="AC8" s="145">
        <f>I_ValuationDate!$C$6</f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obj_00144#0010</v>
      </c>
      <c r="AI8" s="161">
        <f>_xll.qlSabrInterpolatedSmileSectionMaxError(AH8)</f>
        <v>3.946826581932017E-4</v>
      </c>
      <c r="AJ8" s="162">
        <f>_xll.qlSabrInterpolatedSmileSectionAlpha(AH8)</f>
        <v>8.3481544337430671E-2</v>
      </c>
      <c r="AK8" s="161">
        <f>_xll.qlSabrInterpolatedSmileSectionBeta(AH8)</f>
        <v>0.7</v>
      </c>
      <c r="AL8" s="163">
        <f>_xll.qlSabrInterpolatedSmileSectionRho(AH8)</f>
        <v>5.7462135706581555E-2</v>
      </c>
      <c r="AM8" s="164">
        <f>_xll.qlSabrInterpolatedSmileSectionNu(AH8)</f>
        <v>3.2350602496495209</v>
      </c>
      <c r="AN8" s="110" t="s">
        <v>56</v>
      </c>
      <c r="AO8" t="str">
        <f t="array" ref="AO8">_xll.qlInterpolatedSmileSection(,O8,Q8:AA8,C8:M8*(SQRT(P8)/100),I_ValuationDate!$C$6)</f>
        <v>obj_00145#0010</v>
      </c>
    </row>
    <row r="9" spans="2:44">
      <c r="B9" s="110" t="s">
        <v>57</v>
      </c>
      <c r="C9" s="103">
        <v>10.086</v>
      </c>
      <c r="D9" s="104">
        <v>9.8360000000000003</v>
      </c>
      <c r="E9" s="104">
        <v>9.65</v>
      </c>
      <c r="F9" s="104">
        <v>9.4789999999999992</v>
      </c>
      <c r="G9" s="104">
        <v>9.3640000000000008</v>
      </c>
      <c r="H9" s="104">
        <v>9.3149999999999995</v>
      </c>
      <c r="I9" s="104">
        <v>9.391</v>
      </c>
      <c r="J9" s="104">
        <v>9.5210000000000008</v>
      </c>
      <c r="K9" s="104">
        <v>9.69</v>
      </c>
      <c r="L9" s="104">
        <v>9.9090000000000007</v>
      </c>
      <c r="M9" s="105">
        <v>10.170999999999999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_xll.qlBlackDeltaCalculatorStrikeFromDelta(_xll.qlBlackDeltaCalculator(,Q$5,"Spot",I_ValuationDate!$C$6,1,1,C9%*SQRT($P9)),Q$6)</f>
        <v>0.9682199845120566</v>
      </c>
      <c r="R9" s="131">
        <f>_xll.qlBlackDeltaCalculatorStrikeFromDelta(_xll.qlBlackDeltaCalculator(,R$5,"Spot",I_ValuationDate!$C$6,1,1,D9%*SQRT($P9)),R$6)</f>
        <v>0.9757960513338656</v>
      </c>
      <c r="S9" s="131">
        <f>_xll.qlBlackDeltaCalculatorStrikeFromDelta(_xll.qlBlackDeltaCalculator(,S$5,"Spot",I_ValuationDate!$C$6,1,1,E9%*SQRT($P9)),S$6)</f>
        <v>0.98077790900142237</v>
      </c>
      <c r="T9" s="131">
        <f>_xll.qlBlackDeltaCalculatorStrikeFromDelta(_xll.qlBlackDeltaCalculator(,T$5,"Spot",I_ValuationDate!$C$6,1,1,F9%*SQRT($P9)),T$6)</f>
        <v>0.98772678154524918</v>
      </c>
      <c r="U9" s="131">
        <f>_xll.qlBlackDeltaCalculatorStrikeFromDelta(_xll.qlBlackDeltaCalculator(,U$5,"Spot",I_ValuationDate!$C$6,1,1,G9%*SQRT($P9)),U$6)</f>
        <v>0.99312545421580734</v>
      </c>
      <c r="V9" s="132">
        <f>_xll.qlBlackDeltaCalculatorAtmStrike(_xll.qlBlackDeltaCalculator(,V$5,"Spot",I_ValuationDate!$C$6,1,1,H9%*SQRT($P9)),"AtmFwd")</f>
        <v>1</v>
      </c>
      <c r="W9" s="131">
        <f>_xll.qlBlackDeltaCalculatorStrikeFromDelta(_xll.qlBlackDeltaCalculator(,W$5,"Spot",I_ValuationDate!$C$6,1,1,I9%*SQRT($P9)),W$6)</f>
        <v>1.0072823430729068</v>
      </c>
      <c r="X9" s="131">
        <f>_xll.qlBlackDeltaCalculatorStrikeFromDelta(_xll.qlBlackDeltaCalculator(,X$5,"Spot",I_ValuationDate!$C$6,1,1,J9%*SQRT($P9)),X$6)</f>
        <v>1.0128324412941381</v>
      </c>
      <c r="Y9" s="131">
        <f>_xll.qlBlackDeltaCalculatorStrikeFromDelta(_xll.qlBlackDeltaCalculator(,Y$5,"Spot",I_ValuationDate!$C$6,1,1,K9%*SQRT($P9)),Y$6)</f>
        <v>1.0200473995696224</v>
      </c>
      <c r="Z9" s="131">
        <f>_xll.qlBlackDeltaCalculatorStrikeFromDelta(_xll.qlBlackDeltaCalculator(,Z$5,"Spot",I_ValuationDate!$C$6,1,1,L9%*SQRT($P9)),Z$6)</f>
        <v>1.0253753575348497</v>
      </c>
      <c r="AA9" s="133">
        <f>_xll.qlBlackDeltaCalculatorStrikeFromDelta(_xll.qlBlackDeltaCalculator(,AA$5,"Spot",I_ValuationDate!$C$6,1,1,M9%*SQRT($P9)),AA$6)</f>
        <v>1.0335125769618085</v>
      </c>
      <c r="AC9" s="145">
        <f>I_ValuationDate!$C$6</f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obj_00151#0010</v>
      </c>
      <c r="AI9" s="161">
        <f>_xll.qlSabrInterpolatedSmileSectionMaxError(AH9)</f>
        <v>4.2538619766420427E-4</v>
      </c>
      <c r="AJ9" s="162">
        <f>_xll.qlSabrInterpolatedSmileSectionAlpha(AH9)</f>
        <v>9.1958112269037745E-2</v>
      </c>
      <c r="AK9" s="161">
        <f>_xll.qlSabrInterpolatedSmileSectionBeta(AH9)</f>
        <v>0.7</v>
      </c>
      <c r="AL9" s="163">
        <f>_xll.qlSabrInterpolatedSmileSectionRho(AH9)</f>
        <v>2.3080897202000968E-2</v>
      </c>
      <c r="AM9" s="164">
        <f>_xll.qlSabrInterpolatedSmileSectionNu(AH9)</f>
        <v>2.2129148765790334</v>
      </c>
      <c r="AN9" s="110" t="s">
        <v>57</v>
      </c>
      <c r="AO9" t="str">
        <f t="array" ref="AO9">_xll.qlInterpolatedSmileSection(,O9,Q9:AA9,C9:M9*(SQRT(P9)/100),I_ValuationDate!$C$6)</f>
        <v>obj_00152#0010</v>
      </c>
    </row>
    <row r="10" spans="2:44">
      <c r="B10" s="110" t="s">
        <v>58</v>
      </c>
      <c r="C10" s="103">
        <v>9.6460000000000008</v>
      </c>
      <c r="D10" s="104">
        <v>9.3670000000000009</v>
      </c>
      <c r="E10" s="104">
        <v>9.15</v>
      </c>
      <c r="F10" s="104">
        <v>8.9830000000000005</v>
      </c>
      <c r="G10" s="104">
        <v>8.8699999999999992</v>
      </c>
      <c r="H10" s="104">
        <v>8.82</v>
      </c>
      <c r="I10" s="104">
        <v>8.83</v>
      </c>
      <c r="J10" s="104">
        <v>8.93</v>
      </c>
      <c r="K10" s="104">
        <v>9.09</v>
      </c>
      <c r="L10" s="104">
        <v>9.2919999999999998</v>
      </c>
      <c r="M10" s="105">
        <v>9.5489999999999995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_xll.qlBlackDeltaCalculatorStrikeFromDelta(_xll.qlBlackDeltaCalculator(,Q$5,"Spot",I_ValuationDate!$C$6,1,1,C10%*SQRT($P10)),Q$6)</f>
        <v>0.96291550357233091</v>
      </c>
      <c r="R10" s="131">
        <f>_xll.qlBlackDeltaCalculatorStrikeFromDelta(_xll.qlBlackDeltaCalculator(,R$5,"Spot",I_ValuationDate!$C$6,1,1,D10%*SQRT($P10)),R$6)</f>
        <v>0.97186200890399621</v>
      </c>
      <c r="S10" s="131">
        <f>_xll.qlBlackDeltaCalculatorStrikeFromDelta(_xll.qlBlackDeltaCalculator(,S$5,"Spot",I_ValuationDate!$C$6,1,1,E10%*SQRT($P10)),S$6)</f>
        <v>0.97774513889027193</v>
      </c>
      <c r="T10" s="131">
        <f>_xll.qlBlackDeltaCalculatorStrikeFromDelta(_xll.qlBlackDeltaCalculator(,T$5,"Spot",I_ValuationDate!$C$6,1,1,F10%*SQRT($P10)),T$6)</f>
        <v>0.98580075101593156</v>
      </c>
      <c r="U10" s="131">
        <f>_xll.qlBlackDeltaCalculatorStrikeFromDelta(_xll.qlBlackDeltaCalculator(,U$5,"Spot",I_ValuationDate!$C$6,1,1,G10%*SQRT($P10)),U$6)</f>
        <v>0.99206000160925767</v>
      </c>
      <c r="V10" s="132">
        <f>_xll.qlBlackDeltaCalculatorAtmStrike(_xll.qlBlackDeltaCalculator(,V$5,"Spot",I_ValuationDate!$C$6,1,1,H10%*SQRT($P10)),"AtmFwd")</f>
        <v>1</v>
      </c>
      <c r="W10" s="131">
        <f>_xll.qlBlackDeltaCalculatorStrikeFromDelta(_xll.qlBlackDeltaCalculator(,W$5,"Spot",I_ValuationDate!$C$6,1,1,I10%*SQRT($P10)),W$6)</f>
        <v>1.0084205987572856</v>
      </c>
      <c r="X10" s="131">
        <f>_xll.qlBlackDeltaCalculatorStrikeFromDelta(_xll.qlBlackDeltaCalculator(,X$5,"Spot",I_ValuationDate!$C$6,1,1,J10%*SQRT($P10)),X$6)</f>
        <v>1.0147850474530571</v>
      </c>
      <c r="Y10" s="131">
        <f>_xll.qlBlackDeltaCalculatorStrikeFromDelta(_xll.qlBlackDeltaCalculator(,Y$5,"Spot",I_ValuationDate!$C$6,1,1,K10%*SQRT($P10)),Y$6)</f>
        <v>1.0230983475016189</v>
      </c>
      <c r="Z10" s="131">
        <f>_xll.qlBlackDeltaCalculatorStrikeFromDelta(_xll.qlBlackDeltaCalculator(,Z$5,"Spot",I_ValuationDate!$C$6,1,1,L10%*SQRT($P10)),Z$6)</f>
        <v>1.0292307585598812</v>
      </c>
      <c r="AA10" s="133">
        <f>_xll.qlBlackDeltaCalculatorStrikeFromDelta(_xll.qlBlackDeltaCalculator(,AA$5,"Spot",I_ValuationDate!$C$6,1,1,M10%*SQRT($P10)),AA$6)</f>
        <v>1.0386656740461537</v>
      </c>
      <c r="AC10" s="145">
        <f>I_ValuationDate!$C$6</f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obj_0015e#0010</v>
      </c>
      <c r="AI10" s="161">
        <f>_xll.qlSabrInterpolatedSmileSectionMaxError(AH10)</f>
        <v>3.0205438407343577E-4</v>
      </c>
      <c r="AJ10" s="162">
        <f>_xll.qlSabrInterpolatedSmileSectionAlpha(AH10)</f>
        <v>8.6778266475354263E-2</v>
      </c>
      <c r="AK10" s="161">
        <f>_xll.qlSabrInterpolatedSmileSectionBeta(AH10)</f>
        <v>0.7</v>
      </c>
      <c r="AL10" s="163">
        <f>_xll.qlSabrInterpolatedSmileSectionRho(AH10)</f>
        <v>-4.0113920199767537E-3</v>
      </c>
      <c r="AM10" s="164">
        <f>_xll.qlSabrInterpolatedSmileSectionNu(AH10)</f>
        <v>1.8236660052599665</v>
      </c>
      <c r="AN10" s="110" t="s">
        <v>58</v>
      </c>
      <c r="AO10" t="str">
        <f t="array" ref="AO10">_xll.qlInterpolatedSmileSection(,O10,Q10:AA10,C10:M10*(SQRT(P10)/100),I_ValuationDate!$C$6)</f>
        <v>obj_0015f#0010</v>
      </c>
      <c r="AR10" t="str">
        <f>AO7</f>
        <v>obj_00138#0010</v>
      </c>
    </row>
    <row r="11" spans="2:44">
      <c r="B11" s="110" t="s">
        <v>59</v>
      </c>
      <c r="C11" s="103">
        <v>8.6389999999999993</v>
      </c>
      <c r="D11" s="104">
        <v>8.3279999999999994</v>
      </c>
      <c r="E11" s="104">
        <v>8.08</v>
      </c>
      <c r="F11" s="104">
        <v>7.883</v>
      </c>
      <c r="G11" s="104">
        <v>7.72</v>
      </c>
      <c r="H11" s="104">
        <v>7.63</v>
      </c>
      <c r="I11" s="104">
        <v>7.6449999999999996</v>
      </c>
      <c r="J11" s="104">
        <v>7.7</v>
      </c>
      <c r="K11" s="104">
        <v>7.83</v>
      </c>
      <c r="L11" s="104">
        <v>8.0500000000000007</v>
      </c>
      <c r="M11" s="105">
        <v>8.3689999999999998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_xll.qlBlackDeltaCalculatorStrikeFromDelta(_xll.qlBlackDeltaCalculator(,Q$5,"Spot",I_ValuationDate!$C$6,1,1,C11%*SQRT($P11)),Q$6)</f>
        <v>0.95973798206926386</v>
      </c>
      <c r="R11" s="131">
        <f>_xll.qlBlackDeltaCalculatorStrikeFromDelta(_xll.qlBlackDeltaCalculator(,R$5,"Spot",I_ValuationDate!$C$6,1,1,D11%*SQRT($P11)),R$6)</f>
        <v>0.9696606478674924</v>
      </c>
      <c r="S11" s="131">
        <f>_xll.qlBlackDeltaCalculatorStrikeFromDelta(_xll.qlBlackDeltaCalculator(,S$5,"Spot",I_ValuationDate!$C$6,1,1,E11%*SQRT($P11)),S$6)</f>
        <v>0.97616053242199852</v>
      </c>
      <c r="T11" s="131">
        <f>_xll.qlBlackDeltaCalculatorStrikeFromDelta(_xll.qlBlackDeltaCalculator(,T$5,"Spot",I_ValuationDate!$C$6,1,1,F11%*SQRT($P11)),T$6)</f>
        <v>0.98488395467961742</v>
      </c>
      <c r="U11" s="131">
        <f>_xll.qlBlackDeltaCalculatorStrikeFromDelta(_xll.qlBlackDeltaCalculator(,U$5,"Spot",I_ValuationDate!$C$6,1,1,G11%*SQRT($P11)),U$6)</f>
        <v>0.99161930893882599</v>
      </c>
      <c r="V11" s="132">
        <f>_xll.qlBlackDeltaCalculatorAtmStrike(_xll.qlBlackDeltaCalculator(,V$5,"Spot",I_ValuationDate!$C$6,1,1,H11%*SQRT($P11)),"AtmFwd")</f>
        <v>1</v>
      </c>
      <c r="W11" s="131">
        <f>_xll.qlBlackDeltaCalculatorStrikeFromDelta(_xll.qlBlackDeltaCalculator(,W$5,"Spot",I_ValuationDate!$C$6,1,1,I11%*SQRT($P11)),W$6)</f>
        <v>1.0088721972448136</v>
      </c>
      <c r="X11" s="131">
        <f>_xll.qlBlackDeltaCalculatorStrikeFromDelta(_xll.qlBlackDeltaCalculator(,X$5,"Spot",I_ValuationDate!$C$6,1,1,J11%*SQRT($P11)),X$6)</f>
        <v>1.0155064049032272</v>
      </c>
      <c r="Y11" s="131">
        <f>_xll.qlBlackDeltaCalculatorStrikeFromDelta(_xll.qlBlackDeltaCalculator(,Y$5,"Spot",I_ValuationDate!$C$6,1,1,K11%*SQRT($P11)),Y$6)</f>
        <v>1.0241988558196684</v>
      </c>
      <c r="Z11" s="131">
        <f>_xll.qlBlackDeltaCalculatorStrikeFromDelta(_xll.qlBlackDeltaCalculator(,Z$5,"Spot",I_ValuationDate!$C$6,1,1,L11%*SQRT($P11)),Z$6)</f>
        <v>1.0308055116411075</v>
      </c>
      <c r="AA11" s="133">
        <f>_xll.qlBlackDeltaCalculatorStrikeFromDelta(_xll.qlBlackDeltaCalculator(,AA$5,"Spot",I_ValuationDate!$C$6,1,1,M11%*SQRT($P11)),AA$6)</f>
        <v>1.0412428607708311</v>
      </c>
      <c r="AC11" s="145">
        <f>I_ValuationDate!$C$6</f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obj_0016b#0010</v>
      </c>
      <c r="AI11" s="161">
        <f>_xll.qlSabrInterpolatedSmileSectionMaxError(AH11)</f>
        <v>5.2724498276145171E-4</v>
      </c>
      <c r="AJ11" s="162">
        <f>_xll.qlSabrInterpolatedSmileSectionAlpha(AH11)</f>
        <v>7.4894546531046588E-2</v>
      </c>
      <c r="AK11" s="161">
        <f>_xll.qlSabrInterpolatedSmileSectionBeta(AH11)</f>
        <v>0.7</v>
      </c>
      <c r="AL11" s="163">
        <f>_xll.qlSabrInterpolatedSmileSectionRho(AH11)</f>
        <v>-4.4945318270882641E-2</v>
      </c>
      <c r="AM11" s="164">
        <f>_xll.qlSabrInterpolatedSmileSectionNu(AH11)</f>
        <v>1.6731295202109377</v>
      </c>
      <c r="AN11" s="110" t="s">
        <v>59</v>
      </c>
      <c r="AO11" t="str">
        <f t="array" ref="AO11">_xll.qlInterpolatedSmileSection(,O11,Q11:AA11,C11:M11*(SQRT(P11)/100),I_ValuationDate!$C$6)</f>
        <v>obj_0016c#0010</v>
      </c>
      <c r="AR11" t="str">
        <f>AO11</f>
        <v>obj_0016c#0010</v>
      </c>
    </row>
    <row r="12" spans="2:44">
      <c r="B12" s="110" t="s">
        <v>60</v>
      </c>
      <c r="C12" s="103">
        <v>9.0289999999999999</v>
      </c>
      <c r="D12" s="104">
        <v>8.6120000000000001</v>
      </c>
      <c r="E12" s="104">
        <v>8.2899999999999991</v>
      </c>
      <c r="F12" s="104">
        <v>8.0039999999999996</v>
      </c>
      <c r="G12" s="104">
        <v>7.7789999999999999</v>
      </c>
      <c r="H12" s="104">
        <v>7.6120000000000001</v>
      </c>
      <c r="I12" s="104">
        <v>7.6210000000000004</v>
      </c>
      <c r="J12" s="104">
        <v>7.726</v>
      </c>
      <c r="K12" s="104">
        <v>7.88</v>
      </c>
      <c r="L12" s="104">
        <v>8.11</v>
      </c>
      <c r="M12" s="105">
        <v>8.4280000000000008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_xll.qlBlackDeltaCalculatorStrikeFromDelta(_xll.qlBlackDeltaCalculator(,Q$5,"Spot",I_ValuationDate!$C$6,1,1,C12%*SQRT($P12)),Q$6)</f>
        <v>0.94173411583471656</v>
      </c>
      <c r="R12" s="131">
        <f>_xll.qlBlackDeltaCalculatorStrikeFromDelta(_xll.qlBlackDeltaCalculator(,R$5,"Spot",I_ValuationDate!$C$6,1,1,D12%*SQRT($P12)),R$6)</f>
        <v>0.95647640223630048</v>
      </c>
      <c r="S12" s="131">
        <f>_xll.qlBlackDeltaCalculatorStrikeFromDelta(_xll.qlBlackDeltaCalculator(,S$5,"Spot",I_ValuationDate!$C$6,1,1,E12%*SQRT($P12)),S$6)</f>
        <v>0.96603948123415606</v>
      </c>
      <c r="T12" s="131">
        <f>_xll.qlBlackDeltaCalculatorStrikeFromDelta(_xll.qlBlackDeltaCalculator(,T$5,"Spot",I_ValuationDate!$C$6,1,1,F12%*SQRT($P12)),T$6)</f>
        <v>0.97869561527023052</v>
      </c>
      <c r="U12" s="131">
        <f>_xll.qlBlackDeltaCalculatorStrikeFromDelta(_xll.qlBlackDeltaCalculator(,U$5,"Spot",I_ValuationDate!$C$6,1,1,G12%*SQRT($P12)),U$6)</f>
        <v>0.98832077521582407</v>
      </c>
      <c r="V12" s="132">
        <f>_xll.qlBlackDeltaCalculatorAtmStrike(_xll.qlBlackDeltaCalculator(,V$5,"Spot",I_ValuationDate!$C$6,1,1,H12%*SQRT($P12)),"AtmFwd")</f>
        <v>1</v>
      </c>
      <c r="W12" s="131">
        <f>_xll.qlBlackDeltaCalculatorStrikeFromDelta(_xll.qlBlackDeltaCalculator(,W$5,"Spot",I_ValuationDate!$C$6,1,1,I12%*SQRT($P12)),W$6)</f>
        <v>1.0125683830644647</v>
      </c>
      <c r="X12" s="131">
        <f>_xll.qlBlackDeltaCalculatorStrikeFromDelta(_xll.qlBlackDeltaCalculator(,X$5,"Spot",I_ValuationDate!$C$6,1,1,J12%*SQRT($P12)),X$6)</f>
        <v>1.0220415738613595</v>
      </c>
      <c r="Y12" s="131">
        <f>_xll.qlBlackDeltaCalculatorStrikeFromDelta(_xll.qlBlackDeltaCalculator(,Y$5,"Spot",I_ValuationDate!$C$6,1,1,K12%*SQRT($P12)),Y$6)</f>
        <v>1.0344879189511673</v>
      </c>
      <c r="Z12" s="131">
        <f>_xll.qlBlackDeltaCalculatorStrikeFromDelta(_xll.qlBlackDeltaCalculator(,Z$5,"Spot",I_ValuationDate!$C$6,1,1,L12%*SQRT($P12)),Z$6)</f>
        <v>1.0439780833639007</v>
      </c>
      <c r="AA12" s="133">
        <f>_xll.qlBlackDeltaCalculatorStrikeFromDelta(_xll.qlBlackDeltaCalculator(,AA$5,"Spot",I_ValuationDate!$C$6,1,1,M12%*SQRT($P12)),AA$6)</f>
        <v>1.0589372108435144</v>
      </c>
      <c r="AC12" s="145">
        <f>I_ValuationDate!$C$6</f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obj_00178#0010</v>
      </c>
      <c r="AI12" s="161">
        <f>_xll.qlSabrInterpolatedSmileSectionMaxError(AH12)</f>
        <v>7.4467703039861333E-4</v>
      </c>
      <c r="AJ12" s="162">
        <f>_xll.qlSabrInterpolatedSmileSectionAlpha(AH12)</f>
        <v>7.4647565489292633E-2</v>
      </c>
      <c r="AK12" s="161">
        <f>_xll.qlSabrInterpolatedSmileSectionBeta(AH12)</f>
        <v>0.7</v>
      </c>
      <c r="AL12" s="163">
        <f>_xll.qlSabrInterpolatedSmileSectionRho(AH12)</f>
        <v>-7.5167527645747856E-2</v>
      </c>
      <c r="AM12" s="164">
        <f>_xll.qlSabrInterpolatedSmileSectionNu(AH12)</f>
        <v>1.3428704795015027</v>
      </c>
      <c r="AN12" s="110" t="s">
        <v>60</v>
      </c>
      <c r="AO12" t="str">
        <f t="array" ref="AO12">_xll.qlInterpolatedSmileSection(,O12,Q12:AA12,C12:M12*(SQRT(P12)/100),I_ValuationDate!$C$6)</f>
        <v>obj_00179#0010</v>
      </c>
      <c r="AR12" t="str">
        <f>AO12</f>
        <v>obj_00179#0010</v>
      </c>
    </row>
    <row r="13" spans="2:44">
      <c r="B13" s="110" t="s">
        <v>61</v>
      </c>
      <c r="C13" s="103">
        <v>9.4860000000000007</v>
      </c>
      <c r="D13" s="104">
        <v>8.9740000000000002</v>
      </c>
      <c r="E13" s="104">
        <v>8.58</v>
      </c>
      <c r="F13" s="104">
        <v>8.2050000000000001</v>
      </c>
      <c r="G13" s="104">
        <v>7.9059999999999997</v>
      </c>
      <c r="H13" s="104">
        <v>7.7</v>
      </c>
      <c r="I13" s="104">
        <v>7.6580000000000004</v>
      </c>
      <c r="J13" s="104">
        <v>7.7649999999999997</v>
      </c>
      <c r="K13" s="104">
        <v>7.95</v>
      </c>
      <c r="L13" s="104">
        <v>8.2010000000000005</v>
      </c>
      <c r="M13" s="105">
        <v>8.5210000000000008</v>
      </c>
      <c r="O13" s="119">
        <f>_xll.qlCalendarAdvance("NullCalendar",$C$2,B13)</f>
        <v>43110</v>
      </c>
      <c r="P13" s="122">
        <f>(O13-$C$2)/365</f>
        <v>0.25205479452054796</v>
      </c>
      <c r="Q13" s="130">
        <f>_xll.qlBlackDeltaCalculatorStrikeFromDelta(_xll.qlBlackDeltaCalculator(,Q$5,"Spot",I_ValuationDate!$C$6,1,1,C13%*SQRT($P13)),Q$6)</f>
        <v>0.92570347666154618</v>
      </c>
      <c r="R13" s="131">
        <f>_xll.qlBlackDeltaCalculatorStrikeFromDelta(_xll.qlBlackDeltaCalculator(,R$5,"Spot",I_ValuationDate!$C$6,1,1,D13%*SQRT($P13)),R$6)</f>
        <v>0.94485470244839209</v>
      </c>
      <c r="S13" s="131">
        <f>_xll.qlBlackDeltaCalculatorStrikeFromDelta(_xll.qlBlackDeltaCalculator(,S$5,"Spot",I_ValuationDate!$C$6,1,1,E13%*SQRT($P13)),S$6)</f>
        <v>0.95722426352554535</v>
      </c>
      <c r="T13" s="131">
        <f>_xll.qlBlackDeltaCalculatorStrikeFromDelta(_xll.qlBlackDeltaCalculator(,T$5,"Spot",I_ValuationDate!$C$6,1,1,F13%*SQRT($P13)),T$6)</f>
        <v>0.97342355466376962</v>
      </c>
      <c r="U13" s="131">
        <f>_xll.qlBlackDeltaCalculatorStrikeFromDelta(_xll.qlBlackDeltaCalculator(,U$5,"Spot",I_ValuationDate!$C$6,1,1,G13%*SQRT($P13)),U$6)</f>
        <v>0.98559825780144861</v>
      </c>
      <c r="V13" s="132">
        <f>_xll.qlBlackDeltaCalculatorAtmStrike(_xll.qlBlackDeltaCalculator(,V$5,"Spot",I_ValuationDate!$C$6,1,1,H13%*SQRT($P13)),"AtmFwd")</f>
        <v>1</v>
      </c>
      <c r="W13" s="131">
        <f>_xll.qlBlackDeltaCalculatorStrikeFromDelta(_xll.qlBlackDeltaCalculator(,W$5,"Spot",I_ValuationDate!$C$6,1,1,I13%*SQRT($P13)),W$6)</f>
        <v>1.0156751018216339</v>
      </c>
      <c r="X13" s="131">
        <f>_xll.qlBlackDeltaCalculatorStrikeFromDelta(_xll.qlBlackDeltaCalculator(,X$5,"Spot",I_ValuationDate!$C$6,1,1,J13%*SQRT($P13)),X$6)</f>
        <v>1.0274236390747691</v>
      </c>
      <c r="Y13" s="131">
        <f>_xll.qlBlackDeltaCalculatorStrikeFromDelta(_xll.qlBlackDeltaCalculator(,Y$5,"Spot",I_ValuationDate!$C$6,1,1,K13%*SQRT($P13)),Y$6)</f>
        <v>1.0430652283709834</v>
      </c>
      <c r="Z13" s="131">
        <f>_xll.qlBlackDeltaCalculatorStrikeFromDelta(_xll.qlBlackDeltaCalculator(,Z$5,"Spot",I_ValuationDate!$C$6,1,1,L13%*SQRT($P13)),Z$6)</f>
        <v>1.0550763709786988</v>
      </c>
      <c r="AA13" s="133">
        <f>_xll.qlBlackDeltaCalculatorStrikeFromDelta(_xll.qlBlackDeltaCalculator(,AA$5,"Spot",I_ValuationDate!$C$6,1,1,M13%*SQRT($P13)),AA$6)</f>
        <v>1.0738834255435867</v>
      </c>
      <c r="AC13" s="145">
        <f>I_ValuationDate!$C$6</f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obj_00185#0010</v>
      </c>
      <c r="AI13" s="161">
        <f>_xll.qlSabrInterpolatedSmileSectionMaxError(AH13)</f>
        <v>1.0364491611083992E-3</v>
      </c>
      <c r="AJ13" s="162">
        <f>_xll.qlSabrInterpolatedSmileSectionAlpha(AH13)</f>
        <v>7.519790293523286E-2</v>
      </c>
      <c r="AK13" s="161">
        <f>_xll.qlSabrInterpolatedSmileSectionBeta(AH13)</f>
        <v>0.7</v>
      </c>
      <c r="AL13" s="163">
        <f>_xll.qlSabrInterpolatedSmileSectionRho(AH13)</f>
        <v>-0.11096313609600675</v>
      </c>
      <c r="AM13" s="164">
        <f>_xll.qlSabrInterpolatedSmileSectionNu(AH13)</f>
        <v>1.1811948778838051</v>
      </c>
      <c r="AN13" s="110" t="s">
        <v>61</v>
      </c>
      <c r="AO13" t="str">
        <f t="array" ref="AO13">_xll.qlInterpolatedSmileSection(,O13,Q13:AA13,C13:M13*(SQRT(P13)/100),I_ValuationDate!$C$6)</f>
        <v>obj_00186#0010</v>
      </c>
      <c r="AR13" t="str">
        <f>AO13</f>
        <v>obj_00186#0010</v>
      </c>
    </row>
    <row r="14" spans="2:44">
      <c r="B14" s="110" t="s">
        <v>62</v>
      </c>
      <c r="C14" s="103">
        <v>9.9499999999999993</v>
      </c>
      <c r="D14" s="104">
        <v>9.34</v>
      </c>
      <c r="E14" s="104">
        <v>8.8000000000000007</v>
      </c>
      <c r="F14" s="104">
        <v>8.375</v>
      </c>
      <c r="G14" s="104">
        <v>8</v>
      </c>
      <c r="H14" s="104">
        <v>7.7930000000000001</v>
      </c>
      <c r="I14" s="104">
        <v>7.7409999999999997</v>
      </c>
      <c r="J14" s="104">
        <v>7.8250000000000002</v>
      </c>
      <c r="K14" s="104">
        <v>8.02</v>
      </c>
      <c r="L14" s="104">
        <v>8.2539999999999996</v>
      </c>
      <c r="M14" s="105">
        <v>8.5760000000000005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_xll.qlBlackDeltaCalculatorStrikeFromDelta(_xll.qlBlackDeltaCalculator(,Q$5,"Spot",I_ValuationDate!$C$6,1,1,C14%*SQRT($P14)),Q$6)</f>
        <v>0.91088460075646149</v>
      </c>
      <c r="R14" s="131">
        <f>_xll.qlBlackDeltaCalculatorStrikeFromDelta(_xll.qlBlackDeltaCalculator(,R$5,"Spot",I_ValuationDate!$C$6,1,1,D14%*SQRT($P14)),R$6)</f>
        <v>0.9342466246107719</v>
      </c>
      <c r="S14" s="131">
        <f>_xll.qlBlackDeltaCalculatorStrikeFromDelta(_xll.qlBlackDeltaCalculator(,S$5,"Spot",I_ValuationDate!$C$6,1,1,E14%*SQRT($P14)),S$6)</f>
        <v>0.94966990066707346</v>
      </c>
      <c r="T14" s="131">
        <f>_xll.qlBlackDeltaCalculatorStrikeFromDelta(_xll.qlBlackDeltaCalculator(,T$5,"Spot",I_ValuationDate!$C$6,1,1,F14%*SQRT($P14)),T$6)</f>
        <v>0.96888431826444976</v>
      </c>
      <c r="U14" s="131">
        <f>_xll.qlBlackDeltaCalculatorStrikeFromDelta(_xll.qlBlackDeltaCalculator(,U$5,"Spot",I_ValuationDate!$C$6,1,1,G14%*SQRT($P14)),U$6)</f>
        <v>0.98332451420860023</v>
      </c>
      <c r="V14" s="132">
        <f>_xll.qlBlackDeltaCalculatorAtmStrike(_xll.qlBlackDeltaCalculator(,V$5,"Spot",I_ValuationDate!$C$6,1,1,H14%*SQRT($P14)),"AtmFwd")</f>
        <v>1</v>
      </c>
      <c r="W14" s="131">
        <f>_xll.qlBlackDeltaCalculatorStrikeFromDelta(_xll.qlBlackDeltaCalculator(,W$5,"Spot",I_ValuationDate!$C$6,1,1,I14%*SQRT($P14)),W$6)</f>
        <v>1.0184937023419038</v>
      </c>
      <c r="X14" s="131">
        <f>_xll.qlBlackDeltaCalculatorStrikeFromDelta(_xll.qlBlackDeltaCalculator(,X$5,"Spot",I_ValuationDate!$C$6,1,1,J14%*SQRT($P14)),X$6)</f>
        <v>1.0321769090959656</v>
      </c>
      <c r="Y14" s="131">
        <f>_xll.qlBlackDeltaCalculatorStrikeFromDelta(_xll.qlBlackDeltaCalculator(,Y$5,"Spot",I_ValuationDate!$C$6,1,1,K14%*SQRT($P14)),Y$6)</f>
        <v>1.0505737930811321</v>
      </c>
      <c r="Z14" s="131">
        <f>_xll.qlBlackDeltaCalculatorStrikeFromDelta(_xll.qlBlackDeltaCalculator(,Z$5,"Spot",I_ValuationDate!$C$6,1,1,L14%*SQRT($P14)),Z$6)</f>
        <v>1.0645512343341412</v>
      </c>
      <c r="AA14" s="133">
        <f>_xll.qlBlackDeltaCalculatorStrikeFromDelta(_xll.qlBlackDeltaCalculator(,AA$5,"Spot",I_ValuationDate!$C$6,1,1,M14%*SQRT($P14)),AA$6)</f>
        <v>1.0866796249228343</v>
      </c>
      <c r="AC14" s="145">
        <f>I_ValuationDate!$C$6</f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obj_00192#0010</v>
      </c>
      <c r="AI14" s="161">
        <f>_xll.qlSabrInterpolatedSmileSectionMaxError(AH14)</f>
        <v>8.2215611957343893E-4</v>
      </c>
      <c r="AJ14" s="162">
        <f>_xll.qlSabrInterpolatedSmileSectionAlpha(AH14)</f>
        <v>7.5852083998441344E-2</v>
      </c>
      <c r="AK14" s="161">
        <f>_xll.qlSabrInterpolatedSmileSectionBeta(AH14)</f>
        <v>0.7</v>
      </c>
      <c r="AL14" s="163">
        <f>_xll.qlSabrInterpolatedSmileSectionRho(AH14)</f>
        <v>-0.13798817041270359</v>
      </c>
      <c r="AM14" s="164">
        <f>_xll.qlSabrInterpolatedSmileSectionNu(AH14)</f>
        <v>1.0763289510042453</v>
      </c>
      <c r="AN14" s="110" t="s">
        <v>62</v>
      </c>
      <c r="AO14" t="str">
        <f t="array" ref="AO14">_xll.qlInterpolatedSmileSection(,O14,Q14:AA14,C14:M14*(SQRT(P14)/100),I_ValuationDate!$C$6)</f>
        <v>obj_00193#0010</v>
      </c>
      <c r="AR14" t="str">
        <f>AO14</f>
        <v>obj_00193#0010</v>
      </c>
    </row>
    <row r="15" spans="2:44">
      <c r="B15" s="110" t="s">
        <v>63</v>
      </c>
      <c r="C15" s="103">
        <v>10.5</v>
      </c>
      <c r="D15" s="104">
        <v>9.65</v>
      </c>
      <c r="E15" s="104">
        <v>9.02</v>
      </c>
      <c r="F15" s="104">
        <v>8.5</v>
      </c>
      <c r="G15" s="104">
        <v>8.11</v>
      </c>
      <c r="H15" s="104">
        <v>7.8890000000000002</v>
      </c>
      <c r="I15" s="104">
        <v>7.8150000000000004</v>
      </c>
      <c r="J15" s="104">
        <v>7.8920000000000003</v>
      </c>
      <c r="K15" s="104">
        <v>8.1</v>
      </c>
      <c r="L15" s="104">
        <v>8.3800000000000008</v>
      </c>
      <c r="M15" s="105">
        <v>8.6999999999999993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_xll.qlBlackDeltaCalculatorStrikeFromDelta(_xll.qlBlackDeltaCalculator(,Q$5,"Spot",I_ValuationDate!$C$6,1,1,C15%*SQRT($P15)),Q$6)</f>
        <v>0.89690502877121869</v>
      </c>
      <c r="R15" s="131">
        <f>_xll.qlBlackDeltaCalculatorStrikeFromDelta(_xll.qlBlackDeltaCalculator(,R$5,"Spot",I_ValuationDate!$C$6,1,1,D15%*SQRT($P15)),R$6)</f>
        <v>0.92531838230756691</v>
      </c>
      <c r="S15" s="131">
        <f>_xll.qlBlackDeltaCalculatorStrikeFromDelta(_xll.qlBlackDeltaCalculator(,S$5,"Spot",I_ValuationDate!$C$6,1,1,E15%*SQRT($P15)),S$6)</f>
        <v>0.94322832866709572</v>
      </c>
      <c r="T15" s="131">
        <f>_xll.qlBlackDeltaCalculatorStrikeFromDelta(_xll.qlBlackDeltaCalculator(,T$5,"Spot",I_ValuationDate!$C$6,1,1,F15%*SQRT($P15)),T$6)</f>
        <v>0.96523770826532052</v>
      </c>
      <c r="U15" s="131">
        <f>_xll.qlBlackDeltaCalculatorStrikeFromDelta(_xll.qlBlackDeltaCalculator(,U$5,"Spot",I_ValuationDate!$C$6,1,1,G15%*SQRT($P15)),U$6)</f>
        <v>0.98143548779315859</v>
      </c>
      <c r="V15" s="132">
        <f>_xll.qlBlackDeltaCalculatorAtmStrike(_xll.qlBlackDeltaCalculator(,V$5,"Spot",I_ValuationDate!$C$6,1,1,H15%*SQRT($P15)),"AtmFwd")</f>
        <v>1</v>
      </c>
      <c r="W15" s="131">
        <f>_xll.qlBlackDeltaCalculatorStrikeFromDelta(_xll.qlBlackDeltaCalculator(,W$5,"Spot",I_ValuationDate!$C$6,1,1,I15%*SQRT($P15)),W$6)</f>
        <v>1.0208459919539237</v>
      </c>
      <c r="X15" s="131">
        <f>_xll.qlBlackDeltaCalculatorStrikeFromDelta(_xll.qlBlackDeltaCalculator(,X$5,"Spot",I_ValuationDate!$C$6,1,1,J15%*SQRT($P15)),X$6)</f>
        <v>1.0361646136139102</v>
      </c>
      <c r="Y15" s="131">
        <f>_xll.qlBlackDeltaCalculatorStrikeFromDelta(_xll.qlBlackDeltaCalculator(,Y$5,"Spot",I_ValuationDate!$C$6,1,1,K15%*SQRT($P15)),Y$6)</f>
        <v>1.0569146880566747</v>
      </c>
      <c r="Z15" s="131">
        <f>_xll.qlBlackDeltaCalculatorStrikeFromDelta(_xll.qlBlackDeltaCalculator(,Z$5,"Spot",I_ValuationDate!$C$6,1,1,L15%*SQRT($P15)),Z$6)</f>
        <v>1.0730743854115448</v>
      </c>
      <c r="AA15" s="133">
        <f>_xll.qlBlackDeltaCalculatorStrikeFromDelta(_xll.qlBlackDeltaCalculator(,AA$5,"Spot",I_ValuationDate!$C$6,1,1,M15%*SQRT($P15)),AA$6)</f>
        <v>1.0981293848873745</v>
      </c>
      <c r="AC15" s="145">
        <f>I_ValuationDate!$C$6</f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obj_0019f#0010</v>
      </c>
      <c r="AI15" s="161">
        <f>_xll.qlSabrInterpolatedSmileSectionMaxError(AH15)</f>
        <v>1.0992300134921029E-3</v>
      </c>
      <c r="AJ15" s="162">
        <f>_xll.qlSabrInterpolatedSmileSectionAlpha(AH15)</f>
        <v>7.6353678277204157E-2</v>
      </c>
      <c r="AK15" s="161">
        <f>_xll.qlSabrInterpolatedSmileSectionBeta(AH15)</f>
        <v>0.7</v>
      </c>
      <c r="AL15" s="163">
        <f>_xll.qlSabrInterpolatedSmileSectionRho(AH15)</f>
        <v>-0.15379389762908258</v>
      </c>
      <c r="AM15" s="164">
        <f>_xll.qlSabrInterpolatedSmileSectionNu(AH15)</f>
        <v>1.03066135912944</v>
      </c>
      <c r="AN15" s="110" t="s">
        <v>63</v>
      </c>
      <c r="AO15" t="str">
        <f t="array" ref="AO15">_xll.qlInterpolatedSmileSection(,O15,Q15:AA15,C15:M15*(SQRT(P15)/100),I_ValuationDate!$C$6)</f>
        <v>obj_001a0#0010</v>
      </c>
      <c r="AR15" t="str">
        <f>AO15</f>
        <v>obj_001a0#0010</v>
      </c>
    </row>
    <row r="16" spans="2:44">
      <c r="B16" s="110" t="s">
        <v>64</v>
      </c>
      <c r="C16" s="103">
        <v>10.7</v>
      </c>
      <c r="D16" s="104">
        <v>9.85</v>
      </c>
      <c r="E16" s="104">
        <v>9.18</v>
      </c>
      <c r="F16" s="104">
        <v>8.6</v>
      </c>
      <c r="G16" s="104">
        <v>8.1999999999999993</v>
      </c>
      <c r="H16" s="104">
        <v>7.95</v>
      </c>
      <c r="I16" s="104">
        <v>7.86</v>
      </c>
      <c r="J16" s="104">
        <v>7.9249999999999998</v>
      </c>
      <c r="K16" s="104">
        <v>8.14</v>
      </c>
      <c r="L16" s="104">
        <v>8.4499999999999993</v>
      </c>
      <c r="M16" s="105">
        <v>8.7899999999999991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_xll.qlBlackDeltaCalculatorStrikeFromDelta(_xll.qlBlackDeltaCalculator(,Q$5,"Spot",I_ValuationDate!$C$6,1,1,C16%*SQRT($P16)),Q$6)</f>
        <v>0.88565719152650635</v>
      </c>
      <c r="R16" s="131">
        <f>_xll.qlBlackDeltaCalculatorStrikeFromDelta(_xll.qlBlackDeltaCalculator(,R$5,"Spot",I_ValuationDate!$C$6,1,1,D16%*SQRT($P16)),R$6)</f>
        <v>0.9169348883115287</v>
      </c>
      <c r="S16" s="131">
        <f>_xll.qlBlackDeltaCalculatorStrikeFromDelta(_xll.qlBlackDeltaCalculator(,S$5,"Spot",I_ValuationDate!$C$6,1,1,E16%*SQRT($P16)),S$6)</f>
        <v>0.93698864103933122</v>
      </c>
      <c r="T16" s="131">
        <f>_xll.qlBlackDeltaCalculatorStrikeFromDelta(_xll.qlBlackDeltaCalculator(,T$5,"Spot",I_ValuationDate!$C$6,1,1,F16%*SQRT($P16)),T$6)</f>
        <v>0.96163880638463595</v>
      </c>
      <c r="U16" s="131">
        <f>_xll.qlBlackDeltaCalculatorStrikeFromDelta(_xll.qlBlackDeltaCalculator(,U$5,"Spot",I_ValuationDate!$C$6,1,1,G16%*SQRT($P16)),U$6)</f>
        <v>0.97957652144136431</v>
      </c>
      <c r="V16" s="132">
        <f>_xll.qlBlackDeltaCalculatorAtmStrike(_xll.qlBlackDeltaCalculator(,V$5,"Spot",I_ValuationDate!$C$6,1,1,H16%*SQRT($P16)),"AtmFwd")</f>
        <v>1</v>
      </c>
      <c r="W16" s="131">
        <f>_xll.qlBlackDeltaCalculatorStrikeFromDelta(_xll.qlBlackDeltaCalculator(,W$5,"Spot",I_ValuationDate!$C$6,1,1,I16%*SQRT($P16)),W$6)</f>
        <v>1.0231913029296145</v>
      </c>
      <c r="X16" s="131">
        <f>_xll.qlBlackDeltaCalculatorStrikeFromDelta(_xll.qlBlackDeltaCalculator(,X$5,"Spot",I_ValuationDate!$C$6,1,1,J16%*SQRT($P16)),X$6)</f>
        <v>1.0400941378934585</v>
      </c>
      <c r="Y16" s="131">
        <f>_xll.qlBlackDeltaCalculatorStrikeFromDelta(_xll.qlBlackDeltaCalculator(,Y$5,"Spot",I_ValuationDate!$C$6,1,1,K16%*SQRT($P16)),Y$6)</f>
        <v>1.0631388574406659</v>
      </c>
      <c r="Z16" s="131">
        <f>_xll.qlBlackDeltaCalculatorStrikeFromDelta(_xll.qlBlackDeltaCalculator(,Z$5,"Spot",I_ValuationDate!$C$6,1,1,L16%*SQRT($P16)),Z$6)</f>
        <v>1.0813914387994614</v>
      </c>
      <c r="AA16" s="133">
        <f>_xll.qlBlackDeltaCalculatorStrikeFromDelta(_xll.qlBlackDeltaCalculator(,AA$5,"Spot",I_ValuationDate!$C$6,1,1,M16%*SQRT($P16)),AA$6)</f>
        <v>1.1096243411411337</v>
      </c>
      <c r="AC16" s="145">
        <f>I_ValuationDate!$C$6</f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obj_001ac#0010</v>
      </c>
      <c r="AI16" s="161">
        <f>_xll.qlSabrInterpolatedSmileSectionMaxError(AH16)</f>
        <v>9.742621321824213E-4</v>
      </c>
      <c r="AJ16" s="162">
        <f>_xll.qlSabrInterpolatedSmileSectionAlpha(AH16)</f>
        <v>7.6861190898797047E-2</v>
      </c>
      <c r="AK16" s="161">
        <f>_xll.qlSabrInterpolatedSmileSectionBeta(AH16)</f>
        <v>0.7</v>
      </c>
      <c r="AL16" s="163">
        <f>_xll.qlSabrInterpolatedSmileSectionRho(AH16)</f>
        <v>-0.16452615288481298</v>
      </c>
      <c r="AM16" s="164">
        <f>_xll.qlSabrInterpolatedSmileSectionNu(AH16)</f>
        <v>0.95918653930641018</v>
      </c>
      <c r="AN16" s="110" t="s">
        <v>64</v>
      </c>
      <c r="AO16" t="str">
        <f t="array" ref="AO16">_xll.qlInterpolatedSmileSection(,O16,Q16:AA16,C16:M16*(SQRT(P16)/100),I_ValuationDate!$C$6)</f>
        <v>obj_001ad#0010</v>
      </c>
      <c r="AR16" t="str">
        <f>AO16</f>
        <v>obj_001ad#0010</v>
      </c>
    </row>
    <row r="17" spans="2:44">
      <c r="B17" s="110" t="s">
        <v>65</v>
      </c>
      <c r="C17" s="103">
        <v>11.2</v>
      </c>
      <c r="D17" s="104">
        <v>10.3</v>
      </c>
      <c r="E17" s="104">
        <v>9.56</v>
      </c>
      <c r="F17" s="104">
        <v>8.9499999999999993</v>
      </c>
      <c r="G17" s="104">
        <v>8.48</v>
      </c>
      <c r="H17" s="104">
        <v>8.1449999999999996</v>
      </c>
      <c r="I17" s="104">
        <v>8.0090000000000003</v>
      </c>
      <c r="J17" s="104">
        <v>8.0619999999999994</v>
      </c>
      <c r="K17" s="104">
        <v>8.1999999999999993</v>
      </c>
      <c r="L17" s="104">
        <v>8.4700000000000006</v>
      </c>
      <c r="M17" s="105">
        <v>8.8689999999999998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_xll.qlBlackDeltaCalculatorStrikeFromDelta(_xll.qlBlackDeltaCalculator(,Q$5,"Spot",I_ValuationDate!$C$6,1,1,C17%*SQRT($P17)),Q$6)</f>
        <v>0.85672995981993683</v>
      </c>
      <c r="R17" s="131">
        <f>_xll.qlBlackDeltaCalculatorStrikeFromDelta(_xll.qlBlackDeltaCalculator(,R$5,"Spot",I_ValuationDate!$C$6,1,1,D17%*SQRT($P17)),R$6)</f>
        <v>0.89566303762920318</v>
      </c>
      <c r="S17" s="131">
        <f>_xll.qlBlackDeltaCalculatorStrikeFromDelta(_xll.qlBlackDeltaCalculator(,S$5,"Spot",I_ValuationDate!$C$6,1,1,E17%*SQRT($P17)),S$6)</f>
        <v>0.92102055368577063</v>
      </c>
      <c r="T17" s="131">
        <f>_xll.qlBlackDeltaCalculatorStrikeFromDelta(_xll.qlBlackDeltaCalculator(,T$5,"Spot",I_ValuationDate!$C$6,1,1,F17%*SQRT($P17)),T$6)</f>
        <v>0.95197935333474304</v>
      </c>
      <c r="U17" s="131">
        <f>_xll.qlBlackDeltaCalculatorStrikeFromDelta(_xll.qlBlackDeltaCalculator(,U$5,"Spot",I_ValuationDate!$C$6,1,1,G17%*SQRT($P17)),U$6)</f>
        <v>0.97475464109178733</v>
      </c>
      <c r="V17" s="132">
        <f>_xll.qlBlackDeltaCalculatorAtmStrike(_xll.qlBlackDeltaCalculator(,V$5,"Spot",I_ValuationDate!$C$6,1,1,H17%*SQRT($P17)),"AtmFwd")</f>
        <v>1</v>
      </c>
      <c r="W17" s="131">
        <f>_xll.qlBlackDeltaCalculatorStrikeFromDelta(_xll.qlBlackDeltaCalculator(,W$5,"Spot",I_ValuationDate!$C$6,1,1,I17%*SQRT($P17)),W$6)</f>
        <v>1.0295151824945323</v>
      </c>
      <c r="X17" s="131">
        <f>_xll.qlBlackDeltaCalculatorStrikeFromDelta(_xll.qlBlackDeltaCalculator(,X$5,"Spot",I_ValuationDate!$C$6,1,1,J17%*SQRT($P17)),X$6)</f>
        <v>1.0507017673066543</v>
      </c>
      <c r="Y17" s="131">
        <f>_xll.qlBlackDeltaCalculatorStrikeFromDelta(_xll.qlBlackDeltaCalculator(,Y$5,"Spot",I_ValuationDate!$C$6,1,1,K17%*SQRT($P17)),Y$6)</f>
        <v>1.0789788296932448</v>
      </c>
      <c r="Z17" s="131">
        <f>_xll.qlBlackDeltaCalculatorStrikeFromDelta(_xll.qlBlackDeltaCalculator(,Z$5,"Spot",I_ValuationDate!$C$6,1,1,L17%*SQRT($P17)),Z$6)</f>
        <v>1.1013744194767718</v>
      </c>
      <c r="AA17" s="133">
        <f>_xll.qlBlackDeltaCalculatorStrikeFromDelta(_xll.qlBlackDeltaCalculator(,AA$5,"Spot",I_ValuationDate!$C$6,1,1,M17%*SQRT($P17)),AA$6)</f>
        <v>1.1378107599571541</v>
      </c>
      <c r="AC17" s="145">
        <f>I_ValuationDate!$C$6</f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obj_001b9#0010</v>
      </c>
      <c r="AI17" s="161">
        <f>_xll.qlSabrInterpolatedSmileSectionMaxError(AH17)</f>
        <v>7.9546053969342667E-4</v>
      </c>
      <c r="AJ17" s="162">
        <f>_xll.qlSabrInterpolatedSmileSectionAlpha(AH17)</f>
        <v>7.9055501676306511E-2</v>
      </c>
      <c r="AK17" s="161">
        <f>_xll.qlSabrInterpolatedSmileSectionBeta(AH17)</f>
        <v>0.7</v>
      </c>
      <c r="AL17" s="163">
        <f>_xll.qlSabrInterpolatedSmileSectionRho(AH17)</f>
        <v>-0.20678846634123518</v>
      </c>
      <c r="AM17" s="164">
        <f>_xll.qlSabrInterpolatedSmileSectionNu(AH17)</f>
        <v>0.78603262220202275</v>
      </c>
      <c r="AN17" s="110" t="s">
        <v>65</v>
      </c>
      <c r="AO17" t="str">
        <f t="array" ref="AO17">_xll.qlInterpolatedSmileSection(,O17,Q17:AA17,C17:M17*(SQRT(P17)/100),I_ValuationDate!$C$6)</f>
        <v>obj_001ba#0010</v>
      </c>
      <c r="AR17" t="str">
        <f>AO17</f>
        <v>obj_001ba#0010</v>
      </c>
    </row>
    <row r="18" spans="2:44">
      <c r="B18" s="110" t="s">
        <v>66</v>
      </c>
      <c r="C18" s="103">
        <v>11.9</v>
      </c>
      <c r="D18" s="104">
        <v>10.7</v>
      </c>
      <c r="E18" s="104">
        <v>9.6999999999999993</v>
      </c>
      <c r="F18" s="104">
        <v>8.9499999999999993</v>
      </c>
      <c r="G18" s="104">
        <v>8.4499999999999993</v>
      </c>
      <c r="H18" s="104">
        <v>8.1999999999999993</v>
      </c>
      <c r="I18" s="104">
        <v>8.1150000000000002</v>
      </c>
      <c r="J18" s="104">
        <v>8.1460000000000008</v>
      </c>
      <c r="K18" s="104">
        <v>8.25</v>
      </c>
      <c r="L18" s="104">
        <v>8.5</v>
      </c>
      <c r="M18" s="105">
        <v>8.9380000000000006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_xll.qlBlackDeltaCalculatorStrikeFromDelta(_xll.qlBlackDeltaCalculator(,Q$5,"Spot",I_ValuationDate!$C$6,1,1,C18%*SQRT($P18)),Q$6)</f>
        <v>0.82807041876881904</v>
      </c>
      <c r="R18" s="131">
        <f>_xll.qlBlackDeltaCalculatorStrikeFromDelta(_xll.qlBlackDeltaCalculator(,R$5,"Spot",I_ValuationDate!$C$6,1,1,D18%*SQRT($P18)),R$6)</f>
        <v>0.87686562692488823</v>
      </c>
      <c r="S18" s="131">
        <f>_xll.qlBlackDeltaCalculatorStrikeFromDelta(_xll.qlBlackDeltaCalculator(,S$5,"Spot",I_ValuationDate!$C$6,1,1,E18%*SQRT($P18)),S$6)</f>
        <v>0.90861888704936067</v>
      </c>
      <c r="T18" s="131">
        <f>_xll.qlBlackDeltaCalculatorStrikeFromDelta(_xll.qlBlackDeltaCalculator(,T$5,"Spot",I_ValuationDate!$C$6,1,1,F18%*SQRT($P18)),T$6)</f>
        <v>0.94519718900243144</v>
      </c>
      <c r="U18" s="131">
        <f>_xll.qlBlackDeltaCalculatorStrikeFromDelta(_xll.qlBlackDeltaCalculator(,U$5,"Spot",I_ValuationDate!$C$6,1,1,G18%*SQRT($P18)),U$6)</f>
        <v>0.97142670869024694</v>
      </c>
      <c r="V18" s="132">
        <f>_xll.qlBlackDeltaCalculatorAtmStrike(_xll.qlBlackDeltaCalculator(,V$5,"Spot",I_ValuationDate!$C$6,1,1,H18%*SQRT($P18)),"AtmFwd")</f>
        <v>1</v>
      </c>
      <c r="W18" s="131">
        <f>_xll.qlBlackDeltaCalculatorStrikeFromDelta(_xll.qlBlackDeltaCalculator(,W$5,"Spot",I_ValuationDate!$C$6,1,1,I18%*SQRT($P18)),W$6)</f>
        <v>1.0351656032805781</v>
      </c>
      <c r="X18" s="131">
        <f>_xll.qlBlackDeltaCalculatorStrikeFromDelta(_xll.qlBlackDeltaCalculator(,X$5,"Spot",I_ValuationDate!$C$6,1,1,J18%*SQRT($P18)),X$6)</f>
        <v>1.0599924663197497</v>
      </c>
      <c r="Y18" s="131">
        <f>_xll.qlBlackDeltaCalculatorStrikeFromDelta(_xll.qlBlackDeltaCalculator(,Y$5,"Spot",I_ValuationDate!$C$6,1,1,K18%*SQRT($P18)),Y$6)</f>
        <v>1.09298105905855</v>
      </c>
      <c r="Z18" s="131">
        <f>_xll.qlBlackDeltaCalculatorStrikeFromDelta(_xll.qlBlackDeltaCalculator(,Z$5,"Spot",I_ValuationDate!$C$6,1,1,L18%*SQRT($P18)),Z$6)</f>
        <v>1.1191219257451632</v>
      </c>
      <c r="AA18" s="133">
        <f>_xll.qlBlackDeltaCalculatorStrikeFromDelta(_xll.qlBlackDeltaCalculator(,AA$5,"Spot",I_ValuationDate!$C$6,1,1,M18%*SQRT($P18)),AA$6)</f>
        <v>1.1630099270357892</v>
      </c>
      <c r="AC18" s="145">
        <f>I_ValuationDate!$C$6</f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obj_001c6#0010</v>
      </c>
      <c r="AI18" s="161">
        <f>_xll.qlSabrInterpolatedSmileSectionMaxError(AH18)</f>
        <v>1.5806079418457936E-3</v>
      </c>
      <c r="AJ18" s="162">
        <f>_xll.qlSabrInterpolatedSmileSectionAlpha(AH18)</f>
        <v>7.894803857007264E-2</v>
      </c>
      <c r="AK18" s="161">
        <f>_xll.qlSabrInterpolatedSmileSectionBeta(AH18)</f>
        <v>0.7</v>
      </c>
      <c r="AL18" s="163">
        <f>_xll.qlSabrInterpolatedSmileSectionRho(AH18)</f>
        <v>-0.21121802373865683</v>
      </c>
      <c r="AM18" s="164">
        <f>_xll.qlSabrInterpolatedSmileSectionNu(AH18)</f>
        <v>0.72554222021186998</v>
      </c>
      <c r="AN18" s="110" t="s">
        <v>66</v>
      </c>
      <c r="AO18" t="str">
        <f t="array" ref="AO18">_xll.qlInterpolatedSmileSection(,O18,Q18:AA18,C18:M18*(SQRT(P18)/100),I_ValuationDate!$C$6)</f>
        <v>obj_001c7#0010</v>
      </c>
      <c r="AR18" t="str">
        <f>AO18</f>
        <v>obj_001c7#0010</v>
      </c>
    </row>
    <row r="19" spans="2:44">
      <c r="B19" s="110" t="s">
        <v>67</v>
      </c>
      <c r="C19" s="103">
        <v>11.965</v>
      </c>
      <c r="D19" s="104">
        <v>11.084</v>
      </c>
      <c r="E19" s="104">
        <v>10.494999999999999</v>
      </c>
      <c r="F19" s="104">
        <v>9.66</v>
      </c>
      <c r="G19" s="104">
        <v>9.109</v>
      </c>
      <c r="H19" s="104">
        <v>8.625</v>
      </c>
      <c r="I19" s="104">
        <v>8.4160000000000004</v>
      </c>
      <c r="J19" s="104">
        <v>8.4250000000000007</v>
      </c>
      <c r="K19" s="104">
        <v>8.6050000000000004</v>
      </c>
      <c r="L19" s="104">
        <v>8.8010000000000002</v>
      </c>
      <c r="M19" s="105">
        <v>9.1080000000000005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_xll.qlBlackDeltaCalculatorStrikeFromDelta(_xll.qlBlackDeltaCalculator(,Q$5,"Spot",I_ValuationDate!$C$6,1,1,C19%*SQRT($P19)),Q$6)</f>
        <v>0.79437418230918122</v>
      </c>
      <c r="R19" s="131">
        <f>_xll.qlBlackDeltaCalculatorStrikeFromDelta(_xll.qlBlackDeltaCalculator(,R$5,"Spot",I_ValuationDate!$C$6,1,1,D19%*SQRT($P19)),R$6)</f>
        <v>0.84815966403739651</v>
      </c>
      <c r="S19" s="131">
        <f>_xll.qlBlackDeltaCalculatorStrikeFromDelta(_xll.qlBlackDeltaCalculator(,S$5,"Spot",I_ValuationDate!$C$6,1,1,E19%*SQRT($P19)),S$6)</f>
        <v>0.88258000734452891</v>
      </c>
      <c r="T19" s="131">
        <f>_xll.qlBlackDeltaCalculatorStrikeFromDelta(_xll.qlBlackDeltaCalculator(,T$5,"Spot",I_ValuationDate!$C$6,1,1,F19%*SQRT($P19)),T$6)</f>
        <v>0.92981429394116633</v>
      </c>
      <c r="U19" s="131">
        <f>_xll.qlBlackDeltaCalculatorStrikeFromDelta(_xll.qlBlackDeltaCalculator(,U$5,"Spot",I_ValuationDate!$C$6,1,1,G19%*SQRT($P19)),U$6)</f>
        <v>0.9639169547572537</v>
      </c>
      <c r="V19" s="132">
        <f>_xll.qlBlackDeltaCalculatorAtmStrike(_xll.qlBlackDeltaCalculator(,V$5,"Spot",I_ValuationDate!$C$6,1,1,H19%*SQRT($P19)),"AtmFwd")</f>
        <v>1</v>
      </c>
      <c r="W19" s="131">
        <f>_xll.qlBlackDeltaCalculatorStrikeFromDelta(_xll.qlBlackDeltaCalculator(,W$5,"Spot",I_ValuationDate!$C$6,1,1,I19%*SQRT($P19)),W$6)</f>
        <v>1.0460340457130792</v>
      </c>
      <c r="X19" s="131">
        <f>_xll.qlBlackDeltaCalculatorStrikeFromDelta(_xll.qlBlackDeltaCalculator(,X$5,"Spot",I_ValuationDate!$C$6,1,1,J19%*SQRT($P19)),X$6)</f>
        <v>1.0777590786932962</v>
      </c>
      <c r="Y19" s="131">
        <f>_xll.qlBlackDeltaCalculatorStrikeFromDelta(_xll.qlBlackDeltaCalculator(,Y$5,"Spot",I_ValuationDate!$C$6,1,1,K19%*SQRT($P19)),Y$6)</f>
        <v>1.1215677442255225</v>
      </c>
      <c r="Z19" s="131">
        <f>_xll.qlBlackDeltaCalculatorStrikeFromDelta(_xll.qlBlackDeltaCalculator(,Z$5,"Spot",I_ValuationDate!$C$6,1,1,L19%*SQRT($P19)),Z$6)</f>
        <v>1.1547444976969221</v>
      </c>
      <c r="AA19" s="133">
        <f>_xll.qlBlackDeltaCalculatorStrikeFromDelta(_xll.qlBlackDeltaCalculator(,AA$5,"Spot",I_ValuationDate!$C$6,1,1,M19%*SQRT($P19)),AA$6)</f>
        <v>1.2087843962476381</v>
      </c>
      <c r="AC19" s="145">
        <f>I_ValuationDate!$C$6</f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obj_001d3#0010</v>
      </c>
      <c r="AI19" s="161">
        <f>_xll.qlSabrInterpolatedSmileSectionMaxError(AH19)</f>
        <v>2.4293443549651822E-3</v>
      </c>
      <c r="AJ19" s="162">
        <f>_xll.qlSabrInterpolatedSmileSectionAlpha(AH19)</f>
        <v>8.448065077241923E-2</v>
      </c>
      <c r="AK19" s="161">
        <f>_xll.qlSabrInterpolatedSmileSectionBeta(AH19)</f>
        <v>0.7</v>
      </c>
      <c r="AL19" s="163">
        <f>_xll.qlSabrInterpolatedSmileSectionRho(AH19)</f>
        <v>-0.25333323770728927</v>
      </c>
      <c r="AM19" s="164">
        <f>_xll.qlSabrInterpolatedSmileSectionNu(AH19)</f>
        <v>0.55290505349985297</v>
      </c>
      <c r="AN19" s="110" t="s">
        <v>67</v>
      </c>
      <c r="AO19" t="str">
        <f t="array" ref="AO19">_xll.qlInterpolatedSmileSection(,O19,Q19:AA19,C19:M19*(SQRT(P19)/100),I_ValuationDate!$C$6)</f>
        <v>obj_001d4#0010</v>
      </c>
      <c r="AR19" t="str">
        <f>AO19</f>
        <v>obj_001d4#0010</v>
      </c>
    </row>
    <row r="20" spans="2:44">
      <c r="B20" s="110" t="s">
        <v>68</v>
      </c>
      <c r="C20" s="103">
        <v>12.358000000000001</v>
      </c>
      <c r="D20" s="104">
        <v>11.427</v>
      </c>
      <c r="E20" s="104">
        <v>10.804</v>
      </c>
      <c r="F20" s="104">
        <v>9.91</v>
      </c>
      <c r="G20" s="104">
        <v>9.33</v>
      </c>
      <c r="H20" s="104">
        <v>8.8149999999999995</v>
      </c>
      <c r="I20" s="104">
        <v>8.5749999999999993</v>
      </c>
      <c r="J20" s="104">
        <v>8.56</v>
      </c>
      <c r="K20" s="104">
        <v>8.7309999999999999</v>
      </c>
      <c r="L20" s="104">
        <v>8.9220000000000006</v>
      </c>
      <c r="M20" s="105">
        <v>9.2140000000000004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_xll.qlBlackDeltaCalculatorStrikeFromDelta(_xll.qlBlackDeltaCalculator(,Q$5,"Spot",I_ValuationDate!$C$6,1,1,C20%*SQRT($P20)),Q$6)</f>
        <v>0.76170449207681101</v>
      </c>
      <c r="R20" s="131">
        <f>_xll.qlBlackDeltaCalculatorStrikeFromDelta(_xll.qlBlackDeltaCalculator(,R$5,"Spot",I_ValuationDate!$C$6,1,1,D20%*SQRT($P20)),R$6)</f>
        <v>0.82362174773054742</v>
      </c>
      <c r="S20" s="131">
        <f>_xll.qlBlackDeltaCalculatorStrikeFromDelta(_xll.qlBlackDeltaCalculator(,S$5,"Spot",I_ValuationDate!$C$6,1,1,E20%*SQRT($P20)),S$6)</f>
        <v>0.86356534563507192</v>
      </c>
      <c r="T20" s="131">
        <f>_xll.qlBlackDeltaCalculatorStrikeFromDelta(_xll.qlBlackDeltaCalculator(,T$5,"Spot",I_ValuationDate!$C$6,1,1,F20%*SQRT($P20)),T$6)</f>
        <v>0.91878056594973478</v>
      </c>
      <c r="U20" s="131">
        <f>_xll.qlBlackDeltaCalculatorStrikeFromDelta(_xll.qlBlackDeltaCalculator(,U$5,"Spot",I_ValuationDate!$C$6,1,1,G20%*SQRT($P20)),U$6)</f>
        <v>0.95873875752447335</v>
      </c>
      <c r="V20" s="132">
        <f>_xll.qlBlackDeltaCalculatorAtmStrike(_xll.qlBlackDeltaCalculator(,V$5,"Spot",I_ValuationDate!$C$6,1,1,H20%*SQRT($P20)),"AtmFwd")</f>
        <v>1</v>
      </c>
      <c r="W20" s="131">
        <f>_xll.qlBlackDeltaCalculatorStrikeFromDelta(_xll.qlBlackDeltaCalculator(,W$5,"Spot",I_ValuationDate!$C$6,1,1,I20%*SQRT($P20)),W$6)</f>
        <v>1.0555694855911104</v>
      </c>
      <c r="X20" s="131">
        <f>_xll.qlBlackDeltaCalculatorStrikeFromDelta(_xll.qlBlackDeltaCalculator(,X$5,"Spot",I_ValuationDate!$C$6,1,1,J20%*SQRT($P20)),X$6)</f>
        <v>1.093057538449995</v>
      </c>
      <c r="Y20" s="131">
        <f>_xll.qlBlackDeltaCalculatorStrikeFromDelta(_xll.qlBlackDeltaCalculator(,Y$5,"Spot",I_ValuationDate!$C$6,1,1,K20%*SQRT($P20)),Y$6)</f>
        <v>1.1452198583924125</v>
      </c>
      <c r="Z20" s="131">
        <f>_xll.qlBlackDeltaCalculatorStrikeFromDelta(_xll.qlBlackDeltaCalculator(,Z$5,"Spot",I_ValuationDate!$C$6,1,1,L20%*SQRT($P20)),Z$6)</f>
        <v>1.184903610975292</v>
      </c>
      <c r="AA20" s="133">
        <f>_xll.qlBlackDeltaCalculatorStrikeFromDelta(_xll.qlBlackDeltaCalculator(,AA$5,"Spot",I_ValuationDate!$C$6,1,1,M20%*SQRT($P20)),AA$6)</f>
        <v>1.2495999749322553</v>
      </c>
      <c r="AC20" s="145">
        <f>I_ValuationDate!$C$6</f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obj_001e0#0010</v>
      </c>
      <c r="AI20" s="161">
        <f>_xll.qlSabrInterpolatedSmileSectionMaxError(AH20)</f>
        <v>2.5866694665446638E-3</v>
      </c>
      <c r="AJ20" s="162">
        <f>_xll.qlSabrInterpolatedSmileSectionAlpha(AH20)</f>
        <v>8.6455014986070319E-2</v>
      </c>
      <c r="AK20" s="161">
        <f>_xll.qlSabrInterpolatedSmileSectionBeta(AH20)</f>
        <v>0.7</v>
      </c>
      <c r="AL20" s="163">
        <f>_xll.qlSabrInterpolatedSmileSectionRho(AH20)</f>
        <v>-0.26813949858326108</v>
      </c>
      <c r="AM20" s="164">
        <f>_xll.qlSabrInterpolatedSmileSectionNu(AH20)</f>
        <v>0.48156763174461653</v>
      </c>
      <c r="AN20" s="110" t="s">
        <v>68</v>
      </c>
      <c r="AO20" t="str">
        <f t="array" ref="AO20">_xll.qlInterpolatedSmileSection(,O20,Q20:AA20,C20:M20*(SQRT(P20)/100),I_ValuationDate!$C$6)</f>
        <v>obj_001e1#0010</v>
      </c>
      <c r="AR20" t="str">
        <f>AO20</f>
        <v>obj_001e1#0010</v>
      </c>
    </row>
    <row r="21" spans="2:44">
      <c r="B21" s="110" t="s">
        <v>69</v>
      </c>
      <c r="C21" s="103">
        <v>12.836</v>
      </c>
      <c r="D21" s="104">
        <v>11.872</v>
      </c>
      <c r="E21" s="104">
        <v>11.225</v>
      </c>
      <c r="F21" s="104">
        <v>10.314</v>
      </c>
      <c r="G21" s="104">
        <v>9.73</v>
      </c>
      <c r="H21" s="104">
        <v>9.2050000000000001</v>
      </c>
      <c r="I21" s="104">
        <v>8.9350000000000005</v>
      </c>
      <c r="J21" s="104">
        <v>8.9009999999999998</v>
      </c>
      <c r="K21" s="104">
        <v>9.06</v>
      </c>
      <c r="L21" s="104">
        <v>9.2520000000000007</v>
      </c>
      <c r="M21" s="105">
        <v>9.5229999999999997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_xll.qlBlackDeltaCalculatorStrikeFromDelta(_xll.qlBlackDeltaCalculator(,Q$5,"Spot",I_ValuationDate!$C$6,1,1,C21%*SQRT($P21)),Q$6)</f>
        <v>0.71097092986028654</v>
      </c>
      <c r="R21" s="131">
        <f>_xll.qlBlackDeltaCalculatorStrikeFromDelta(_xll.qlBlackDeltaCalculator(,R$5,"Spot",I_ValuationDate!$C$6,1,1,D21%*SQRT($P21)),R$6)</f>
        <v>0.78467661860597337</v>
      </c>
      <c r="S21" s="131">
        <f>_xll.qlBlackDeltaCalculatorStrikeFromDelta(_xll.qlBlackDeltaCalculator(,S$5,"Spot",I_ValuationDate!$C$6,1,1,E21%*SQRT($P21)),S$6)</f>
        <v>0.83303400252260174</v>
      </c>
      <c r="T21" s="131">
        <f>_xll.qlBlackDeltaCalculatorStrikeFromDelta(_xll.qlBlackDeltaCalculator(,T$5,"Spot",I_ValuationDate!$C$6,1,1,F21%*SQRT($P21)),T$6)</f>
        <v>0.90070543707506312</v>
      </c>
      <c r="U21" s="131">
        <f>_xll.qlBlackDeltaCalculatorStrikeFromDelta(_xll.qlBlackDeltaCalculator(,U$5,"Spot",I_ValuationDate!$C$6,1,1,G21%*SQRT($P21)),U$6)</f>
        <v>0.95051319198120676</v>
      </c>
      <c r="V21" s="132">
        <f>_xll.qlBlackDeltaCalculatorAtmStrike(_xll.qlBlackDeltaCalculator(,V$5,"Spot",I_ValuationDate!$C$6,1,1,H21%*SQRT($P21)),"AtmFwd")</f>
        <v>1</v>
      </c>
      <c r="W21" s="131">
        <f>_xll.qlBlackDeltaCalculatorStrikeFromDelta(_xll.qlBlackDeltaCalculator(,W$5,"Spot",I_ValuationDate!$C$6,1,1,I21%*SQRT($P21)),W$6)</f>
        <v>1.0742739118608102</v>
      </c>
      <c r="X21" s="131">
        <f>_xll.qlBlackDeltaCalculatorStrikeFromDelta(_xll.qlBlackDeltaCalculator(,X$5,"Spot",I_ValuationDate!$C$6,1,1,J21%*SQRT($P21)),X$6)</f>
        <v>1.1229155505920434</v>
      </c>
      <c r="Y21" s="131">
        <f>_xll.qlBlackDeltaCalculatorStrikeFromDelta(_xll.qlBlackDeltaCalculator(,Y$5,"Spot",I_ValuationDate!$C$6,1,1,K21%*SQRT($P21)),Y$6)</f>
        <v>1.1912927977506937</v>
      </c>
      <c r="Z21" s="131">
        <f>_xll.qlBlackDeltaCalculatorStrikeFromDelta(_xll.qlBlackDeltaCalculator(,Z$5,"Spot",I_ValuationDate!$C$6,1,1,L21%*SQRT($P21)),Z$6)</f>
        <v>1.243976618415944</v>
      </c>
      <c r="AA21" s="133">
        <f>_xll.qlBlackDeltaCalculatorStrikeFromDelta(_xll.qlBlackDeltaCalculator(,AA$5,"Spot",I_ValuationDate!$C$6,1,1,M21%*SQRT($P21)),AA$6)</f>
        <v>1.3298242977220274</v>
      </c>
      <c r="AC21" s="145">
        <f>I_ValuationDate!$C$6</f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obj_001ed#0010</v>
      </c>
      <c r="AI21" s="161">
        <f>_xll.qlSabrInterpolatedSmileSectionMaxError(AH21)</f>
        <v>2.607783999284824E-3</v>
      </c>
      <c r="AJ21" s="162">
        <f>_xll.qlSabrInterpolatedSmileSectionAlpha(AH21)</f>
        <v>9.0469724245115971E-2</v>
      </c>
      <c r="AK21" s="161">
        <f>_xll.qlSabrInterpolatedSmileSectionBeta(AH21)</f>
        <v>0.7</v>
      </c>
      <c r="AL21" s="163">
        <f>_xll.qlSabrInterpolatedSmileSectionRho(AH21)</f>
        <v>-0.26637572847063595</v>
      </c>
      <c r="AM21" s="164">
        <f>_xll.qlSabrInterpolatedSmileSectionNu(AH21)</f>
        <v>0.38608639220638324</v>
      </c>
      <c r="AN21" s="110" t="s">
        <v>69</v>
      </c>
      <c r="AO21" t="str">
        <f t="array" ref="AO21">_xll.qlInterpolatedSmileSection(,O21,Q21:AA21,C21:M21*(SQRT(P21)/100),I_ValuationDate!$C$6)</f>
        <v>obj_001ee#0010</v>
      </c>
      <c r="AR21" t="str">
        <f>AO21</f>
        <v>obj_001ee#0010</v>
      </c>
    </row>
    <row r="22" spans="2:44">
      <c r="B22" s="110" t="s">
        <v>70</v>
      </c>
      <c r="C22" s="103">
        <v>13.037000000000001</v>
      </c>
      <c r="D22" s="104">
        <v>12.045999999999999</v>
      </c>
      <c r="E22" s="104">
        <v>11.39</v>
      </c>
      <c r="F22" s="104">
        <v>10.471</v>
      </c>
      <c r="G22" s="104">
        <v>9.8840000000000003</v>
      </c>
      <c r="H22" s="104">
        <v>9.35</v>
      </c>
      <c r="I22" s="104">
        <v>9.0660000000000007</v>
      </c>
      <c r="J22" s="104">
        <v>9.0239999999999991</v>
      </c>
      <c r="K22" s="104">
        <v>9.1850000000000005</v>
      </c>
      <c r="L22" s="104">
        <v>9.3889999999999993</v>
      </c>
      <c r="M22" s="105">
        <v>9.6549999999999994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_xll.qlBlackDeltaCalculatorStrikeFromDelta(_xll.qlBlackDeltaCalculator(,Q$5,"Spot",I_ValuationDate!$C$6,1,1,C22%*SQRT($P22)),Q$6)</f>
        <v>0.67367328291974127</v>
      </c>
      <c r="R22" s="131">
        <f>_xll.qlBlackDeltaCalculatorStrikeFromDelta(_xll.qlBlackDeltaCalculator(,R$5,"Spot",I_ValuationDate!$C$6,1,1,D22%*SQRT($P22)),R$6)</f>
        <v>0.75592280276219426</v>
      </c>
      <c r="S22" s="131">
        <f>_xll.qlBlackDeltaCalculatorStrikeFromDelta(_xll.qlBlackDeltaCalculator(,S$5,"Spot",I_ValuationDate!$C$6,1,1,E22%*SQRT($P22)),S$6)</f>
        <v>0.81040903521219765</v>
      </c>
      <c r="T22" s="131">
        <f>_xll.qlBlackDeltaCalculatorStrikeFromDelta(_xll.qlBlackDeltaCalculator(,T$5,"Spot",I_ValuationDate!$C$6,1,1,F22%*SQRT($P22)),T$6)</f>
        <v>0.88749124592147144</v>
      </c>
      <c r="U22" s="131">
        <f>_xll.qlBlackDeltaCalculatorStrikeFromDelta(_xll.qlBlackDeltaCalculator(,U$5,"Spot",I_ValuationDate!$C$6,1,1,G22%*SQRT($P22)),U$6)</f>
        <v>0.94493025626170035</v>
      </c>
      <c r="V22" s="132">
        <f>_xll.qlBlackDeltaCalculatorAtmStrike(_xll.qlBlackDeltaCalculator(,V$5,"Spot",I_ValuationDate!$C$6,1,1,H22%*SQRT($P22)),"AtmFwd")</f>
        <v>1</v>
      </c>
      <c r="W22" s="131">
        <f>_xll.qlBlackDeltaCalculatorStrikeFromDelta(_xll.qlBlackDeltaCalculator(,W$5,"Spot",I_ValuationDate!$C$6,1,1,I22%*SQRT($P22)),W$6)</f>
        <v>1.0901768819487498</v>
      </c>
      <c r="X22" s="131">
        <f>_xll.qlBlackDeltaCalculatorStrikeFromDelta(_xll.qlBlackDeltaCalculator(,X$5,"Spot",I_ValuationDate!$C$6,1,1,J22%*SQRT($P22)),X$6)</f>
        <v>1.1480573606153563</v>
      </c>
      <c r="Y22" s="131">
        <f>_xll.qlBlackDeltaCalculatorStrikeFromDelta(_xll.qlBlackDeltaCalculator(,Y$5,"Spot",I_ValuationDate!$C$6,1,1,K22%*SQRT($P22)),Y$6)</f>
        <v>1.2304037991054866</v>
      </c>
      <c r="Z22" s="131">
        <f>_xll.qlBlackDeltaCalculatorStrikeFromDelta(_xll.qlBlackDeltaCalculator(,Z$5,"Spot",I_ValuationDate!$C$6,1,1,L22%*SQRT($P22)),Z$6)</f>
        <v>1.2948241480294014</v>
      </c>
      <c r="AA22" s="133">
        <f>_xll.qlBlackDeltaCalculatorStrikeFromDelta(_xll.qlBlackDeltaCalculator(,AA$5,"Spot",I_ValuationDate!$C$6,1,1,M22%*SQRT($P22)),AA$6)</f>
        <v>1.39988006559435</v>
      </c>
      <c r="AC22" s="145">
        <f>I_ValuationDate!$C$6</f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obj_001fa#0010</v>
      </c>
      <c r="AI22" s="161">
        <f>_xll.qlSabrInterpolatedSmileSectionMaxError(AH22)</f>
        <v>2.6688469893389188E-3</v>
      </c>
      <c r="AJ22" s="162">
        <f>_xll.qlSabrInterpolatedSmileSectionAlpha(AH22)</f>
        <v>9.2015756143163208E-2</v>
      </c>
      <c r="AK22" s="161">
        <f>_xll.qlSabrInterpolatedSmileSectionBeta(AH22)</f>
        <v>0.7</v>
      </c>
      <c r="AL22" s="163">
        <f>_xll.qlSabrInterpolatedSmileSectionRho(AH22)</f>
        <v>-0.26184926358410482</v>
      </c>
      <c r="AM22" s="164">
        <f>_xll.qlSabrInterpolatedSmileSectionNu(AH22)</f>
        <v>0.33378922750414641</v>
      </c>
      <c r="AN22" s="110" t="s">
        <v>70</v>
      </c>
      <c r="AO22" t="str">
        <f t="array" ref="AO22">_xll.qlInterpolatedSmileSection(,O22,Q22:AA22,C22:M22*(SQRT(P22)/100),I_ValuationDate!$C$6)</f>
        <v>obj_001fb#0010</v>
      </c>
      <c r="AR22" t="str">
        <f>AO22</f>
        <v>obj_001fb#0010</v>
      </c>
    </row>
    <row r="23" spans="2:44">
      <c r="B23" s="110" t="s">
        <v>71</v>
      </c>
      <c r="C23" s="103">
        <v>13.154999999999999</v>
      </c>
      <c r="D23" s="104">
        <v>12.154</v>
      </c>
      <c r="E23" s="104">
        <v>11.494</v>
      </c>
      <c r="F23" s="104">
        <v>10.571999999999999</v>
      </c>
      <c r="G23" s="104">
        <v>9.9939999999999998</v>
      </c>
      <c r="H23" s="104">
        <v>9.4670000000000005</v>
      </c>
      <c r="I23" s="104">
        <v>9.1910000000000007</v>
      </c>
      <c r="J23" s="104">
        <v>9.1470000000000002</v>
      </c>
      <c r="K23" s="104">
        <v>9.3010000000000002</v>
      </c>
      <c r="L23" s="104">
        <v>9.4909999999999997</v>
      </c>
      <c r="M23" s="105">
        <v>9.7490000000000006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_xll.qlBlackDeltaCalculatorStrikeFromDelta(_xll.qlBlackDeltaCalculator(,Q$5,"Spot",I_ValuationDate!$C$6,1,1,C23%*SQRT($P23)),Q$6)</f>
        <v>0.64359423371232982</v>
      </c>
      <c r="R23" s="131">
        <f>_xll.qlBlackDeltaCalculatorStrikeFromDelta(_xll.qlBlackDeltaCalculator(,R$5,"Spot",I_ValuationDate!$C$6,1,1,D23%*SQRT($P23)),R$6)</f>
        <v>0.73239543884073599</v>
      </c>
      <c r="S23" s="131">
        <f>_xll.qlBlackDeltaCalculatorStrikeFromDelta(_xll.qlBlackDeltaCalculator(,S$5,"Spot",I_ValuationDate!$C$6,1,1,E23%*SQRT($P23)),S$6)</f>
        <v>0.79183329472478703</v>
      </c>
      <c r="T23" s="131">
        <f>_xll.qlBlackDeltaCalculatorStrikeFromDelta(_xll.qlBlackDeltaCalculator(,T$5,"Spot",I_ValuationDate!$C$6,1,1,F23%*SQRT($P23)),T$6)</f>
        <v>0.87674946774261975</v>
      </c>
      <c r="U23" s="131">
        <f>_xll.qlBlackDeltaCalculatorStrikeFromDelta(_xll.qlBlackDeltaCalculator(,U$5,"Spot",I_ValuationDate!$C$6,1,1,G23%*SQRT($P23)),U$6)</f>
        <v>0.94068356012734411</v>
      </c>
      <c r="V23" s="132">
        <f>_xll.qlBlackDeltaCalculatorAtmStrike(_xll.qlBlackDeltaCalculator(,V$5,"Spot",I_ValuationDate!$C$6,1,1,H23%*SQRT($P23)),"AtmFwd")</f>
        <v>1</v>
      </c>
      <c r="W23" s="131">
        <f>_xll.qlBlackDeltaCalculatorStrikeFromDelta(_xll.qlBlackDeltaCalculator(,W$5,"Spot",I_ValuationDate!$C$6,1,1,I23%*SQRT($P23)),W$6)</f>
        <v>1.1055487237224266</v>
      </c>
      <c r="X23" s="131">
        <f>_xll.qlBlackDeltaCalculatorStrikeFromDelta(_xll.qlBlackDeltaCalculator(,X$5,"Spot",I_ValuationDate!$C$6,1,1,J23%*SQRT($P23)),X$6)</f>
        <v>1.1722461087545686</v>
      </c>
      <c r="Y23" s="131">
        <f>_xll.qlBlackDeltaCalculatorStrikeFromDelta(_xll.qlBlackDeltaCalculator(,Y$5,"Spot",I_ValuationDate!$C$6,1,1,K23%*SQRT($P23)),Y$6)</f>
        <v>1.26776058722526</v>
      </c>
      <c r="Z23" s="131">
        <f>_xll.qlBlackDeltaCalculatorStrikeFromDelta(_xll.qlBlackDeltaCalculator(,Z$5,"Spot",I_ValuationDate!$C$6,1,1,L23%*SQRT($P23)),Z$6)</f>
        <v>1.3425679573294833</v>
      </c>
      <c r="AA23" s="133">
        <f>_xll.qlBlackDeltaCalculatorStrikeFromDelta(_xll.qlBlackDeltaCalculator(,AA$5,"Spot",I_ValuationDate!$C$6,1,1,M23%*SQRT($P23)),AA$6)</f>
        <v>1.4658578803173692</v>
      </c>
      <c r="AC23" s="145">
        <f>I_ValuationDate!$C$6</f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obj_00207#0010</v>
      </c>
      <c r="AI23" s="161">
        <f>_xll.qlSabrInterpolatedSmileSectionMaxError(AH23)</f>
        <v>2.5659056405553382E-3</v>
      </c>
      <c r="AJ23" s="162">
        <f>_xll.qlSabrInterpolatedSmileSectionAlpha(AH23)</f>
        <v>9.3324481714031099E-2</v>
      </c>
      <c r="AK23" s="161">
        <f>_xll.qlSabrInterpolatedSmileSectionBeta(AH23)</f>
        <v>0.7</v>
      </c>
      <c r="AL23" s="163">
        <f>_xll.qlSabrInterpolatedSmileSectionRho(AH23)</f>
        <v>-0.25318141939559702</v>
      </c>
      <c r="AM23" s="164">
        <f>_xll.qlSabrInterpolatedSmileSectionNu(AH23)</f>
        <v>0.29583278651457462</v>
      </c>
      <c r="AN23" s="110" t="s">
        <v>71</v>
      </c>
      <c r="AO23" t="str">
        <f t="array" ref="AO23">_xll.qlInterpolatedSmileSection(,O23,Q23:AA23,C23:M23*(SQRT(P23)/100),I_ValuationDate!$C$6)</f>
        <v>obj_00208#0010</v>
      </c>
      <c r="AR23" t="str">
        <f>AO23</f>
        <v>obj_00208#0010</v>
      </c>
    </row>
    <row r="24" spans="2:44">
      <c r="B24" s="110" t="s">
        <v>72</v>
      </c>
      <c r="C24" s="103">
        <v>13.21</v>
      </c>
      <c r="D24" s="104">
        <v>12.269</v>
      </c>
      <c r="E24" s="104">
        <v>11.632999999999999</v>
      </c>
      <c r="F24" s="104">
        <v>10.76</v>
      </c>
      <c r="G24" s="104">
        <v>10.196999999999999</v>
      </c>
      <c r="H24" s="104">
        <v>9.673</v>
      </c>
      <c r="I24" s="104">
        <v>9.3940000000000001</v>
      </c>
      <c r="J24" s="104">
        <v>9.3450000000000006</v>
      </c>
      <c r="K24" s="104">
        <v>9.4480000000000004</v>
      </c>
      <c r="L24" s="104">
        <v>9.5739999999999998</v>
      </c>
      <c r="M24" s="105">
        <v>9.7840000000000007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_xll.qlBlackDeltaCalculatorStrikeFromDelta(_xll.qlBlackDeltaCalculator(,Q$5,"Spot",I_ValuationDate!$C$6,1,1,C24%*SQRT($P24)),Q$6)</f>
        <v>0.6187932013835914</v>
      </c>
      <c r="R24" s="131">
        <f>_xll.qlBlackDeltaCalculatorStrikeFromDelta(_xll.qlBlackDeltaCalculator(,R$5,"Spot",I_ValuationDate!$C$6,1,1,D24%*SQRT($P24)),R$6)</f>
        <v>0.7117341734461996</v>
      </c>
      <c r="S24" s="131">
        <f>_xll.qlBlackDeltaCalculatorStrikeFromDelta(_xll.qlBlackDeltaCalculator(,S$5,"Spot",I_ValuationDate!$C$6,1,1,E24%*SQRT($P24)),S$6)</f>
        <v>0.77508569619692491</v>
      </c>
      <c r="T24" s="131">
        <f>_xll.qlBlackDeltaCalculatorStrikeFromDelta(_xll.qlBlackDeltaCalculator(,T$5,"Spot",I_ValuationDate!$C$6,1,1,F24%*SQRT($P24)),T$6)</f>
        <v>0.86669911963071222</v>
      </c>
      <c r="U24" s="131">
        <f>_xll.qlBlackDeltaCalculatorStrikeFromDelta(_xll.qlBlackDeltaCalculator(,U$5,"Spot",I_ValuationDate!$C$6,1,1,G24%*SQRT($P24)),U$6)</f>
        <v>0.93701377156703969</v>
      </c>
      <c r="V24" s="132">
        <f>_xll.qlBlackDeltaCalculatorAtmStrike(_xll.qlBlackDeltaCalculator(,V$5,"Spot",I_ValuationDate!$C$6,1,1,H24%*SQRT($P24)),"AtmFwd")</f>
        <v>1</v>
      </c>
      <c r="W24" s="131">
        <f>_xll.qlBlackDeltaCalculatorStrikeFromDelta(_xll.qlBlackDeltaCalculator(,W$5,"Spot",I_ValuationDate!$C$6,1,1,I24%*SQRT($P24)),W$6)</f>
        <v>1.1220649482981726</v>
      </c>
      <c r="X24" s="131">
        <f>_xll.qlBlackDeltaCalculatorStrikeFromDelta(_xll.qlBlackDeltaCalculator(,X$5,"Spot",I_ValuationDate!$C$6,1,1,J24%*SQRT($P24)),X$6)</f>
        <v>1.1979836700604696</v>
      </c>
      <c r="Y24" s="131">
        <f>_xll.qlBlackDeltaCalculatorStrikeFromDelta(_xll.qlBlackDeltaCalculator(,Y$5,"Spot",I_ValuationDate!$C$6,1,1,K24%*SQRT($P24)),Y$6)</f>
        <v>1.3056563773086924</v>
      </c>
      <c r="Z24" s="131">
        <f>_xll.qlBlackDeltaCalculatorStrikeFromDelta(_xll.qlBlackDeltaCalculator(,Z$5,"Spot",I_ValuationDate!$C$6,1,1,L24%*SQRT($P24)),Z$6)</f>
        <v>1.3883577604717248</v>
      </c>
      <c r="AA24" s="133">
        <f>_xll.qlBlackDeltaCalculatorStrikeFromDelta(_xll.qlBlackDeltaCalculator(,AA$5,"Spot",I_ValuationDate!$C$6,1,1,M24%*SQRT($P24)),AA$6)</f>
        <v>1.5265702556523288</v>
      </c>
      <c r="AC24" s="145">
        <f>I_ValuationDate!$C$6</f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obj_00214#0010</v>
      </c>
      <c r="AI24" s="161">
        <f>_xll.qlSabrInterpolatedSmileSectionMaxError(AH24)</f>
        <v>2.4626519592479412E-3</v>
      </c>
      <c r="AJ24" s="162">
        <f>_xll.qlSabrInterpolatedSmileSectionAlpha(AH24)</f>
        <v>9.5825791919954356E-2</v>
      </c>
      <c r="AK24" s="161">
        <f>_xll.qlSabrInterpolatedSmileSectionBeta(AH24)</f>
        <v>0.7</v>
      </c>
      <c r="AL24" s="163">
        <f>_xll.qlSabrInterpolatedSmileSectionRho(AH24)</f>
        <v>-0.25095119496323287</v>
      </c>
      <c r="AM24" s="164">
        <f>_xll.qlSabrInterpolatedSmileSectionNu(AH24)</f>
        <v>0.25644285280465146</v>
      </c>
      <c r="AN24" s="110" t="s">
        <v>72</v>
      </c>
      <c r="AO24" t="str">
        <f t="array" ref="AO24">_xll.qlInterpolatedSmileSection(,O24,Q24:AA24,C24:M24*(SQRT(P24)/100),I_ValuationDate!$C$6)</f>
        <v>obj_00215#0010</v>
      </c>
      <c r="AR24" t="str">
        <f>AO24</f>
        <v>obj_00215#0010</v>
      </c>
    </row>
    <row r="25" spans="2:44">
      <c r="B25" s="110" t="s">
        <v>73</v>
      </c>
      <c r="C25" s="103">
        <v>13.247999999999999</v>
      </c>
      <c r="D25" s="104">
        <v>12.324999999999999</v>
      </c>
      <c r="E25" s="104">
        <v>11.738</v>
      </c>
      <c r="F25" s="104">
        <v>10.895</v>
      </c>
      <c r="G25" s="104">
        <v>10.337999999999999</v>
      </c>
      <c r="H25" s="104">
        <v>9.8149999999999995</v>
      </c>
      <c r="I25" s="104">
        <v>9.5329999999999995</v>
      </c>
      <c r="J25" s="104">
        <v>9.4749999999999996</v>
      </c>
      <c r="K25" s="104">
        <v>9.5429999999999993</v>
      </c>
      <c r="L25" s="104">
        <v>9.6449999999999996</v>
      </c>
      <c r="M25" s="105">
        <v>9.8130000000000006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_xll.qlBlackDeltaCalculatorStrikeFromDelta(_xll.qlBlackDeltaCalculator(,Q$5,"Spot",I_ValuationDate!$C$6,1,1,C25%*SQRT($P25)),Q$6)</f>
        <v>0.59733008389449249</v>
      </c>
      <c r="R25" s="131">
        <f>_xll.qlBlackDeltaCalculatorStrikeFromDelta(_xll.qlBlackDeltaCalculator(,R$5,"Spot",I_ValuationDate!$C$6,1,1,D25%*SQRT($P25)),R$6)</f>
        <v>0.69429758233579097</v>
      </c>
      <c r="S25" s="131">
        <f>_xll.qlBlackDeltaCalculatorStrikeFromDelta(_xll.qlBlackDeltaCalculator(,S$5,"Spot",I_ValuationDate!$C$6,1,1,E25%*SQRT($P25)),S$6)</f>
        <v>0.76053133888209856</v>
      </c>
      <c r="T25" s="131">
        <f>_xll.qlBlackDeltaCalculatorStrikeFromDelta(_xll.qlBlackDeltaCalculator(,T$5,"Spot",I_ValuationDate!$C$6,1,1,F25%*SQRT($P25)),T$6)</f>
        <v>0.85819581914239651</v>
      </c>
      <c r="U25" s="131">
        <f>_xll.qlBlackDeltaCalculatorStrikeFromDelta(_xll.qlBlackDeltaCalculator(,U$5,"Spot",I_ValuationDate!$C$6,1,1,G25%*SQRT($P25)),U$6)</f>
        <v>0.93426237002886647</v>
      </c>
      <c r="V25" s="132">
        <f>_xll.qlBlackDeltaCalculatorAtmStrike(_xll.qlBlackDeltaCalculator(,V$5,"Spot",I_ValuationDate!$C$6,1,1,H25%*SQRT($P25)),"AtmFwd")</f>
        <v>1</v>
      </c>
      <c r="W25" s="131">
        <f>_xll.qlBlackDeltaCalculatorStrikeFromDelta(_xll.qlBlackDeltaCalculator(,W$5,"Spot",I_ValuationDate!$C$6,1,1,I25%*SQRT($P25)),W$6)</f>
        <v>1.1377533631372641</v>
      </c>
      <c r="X25" s="131">
        <f>_xll.qlBlackDeltaCalculatorStrikeFromDelta(_xll.qlBlackDeltaCalculator(,X$5,"Spot",I_ValuationDate!$C$6,1,1,J25%*SQRT($P25)),X$6)</f>
        <v>1.2221317256571371</v>
      </c>
      <c r="Y25" s="131">
        <f>_xll.qlBlackDeltaCalculatorStrikeFromDelta(_xll.qlBlackDeltaCalculator(,Y$5,"Spot",I_ValuationDate!$C$6,1,1,K25%*SQRT($P25)),Y$6)</f>
        <v>1.3413604296561252</v>
      </c>
      <c r="Z25" s="131">
        <f>_xll.qlBlackDeltaCalculatorStrikeFromDelta(_xll.qlBlackDeltaCalculator(,Z$5,"Spot",I_ValuationDate!$C$6,1,1,L25%*SQRT($P25)),Z$6)</f>
        <v>1.4329601970647603</v>
      </c>
      <c r="AA25" s="133">
        <f>_xll.qlBlackDeltaCalculatorStrikeFromDelta(_xll.qlBlackDeltaCalculator(,AA$5,"Spot",I_ValuationDate!$C$6,1,1,M25%*SQRT($P25)),AA$6)</f>
        <v>1.5855733724071714</v>
      </c>
      <c r="AC25" s="145">
        <f>I_ValuationDate!$C$6</f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obj_00221#0010</v>
      </c>
      <c r="AI25" s="161">
        <f>_xll.qlSabrInterpolatedSmileSectionMaxError(AH25)</f>
        <v>2.387328470009803E-3</v>
      </c>
      <c r="AJ25" s="162">
        <f>_xll.qlSabrInterpolatedSmileSectionAlpha(AH25)</f>
        <v>9.7576399674320774E-2</v>
      </c>
      <c r="AK25" s="161">
        <f>_xll.qlSabrInterpolatedSmileSectionBeta(AH25)</f>
        <v>0.7</v>
      </c>
      <c r="AL25" s="163">
        <f>_xll.qlSabrInterpolatedSmileSectionRho(AH25)</f>
        <v>-0.2473090523243249</v>
      </c>
      <c r="AM25" s="164">
        <f>_xll.qlSabrInterpolatedSmileSectionNu(AH25)</f>
        <v>0.22838729467403798</v>
      </c>
      <c r="AN25" s="110" t="s">
        <v>73</v>
      </c>
      <c r="AO25" t="str">
        <f t="array" ref="AO25">_xll.qlInterpolatedSmileSection(,O25,Q25:AA25,C25:M25*(SQRT(P25)/100),I_ValuationDate!$C$6)</f>
        <v>obj_00222#0010</v>
      </c>
      <c r="AR25" t="str">
        <f>AO25</f>
        <v>obj_00222#0010</v>
      </c>
    </row>
    <row r="26" spans="2:44">
      <c r="B26" s="110" t="s">
        <v>74</v>
      </c>
      <c r="C26" s="103">
        <v>13.097</v>
      </c>
      <c r="D26" s="104">
        <v>12.244999999999999</v>
      </c>
      <c r="E26" s="104">
        <v>11.71</v>
      </c>
      <c r="F26" s="104">
        <v>10.946999999999999</v>
      </c>
      <c r="G26" s="104">
        <v>10.442</v>
      </c>
      <c r="H26" s="104">
        <v>9.9550000000000001</v>
      </c>
      <c r="I26" s="104">
        <v>9.6769999999999996</v>
      </c>
      <c r="J26" s="104">
        <v>9.6020000000000003</v>
      </c>
      <c r="K26" s="104">
        <v>9.65</v>
      </c>
      <c r="L26" s="104">
        <v>9.7349999999999994</v>
      </c>
      <c r="M26" s="105">
        <v>9.8640000000000008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_xll.qlBlackDeltaCalculatorStrikeFromDelta(_xll.qlBlackDeltaCalculator(,Q$5,"Spot",I_ValuationDate!$C$6,1,1,C26%*SQRT($P26)),Q$6)</f>
        <v>0.5512249703444082</v>
      </c>
      <c r="R26" s="131">
        <f>_xll.qlBlackDeltaCalculatorStrikeFromDelta(_xll.qlBlackDeltaCalculator(,R$5,"Spot",I_ValuationDate!$C$6,1,1,D26%*SQRT($P26)),R$6)</f>
        <v>0.6561483344801462</v>
      </c>
      <c r="S26" s="131">
        <f>_xll.qlBlackDeltaCalculatorStrikeFromDelta(_xll.qlBlackDeltaCalculator(,S$5,"Spot",I_ValuationDate!$C$6,1,1,E26%*SQRT($P26)),S$6)</f>
        <v>0.72957025215495597</v>
      </c>
      <c r="T26" s="131">
        <f>_xll.qlBlackDeltaCalculatorStrikeFromDelta(_xll.qlBlackDeltaCalculator(,T$5,"Spot",I_ValuationDate!$C$6,1,1,F26%*SQRT($P26)),T$6)</f>
        <v>0.84062980445010071</v>
      </c>
      <c r="U26" s="131">
        <f>_xll.qlBlackDeltaCalculatorStrikeFromDelta(_xll.qlBlackDeltaCalculator(,U$5,"Spot",I_ValuationDate!$C$6,1,1,G26%*SQRT($P26)),U$6)</f>
        <v>0.92985924221429406</v>
      </c>
      <c r="V26" s="132">
        <f>_xll.qlBlackDeltaCalculatorAtmStrike(_xll.qlBlackDeltaCalculator(,V$5,"Spot",I_ValuationDate!$C$6,1,1,H26%*SQRT($P26)),"AtmFwd")</f>
        <v>1</v>
      </c>
      <c r="W26" s="131">
        <f>_xll.qlBlackDeltaCalculatorStrikeFromDelta(_xll.qlBlackDeltaCalculator(,W$5,"Spot",I_ValuationDate!$C$6,1,1,I26%*SQRT($P26)),W$6)</f>
        <v>1.179149513858176</v>
      </c>
      <c r="X26" s="131">
        <f>_xll.qlBlackDeltaCalculatorStrikeFromDelta(_xll.qlBlackDeltaCalculator(,X$5,"Spot",I_ValuationDate!$C$6,1,1,J26%*SQRT($P26)),X$6)</f>
        <v>1.2852894097378533</v>
      </c>
      <c r="Y26" s="131">
        <f>_xll.qlBlackDeltaCalculatorStrikeFromDelta(_xll.qlBlackDeltaCalculator(,Y$5,"Spot",I_ValuationDate!$C$6,1,1,K26%*SQRT($P26)),Y$6)</f>
        <v>1.4375657083482751</v>
      </c>
      <c r="Z26" s="131">
        <f>_xll.qlBlackDeltaCalculatorStrikeFromDelta(_xll.qlBlackDeltaCalculator(,Z$5,"Spot",I_ValuationDate!$C$6,1,1,L26%*SQRT($P26)),Z$6)</f>
        <v>1.5558809160745242</v>
      </c>
      <c r="AA26" s="133">
        <f>_xll.qlBlackDeltaCalculatorStrikeFromDelta(_xll.qlBlackDeltaCalculator(,AA$5,"Spot",I_ValuationDate!$C$6,1,1,M26%*SQRT($P26)),AA$6)</f>
        <v>1.753985844356815</v>
      </c>
      <c r="AC26" s="145">
        <f>I_ValuationDate!$C$6</f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obj_0022e#0010</v>
      </c>
      <c r="AI26" s="161">
        <f>_xll.qlSabrInterpolatedSmileSectionMaxError(AH26)</f>
        <v>2.2114565561857646E-3</v>
      </c>
      <c r="AJ26" s="162">
        <f>_xll.qlSabrInterpolatedSmileSectionAlpha(AH26)</f>
        <v>9.9264495192366478E-2</v>
      </c>
      <c r="AK26" s="161">
        <f>_xll.qlSabrInterpolatedSmileSectionBeta(AH26)</f>
        <v>0.7</v>
      </c>
      <c r="AL26" s="163">
        <f>_xll.qlSabrInterpolatedSmileSectionRho(AH26)</f>
        <v>-0.21549541638925648</v>
      </c>
      <c r="AM26" s="164">
        <f>_xll.qlSabrInterpolatedSmileSectionNu(AH26)</f>
        <v>0.17910206469712034</v>
      </c>
      <c r="AN26" s="110" t="s">
        <v>74</v>
      </c>
      <c r="AO26" t="str">
        <f t="array" ref="AO26">_xll.qlInterpolatedSmileSection(,O26,Q26:AA26,C26:M26*(SQRT(P26)/100),I_ValuationDate!$C$6)</f>
        <v>obj_0022f#0010</v>
      </c>
      <c r="AR26" t="str">
        <f>AO26</f>
        <v>obj_0022f#0010</v>
      </c>
    </row>
    <row r="27" spans="2:44">
      <c r="B27" s="110" t="s">
        <v>75</v>
      </c>
      <c r="C27" s="103">
        <v>12.997999999999999</v>
      </c>
      <c r="D27" s="104">
        <v>12.137</v>
      </c>
      <c r="E27" s="104">
        <v>11.545</v>
      </c>
      <c r="F27" s="104">
        <v>10.792</v>
      </c>
      <c r="G27" s="104">
        <v>10.336</v>
      </c>
      <c r="H27" s="104">
        <v>9.9260000000000002</v>
      </c>
      <c r="I27" s="104">
        <v>9.7089999999999996</v>
      </c>
      <c r="J27" s="104">
        <v>9.6519999999999992</v>
      </c>
      <c r="K27" s="104">
        <v>9.6809999999999992</v>
      </c>
      <c r="L27" s="104">
        <v>9.7460000000000004</v>
      </c>
      <c r="M27" s="105">
        <v>9.8780000000000001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_xll.qlBlackDeltaCalculatorStrikeFromDelta(_xll.qlBlackDeltaCalculator(,Q$5,"Spot",I_ValuationDate!$C$6,1,1,C27%*SQRT($P27)),Q$6)</f>
        <v>0.49582351734619173</v>
      </c>
      <c r="R27" s="131">
        <f>_xll.qlBlackDeltaCalculatorStrikeFromDelta(_xll.qlBlackDeltaCalculator(,R$5,"Spot",I_ValuationDate!$C$6,1,1,D27%*SQRT($P27)),R$6)</f>
        <v>0.61135928431047115</v>
      </c>
      <c r="S27" s="131">
        <f>_xll.qlBlackDeltaCalculatorStrikeFromDelta(_xll.qlBlackDeltaCalculator(,S$5,"Spot",I_ValuationDate!$C$6,1,1,E27%*SQRT($P27)),S$6)</f>
        <v>0.69519871053216642</v>
      </c>
      <c r="T27" s="131">
        <f>_xll.qlBlackDeltaCalculatorStrikeFromDelta(_xll.qlBlackDeltaCalculator(,T$5,"Spot",I_ValuationDate!$C$6,1,1,F27%*SQRT($P27)),T$6)</f>
        <v>0.82315828180757511</v>
      </c>
      <c r="U27" s="131">
        <f>_xll.qlBlackDeltaCalculatorStrikeFromDelta(_xll.qlBlackDeltaCalculator(,U$5,"Spot",I_ValuationDate!$C$6,1,1,G27%*SQRT($P27)),U$6)</f>
        <v>0.9285589952588964</v>
      </c>
      <c r="V27" s="132">
        <f>_xll.qlBlackDeltaCalculatorAtmStrike(_xll.qlBlackDeltaCalculator(,V$5,"Spot",I_ValuationDate!$C$6,1,1,H27%*SQRT($P27)),"AtmFwd")</f>
        <v>1</v>
      </c>
      <c r="W27" s="131">
        <f>_xll.qlBlackDeltaCalculatorStrikeFromDelta(_xll.qlBlackDeltaCalculator(,W$5,"Spot",I_ValuationDate!$C$6,1,1,I27%*SQRT($P27)),W$6)</f>
        <v>1.2407230909181697</v>
      </c>
      <c r="X27" s="131">
        <f>_xll.qlBlackDeltaCalculatorStrikeFromDelta(_xll.qlBlackDeltaCalculator(,X$5,"Spot",I_ValuationDate!$C$6,1,1,J27%*SQRT($P27)),X$6)</f>
        <v>1.3800944789115721</v>
      </c>
      <c r="Y27" s="131">
        <f>_xll.qlBlackDeltaCalculatorStrikeFromDelta(_xll.qlBlackDeltaCalculator(,Y$5,"Spot",I_ValuationDate!$C$6,1,1,K27%*SQRT($P27)),Y$6)</f>
        <v>1.5826308961711546</v>
      </c>
      <c r="Z27" s="131">
        <f>_xll.qlBlackDeltaCalculatorStrikeFromDelta(_xll.qlBlackDeltaCalculator(,Z$5,"Spot",I_ValuationDate!$C$6,1,1,L27%*SQRT($P27)),Z$6)</f>
        <v>1.7422942651279032</v>
      </c>
      <c r="AA27" s="133">
        <f>_xll.qlBlackDeltaCalculatorStrikeFromDelta(_xll.qlBlackDeltaCalculator(,AA$5,"Spot",I_ValuationDate!$C$6,1,1,M27%*SQRT($P27)),AA$6)</f>
        <v>2.0192810468947586</v>
      </c>
      <c r="AC27" s="145">
        <f>I_ValuationDate!$C$6</f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obj_0023b#0010</v>
      </c>
      <c r="AI27" s="161">
        <f>_xll.qlSabrInterpolatedSmileSectionMaxError(AH27)</f>
        <v>1.6139638324001726E-3</v>
      </c>
      <c r="AJ27" s="162">
        <f>_xll.qlSabrInterpolatedSmileSectionAlpha(AH27)</f>
        <v>9.8906307821104975E-2</v>
      </c>
      <c r="AK27" s="161">
        <f>_xll.qlSabrInterpolatedSmileSectionBeta(AH27)</f>
        <v>0.7</v>
      </c>
      <c r="AL27" s="163">
        <f>_xll.qlSabrInterpolatedSmileSectionRho(AH27)</f>
        <v>-0.16444394477920907</v>
      </c>
      <c r="AM27" s="164">
        <f>_xll.qlSabrInterpolatedSmileSectionNu(AH27)</f>
        <v>0.1459952306556154</v>
      </c>
      <c r="AN27" s="110" t="s">
        <v>75</v>
      </c>
      <c r="AO27" t="str">
        <f t="array" ref="AO27">_xll.qlInterpolatedSmileSection(,O27,Q27:AA27,C27:M27*(SQRT(P27)/100),I_ValuationDate!$C$6)</f>
        <v>obj_0023c#0010</v>
      </c>
      <c r="AR27" t="str">
        <f>AO27</f>
        <v>obj_0023c#0010</v>
      </c>
    </row>
    <row r="28" spans="2:44">
      <c r="B28" s="110" t="s">
        <v>28</v>
      </c>
      <c r="C28" s="103">
        <v>12.913</v>
      </c>
      <c r="D28" s="104">
        <v>12.048</v>
      </c>
      <c r="E28" s="104">
        <v>11.465999999999999</v>
      </c>
      <c r="F28" s="104">
        <v>10.734999999999999</v>
      </c>
      <c r="G28" s="104">
        <v>10.295</v>
      </c>
      <c r="H28" s="104">
        <v>9.9030000000000005</v>
      </c>
      <c r="I28" s="104">
        <v>9.6999999999999993</v>
      </c>
      <c r="J28" s="104">
        <v>9.6509999999999998</v>
      </c>
      <c r="K28" s="104">
        <v>9.6869999999999994</v>
      </c>
      <c r="L28" s="104">
        <v>9.7550000000000008</v>
      </c>
      <c r="M28" s="105">
        <v>9.8889999999999993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_xll.qlBlackDeltaCalculatorStrikeFromDelta(_xll.qlBlackDeltaCalculator(,Q$5,"Spot",I_ValuationDate!$C$6,1,1,C28%*SQRT($P28)),Q$6)</f>
        <v>0.45687433001855149</v>
      </c>
      <c r="R28" s="131">
        <f>_xll.qlBlackDeltaCalculatorStrikeFromDelta(_xll.qlBlackDeltaCalculator(,R$5,"Spot",I_ValuationDate!$C$6,1,1,D28%*SQRT($P28)),R$6)</f>
        <v>0.57955978268714403</v>
      </c>
      <c r="S28" s="131">
        <f>_xll.qlBlackDeltaCalculatorStrikeFromDelta(_xll.qlBlackDeltaCalculator(,S$5,"Spot",I_ValuationDate!$C$6,1,1,E28%*SQRT($P28)),S$6)</f>
        <v>0.67026641196375669</v>
      </c>
      <c r="T28" s="131">
        <f>_xll.qlBlackDeltaCalculatorStrikeFromDelta(_xll.qlBlackDeltaCalculator(,T$5,"Spot",I_ValuationDate!$C$6,1,1,F28%*SQRT($P28)),T$6)</f>
        <v>0.81171716573297181</v>
      </c>
      <c r="U28" s="131">
        <f>_xll.qlBlackDeltaCalculatorStrikeFromDelta(_xll.qlBlackDeltaCalculator(,U$5,"Spot",I_ValuationDate!$C$6,1,1,G28%*SQRT($P28)),U$6)</f>
        <v>0.93108460266060855</v>
      </c>
      <c r="V28" s="132">
        <f>_xll.qlBlackDeltaCalculatorAtmStrike(_xll.qlBlackDeltaCalculator(,V$5,"Spot",I_ValuationDate!$C$6,1,1,H28%*SQRT($P28)),"AtmFwd")</f>
        <v>1</v>
      </c>
      <c r="W28" s="131">
        <f>_xll.qlBlackDeltaCalculatorStrikeFromDelta(_xll.qlBlackDeltaCalculator(,W$5,"Spot",I_ValuationDate!$C$6,1,1,I28%*SQRT($P28)),W$6)</f>
        <v>1.2986985056516349</v>
      </c>
      <c r="X28" s="131">
        <f>_xll.qlBlackDeltaCalculatorStrikeFromDelta(_xll.qlBlackDeltaCalculator(,X$5,"Spot",I_ValuationDate!$C$6,1,1,J28%*SQRT($P28)),X$6)</f>
        <v>1.468760711866179</v>
      </c>
      <c r="Y28" s="131">
        <f>_xll.qlBlackDeltaCalculatorStrikeFromDelta(_xll.qlBlackDeltaCalculator(,Y$5,"Spot",I_ValuationDate!$C$6,1,1,K28%*SQRT($P28)),Y$6)</f>
        <v>1.7212578177585602</v>
      </c>
      <c r="Z28" s="131">
        <f>_xll.qlBlackDeltaCalculatorStrikeFromDelta(_xll.qlBlackDeltaCalculator(,Z$5,"Spot",I_ValuationDate!$C$6,1,1,L28%*SQRT($P28)),Z$6)</f>
        <v>1.9241846169712999</v>
      </c>
      <c r="AA28" s="133">
        <f>_xll.qlBlackDeltaCalculatorStrikeFromDelta(_xll.qlBlackDeltaCalculator(,AA$5,"Spot",I_ValuationDate!$C$6,1,1,M28%*SQRT($P28)),AA$6)</f>
        <v>2.2831227086411605</v>
      </c>
      <c r="AC28" s="145">
        <f>I_ValuationDate!$C$6</f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obj_00248#0010</v>
      </c>
      <c r="AI28" s="161">
        <f>_xll.qlSabrInterpolatedSmileSectionMaxError(AH28)</f>
        <v>1.7609006175499931E-3</v>
      </c>
      <c r="AJ28" s="162">
        <f>_xll.qlSabrInterpolatedSmileSectionAlpha(AH28)</f>
        <v>9.8727452643167513E-2</v>
      </c>
      <c r="AK28" s="161">
        <f>_xll.qlSabrInterpolatedSmileSectionBeta(AH28)</f>
        <v>0.7</v>
      </c>
      <c r="AL28" s="163">
        <f>_xll.qlSabrInterpolatedSmileSectionRho(AH28)</f>
        <v>-0.13162558683828426</v>
      </c>
      <c r="AM28" s="164">
        <f>_xll.qlSabrInterpolatedSmileSectionNu(AH28)</f>
        <v>0.12631191496553948</v>
      </c>
      <c r="AN28" s="110" t="s">
        <v>28</v>
      </c>
      <c r="AO28" t="str">
        <f t="array" ref="AO28">_xll.qlInterpolatedSmileSection(,O28,Q28:AA28,C28:M28*(SQRT(P28)/100),I_ValuationDate!$C$6)</f>
        <v>obj_00249#0010</v>
      </c>
      <c r="AR28" t="str">
        <f>AO28</f>
        <v>obj_00249#0010</v>
      </c>
    </row>
    <row r="29" spans="2:44">
      <c r="B29" s="111" t="s">
        <v>76</v>
      </c>
      <c r="C29" s="106">
        <v>12.837999999999999</v>
      </c>
      <c r="D29" s="107">
        <v>11.971</v>
      </c>
      <c r="E29" s="107">
        <v>11.398</v>
      </c>
      <c r="F29" s="107">
        <v>10.686</v>
      </c>
      <c r="G29" s="107">
        <v>10.260999999999999</v>
      </c>
      <c r="H29" s="107">
        <v>9.8840000000000003</v>
      </c>
      <c r="I29" s="107">
        <v>9.6920000000000002</v>
      </c>
      <c r="J29" s="107">
        <v>9.65</v>
      </c>
      <c r="K29" s="107">
        <v>9.6929999999999996</v>
      </c>
      <c r="L29" s="107">
        <v>9.7639999999999993</v>
      </c>
      <c r="M29" s="108">
        <v>9.9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_xll.qlBlackDeltaCalculatorStrikeFromDelta(_xll.qlBlackDeltaCalculator(,Q$5,"Spot",I_ValuationDate!$C$6,1,1,C29%*SQRT($P29)),Q$6)</f>
        <v>0.42740410187568012</v>
      </c>
      <c r="R29" s="135">
        <f>_xll.qlBlackDeltaCalculatorStrikeFromDelta(_xll.qlBlackDeltaCalculator(,R$5,"Spot",I_ValuationDate!$C$6,1,1,D29%*SQRT($P29)),R$6)</f>
        <v>0.55539483736157358</v>
      </c>
      <c r="S29" s="135">
        <f>_xll.qlBlackDeltaCalculatorStrikeFromDelta(_xll.qlBlackDeltaCalculator(,S$5,"Spot",I_ValuationDate!$C$6,1,1,E29%*SQRT($P29)),S$6)</f>
        <v>0.65157826174180766</v>
      </c>
      <c r="T29" s="135">
        <f>_xll.qlBlackDeltaCalculatorStrikeFromDelta(_xll.qlBlackDeltaCalculator(,T$5,"Spot",I_ValuationDate!$C$6,1,1,F29%*SQRT($P29)),T$6)</f>
        <v>0.80439387551418418</v>
      </c>
      <c r="U29" s="135">
        <f>_xll.qlBlackDeltaCalculatorStrikeFromDelta(_xll.qlBlackDeltaCalculator(,U$5,"Spot",I_ValuationDate!$C$6,1,1,G29%*SQRT($P29)),U$6)</f>
        <v>0.93607754506762286</v>
      </c>
      <c r="V29" s="136">
        <f>_xll.qlBlackDeltaCalculatorAtmStrike(_xll.qlBlackDeltaCalculator(,V$5,"Spot",I_ValuationDate!$C$6,1,1,H29%*SQRT($P29)),"AtmFwd")</f>
        <v>1</v>
      </c>
      <c r="W29" s="135">
        <f>_xll.qlBlackDeltaCalculatorStrikeFromDelta(_xll.qlBlackDeltaCalculator(,W$5,"Spot",I_ValuationDate!$C$6,1,1,I29%*SQRT($P29)),W$6)</f>
        <v>1.3556532806290722</v>
      </c>
      <c r="X29" s="135">
        <f>_xll.qlBlackDeltaCalculatorStrikeFromDelta(_xll.qlBlackDeltaCalculator(,X$5,"Spot",I_ValuationDate!$C$6,1,1,J29%*SQRT($P29)),X$6)</f>
        <v>1.5558592188461726</v>
      </c>
      <c r="Y29" s="135">
        <f>_xll.qlBlackDeltaCalculatorStrikeFromDelta(_xll.qlBlackDeltaCalculator(,Y$5,"Spot",I_ValuationDate!$C$6,1,1,K29%*SQRT($P29)),Y$6)</f>
        <v>1.8589142704694974</v>
      </c>
      <c r="Z29" s="135">
        <f>_xll.qlBlackDeltaCalculatorStrikeFromDelta(_xll.qlBlackDeltaCalculator(,Z$5,"Spot",I_ValuationDate!$C$6,1,1,L29%*SQRT($P29)),Z$6)</f>
        <v>2.1066670726633272</v>
      </c>
      <c r="AA29" s="137">
        <f>_xll.qlBlackDeltaCalculatorStrikeFromDelta(_xll.qlBlackDeltaCalculator(,AA$5,"Spot",I_ValuationDate!$C$6,1,1,M29%*SQRT($P29)),AA$6)</f>
        <v>2.5524743949517297</v>
      </c>
      <c r="AC29" s="146">
        <f>I_ValuationDate!$C$6</f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obj_00255#0010</v>
      </c>
      <c r="AI29" s="166">
        <f>_xll.qlSabrInterpolatedSmileSectionMaxError(AH29)</f>
        <v>1.8791730693117625E-3</v>
      </c>
      <c r="AJ29" s="167">
        <f>_xll.qlSabrInterpolatedSmileSectionAlpha(AH29)</f>
        <v>9.8541060535775382E-2</v>
      </c>
      <c r="AK29" s="166">
        <f>_xll.qlSabrInterpolatedSmileSectionBeta(AH29)</f>
        <v>0.7</v>
      </c>
      <c r="AL29" s="168">
        <f>_xll.qlSabrInterpolatedSmileSectionRho(AH29)</f>
        <v>-0.10255226296550655</v>
      </c>
      <c r="AM29" s="169">
        <f>_xll.qlSabrInterpolatedSmileSectionNu(AH29)</f>
        <v>0.11298156199135341</v>
      </c>
      <c r="AN29" s="111" t="s">
        <v>76</v>
      </c>
      <c r="AO29" t="str">
        <f t="array" ref="AO29">_xll.qlInterpolatedSmileSection(,O29,Q29:AA29,C29:M29*(SQRT(P29)/100),I_ValuationDate!$C$6)</f>
        <v>obj_00256#0010</v>
      </c>
      <c r="AR29" t="str">
        <f>AO29</f>
        <v>obj_00256#0010</v>
      </c>
    </row>
    <row r="30" spans="2:44">
      <c r="C30">
        <f>C18/100</f>
        <v>0.11900000000000001</v>
      </c>
      <c r="D30">
        <f>D18/100</f>
        <v>0.107</v>
      </c>
      <c r="E30">
        <f>E18/100</f>
        <v>9.6999999999999989E-2</v>
      </c>
      <c r="F30">
        <f>F18/100</f>
        <v>8.9499999999999996E-2</v>
      </c>
      <c r="G30">
        <f>G18/100</f>
        <v>8.4499999999999992E-2</v>
      </c>
      <c r="H30">
        <f>H18/100</f>
        <v>8.199999999999999E-2</v>
      </c>
      <c r="I30">
        <f>I18/100</f>
        <v>8.115E-2</v>
      </c>
      <c r="J30">
        <f>J18/100</f>
        <v>8.1460000000000005E-2</v>
      </c>
      <c r="K30">
        <f>K18/100</f>
        <v>8.2500000000000004E-2</v>
      </c>
      <c r="L30">
        <f>L18/100</f>
        <v>8.5000000000000006E-2</v>
      </c>
      <c r="M30">
        <f>M18/100</f>
        <v>8.9380000000000001E-2</v>
      </c>
    </row>
    <row r="32" spans="2:44">
      <c r="C32" s="113" t="s">
        <v>92</v>
      </c>
      <c r="D32" s="154" t="str">
        <f>_xll.qlSmiledSurface(,AH7:AH20,C2,"NullCalendar","Following","Act/365 (Fixed)")</f>
        <v>obj_00257#0010</v>
      </c>
    </row>
    <row r="36" spans="5:6">
      <c r="E36" s="221"/>
      <c r="F36" s="221"/>
    </row>
  </sheetData>
  <mergeCells count="1">
    <mergeCell ref="C2:D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2:AR32"/>
  <sheetViews>
    <sheetView showGridLines="0" zoomScale="70" zoomScaleNormal="70" workbookViewId="0">
      <selection activeCell="I36" sqref="I36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54">
        <f>_xll.qlSettingsEvaluationDate()</f>
        <v>43018</v>
      </c>
      <c r="D2" s="254"/>
      <c r="V2" s="97"/>
    </row>
    <row r="3" spans="2:44">
      <c r="AH3" t="str">
        <f>_xll.ohRangeRetrieveError(AH7)</f>
        <v/>
      </c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150</v>
      </c>
    </row>
    <row r="7" spans="2:44">
      <c r="B7" s="109" t="s">
        <v>55</v>
      </c>
      <c r="C7" s="100">
        <v>9.6110000000000007</v>
      </c>
      <c r="D7" s="101">
        <v>9.4380000000000006</v>
      </c>
      <c r="E7" s="101">
        <v>9.3260000000000005</v>
      </c>
      <c r="F7" s="101">
        <v>9.1940000000000008</v>
      </c>
      <c r="G7" s="101">
        <v>9.1229999999999993</v>
      </c>
      <c r="H7" s="101">
        <v>9.0950000000000006</v>
      </c>
      <c r="I7" s="101">
        <v>9.1720000000000006</v>
      </c>
      <c r="J7" s="101">
        <v>9.2810000000000006</v>
      </c>
      <c r="K7" s="101">
        <v>9.4540000000000006</v>
      </c>
      <c r="L7" s="101">
        <v>9.593</v>
      </c>
      <c r="M7" s="102">
        <v>9.8000000000000007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_xll.qlBlackDeltaCalculatorStrikeFromDelta(_xll.qlBlackDeltaCalculator(,Q$5,"Spot",I_ValuationDate!$C$7,1,1,C7%*SQRT($P7)),Q$6)</f>
        <v>0.9917720444765119</v>
      </c>
      <c r="R7" s="127">
        <f>_xll.qlBlackDeltaCalculatorStrikeFromDelta(_xll.qlBlackDeltaCalculator(,R$5,"Spot",I_ValuationDate!$C$7,1,1,D7%*SQRT($P7)),R$6)</f>
        <v>0.99370116272491571</v>
      </c>
      <c r="S7" s="127">
        <f>_xll.qlBlackDeltaCalculatorStrikeFromDelta(_xll.qlBlackDeltaCalculator(,S$5,"Spot",I_ValuationDate!$C$7,1,1,E7%*SQRT($P7)),S$6)</f>
        <v>0.99496533159641032</v>
      </c>
      <c r="T7" s="127">
        <f>_xll.qlBlackDeltaCalculatorStrikeFromDelta(_xll.qlBlackDeltaCalculator(,T$5,"Spot",I_ValuationDate!$C$7,1,1,F7%*SQRT($P7)),T$6)</f>
        <v>0.99677091695427622</v>
      </c>
      <c r="U7" s="127">
        <f>_xll.qlBlackDeltaCalculatorStrikeFromDelta(_xll.qlBlackDeltaCalculator(,U$5,"Spot",I_ValuationDate!$C$7,1,1,G7%*SQRT($P7)),U$6)</f>
        <v>0.9981730911627571</v>
      </c>
      <c r="V7" s="128">
        <f>_xll.qlBlackDeltaCalculatorAtmStrike(_xll.qlBlackDeltaCalculator(,V$5,"Spot",I_ValuationDate!$C$7,1,1,H7%*SQRT($P7)),"AtmFwd")</f>
        <v>1</v>
      </c>
      <c r="W7" s="127">
        <f>_xll.qlBlackDeltaCalculatorStrikeFromDelta(_xll.qlBlackDeltaCalculator(,W$5,"Spot",I_ValuationDate!$C$7,1,1,I7%*SQRT($P7)),W$6)</f>
        <v>1.0018631210424218</v>
      </c>
      <c r="X7" s="127">
        <f>_xll.qlBlackDeltaCalculatorStrikeFromDelta(_xll.qlBlackDeltaCalculator(,X$5,"Spot",I_ValuationDate!$C$7,1,1,J7%*SQRT($P7)),X$6)</f>
        <v>1.0032938143288768</v>
      </c>
      <c r="Y7" s="127">
        <f>_xll.qlBlackDeltaCalculatorStrikeFromDelta(_xll.qlBlackDeltaCalculator(,Y$5,"Spot",I_ValuationDate!$C$7,1,1,K7%*SQRT($P7)),Y$6)</f>
        <v>1.0051542196687113</v>
      </c>
      <c r="Z7" s="127">
        <f>_xll.qlBlackDeltaCalculatorStrikeFromDelta(_xll.qlBlackDeltaCalculator(,Z$5,"Spot",I_ValuationDate!$C$7,1,1,L7%*SQRT($P7)),Z$6)</f>
        <v>1.0064683703897495</v>
      </c>
      <c r="AA7" s="129">
        <f>_xll.qlBlackDeltaCalculatorStrikeFromDelta(_xll.qlBlackDeltaCalculator(,AA$5,"Spot",I_ValuationDate!$C$7,1,1,M7%*SQRT($P7)),AA$6)</f>
        <v>1.0084863288368979</v>
      </c>
      <c r="AC7" s="144">
        <f>I_ValuationDate!$C$7</f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obj_00263#0010</v>
      </c>
      <c r="AI7" s="156">
        <f>_xll.qlSabrInterpolatedSmileSectionMaxError(AH7)</f>
        <v>4.6547680921454893E-4</v>
      </c>
      <c r="AJ7" s="157">
        <f>_xll.qlSabrInterpolatedSmileSectionAlpha(AH7)</f>
        <v>9.0093159370993034E-2</v>
      </c>
      <c r="AK7" s="156">
        <f>_xll.qlSabrInterpolatedSmileSectionBeta(AH7)</f>
        <v>0.7</v>
      </c>
      <c r="AL7" s="158">
        <f>_xll.qlSabrInterpolatedSmileSectionRho(AH7)</f>
        <v>3.7000511835071789E-2</v>
      </c>
      <c r="AM7" s="159">
        <f>_xll.qlSabrInterpolatedSmileSectionNu(AH7)</f>
        <v>7.326768269497113</v>
      </c>
      <c r="AN7" s="109" t="s">
        <v>55</v>
      </c>
      <c r="AO7" t="str">
        <f t="array" ref="AO7">_xll.qlInterpolatedSmileSection(,O7,Q7:AA7,C7:M7*(SQRT(P7)/100),I_ValuationDate!$C$7)</f>
        <v>obj_00264#0010</v>
      </c>
    </row>
    <row r="8" spans="2:44">
      <c r="B8" s="110" t="s">
        <v>56</v>
      </c>
      <c r="C8" s="103">
        <v>8.3840000000000003</v>
      </c>
      <c r="D8" s="104">
        <v>8.202</v>
      </c>
      <c r="E8" s="104">
        <v>8.0969999999999995</v>
      </c>
      <c r="F8" s="104">
        <v>7.9610000000000003</v>
      </c>
      <c r="G8" s="104">
        <v>7.8949999999999996</v>
      </c>
      <c r="H8" s="104">
        <v>7.8949999999999996</v>
      </c>
      <c r="I8" s="104">
        <v>8.0050000000000008</v>
      </c>
      <c r="J8" s="104">
        <v>8.1539999999999999</v>
      </c>
      <c r="K8" s="104">
        <v>8.3870000000000005</v>
      </c>
      <c r="L8" s="104">
        <v>8.5570000000000004</v>
      </c>
      <c r="M8" s="105">
        <v>8.8190000000000008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_xll.qlBlackDeltaCalculatorStrikeFromDelta(_xll.qlBlackDeltaCalculator(,Q$5,"Spot",I_ValuationDate!$C$7,1,1,C8%*SQRT($P8)),Q$6)</f>
        <v>0.98114963365001562</v>
      </c>
      <c r="R8" s="131">
        <f>_xll.qlBlackDeltaCalculatorStrikeFromDelta(_xll.qlBlackDeltaCalculator(,R$5,"Spot",I_ValuationDate!$C$7,1,1,D8%*SQRT($P8)),R$6)</f>
        <v>0.98561246298927385</v>
      </c>
      <c r="S8" s="131">
        <f>_xll.qlBlackDeltaCalculatorStrikeFromDelta(_xll.qlBlackDeltaCalculator(,S$5,"Spot",I_ValuationDate!$C$7,1,1,E8%*SQRT($P8)),S$6)</f>
        <v>0.98850775443017114</v>
      </c>
      <c r="T8" s="131">
        <f>_xll.qlBlackDeltaCalculatorStrikeFromDelta(_xll.qlBlackDeltaCalculator(,T$5,"Spot",I_ValuationDate!$C$7,1,1,F8%*SQRT($P8)),T$6)</f>
        <v>0.99265179809226389</v>
      </c>
      <c r="U8" s="131">
        <f>_xll.qlBlackDeltaCalculatorStrikeFromDelta(_xll.qlBlackDeltaCalculator(,U$5,"Spot",I_ValuationDate!$C$7,1,1,G8%*SQRT($P8)),U$6)</f>
        <v>0.99585552383064369</v>
      </c>
      <c r="V8" s="132">
        <f>_xll.qlBlackDeltaCalculatorAtmStrike(_xll.qlBlackDeltaCalculator(,V$5,"Spot",I_ValuationDate!$C$7,1,1,H8%*SQRT($P8)),"AtmFwd")</f>
        <v>1</v>
      </c>
      <c r="W8" s="131">
        <f>_xll.qlBlackDeltaCalculatorStrikeFromDelta(_xll.qlBlackDeltaCalculator(,W$5,"Spot",I_ValuationDate!$C$7,1,1,I8%*SQRT($P8)),W$6)</f>
        <v>1.0043424026094983</v>
      </c>
      <c r="X8" s="131">
        <f>_xll.qlBlackDeltaCalculatorStrikeFromDelta(_xll.qlBlackDeltaCalculator(,X$5,"Spot",I_ValuationDate!$C$7,1,1,J8%*SQRT($P8)),X$6)</f>
        <v>1.007709704031224</v>
      </c>
      <c r="Y8" s="131">
        <f>_xll.qlBlackDeltaCalculatorStrikeFromDelta(_xll.qlBlackDeltaCalculator(,Y$5,"Spot",I_ValuationDate!$C$7,1,1,K8%*SQRT($P8)),Y$6)</f>
        <v>1.0121789143949318</v>
      </c>
      <c r="Z8" s="131">
        <f>_xll.qlBlackDeltaCalculatorStrikeFromDelta(_xll.qlBlackDeltaCalculator(,Z$5,"Spot",I_ValuationDate!$C$7,1,1,L8%*SQRT($P8)),Z$6)</f>
        <v>1.0153737800355285</v>
      </c>
      <c r="AA8" s="133">
        <f>_xll.qlBlackDeltaCalculatorStrikeFromDelta(_xll.qlBlackDeltaCalculator(,AA$5,"Spot",I_ValuationDate!$C$7,1,1,M8%*SQRT($P8)),AA$6)</f>
        <v>1.0203678057022763</v>
      </c>
      <c r="AC8" s="145">
        <f>I_ValuationDate!$C$7</f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obj_00270#0010</v>
      </c>
      <c r="AI8" s="161">
        <f>_xll.qlSabrInterpolatedSmileSectionMaxError(AH8)</f>
        <v>6.0189913347004353E-4</v>
      </c>
      <c r="AJ8" s="162">
        <f>_xll.qlSabrInterpolatedSmileSectionAlpha(AH8)</f>
        <v>7.7939329675168242E-2</v>
      </c>
      <c r="AK8" s="161">
        <f>_xll.qlSabrInterpolatedSmileSectionBeta(AH8)</f>
        <v>0.7</v>
      </c>
      <c r="AL8" s="163">
        <f>_xll.qlSabrInterpolatedSmileSectionRho(AH8)</f>
        <v>8.2002533555929139E-2</v>
      </c>
      <c r="AM8" s="164">
        <f>_xll.qlSabrInterpolatedSmileSectionNu(AH8)</f>
        <v>3.1918955097623933</v>
      </c>
      <c r="AN8" s="110" t="s">
        <v>56</v>
      </c>
      <c r="AO8" t="str">
        <f t="array" ref="AO8">_xll.qlInterpolatedSmileSection(,O8,Q8:AA8,C8:M8*(SQRT(P8)/100),I_ValuationDate!$C$7)</f>
        <v>obj_00271#0010</v>
      </c>
    </row>
    <row r="9" spans="2:44">
      <c r="B9" s="110" t="s">
        <v>57</v>
      </c>
      <c r="C9" s="103">
        <v>9.1850000000000005</v>
      </c>
      <c r="D9" s="104">
        <v>9.0090000000000003</v>
      </c>
      <c r="E9" s="104">
        <v>8.9049999999999994</v>
      </c>
      <c r="F9" s="104">
        <v>8.7780000000000005</v>
      </c>
      <c r="G9" s="104">
        <v>8.7210000000000001</v>
      </c>
      <c r="H9" s="104">
        <v>8.74</v>
      </c>
      <c r="I9" s="104">
        <v>8.8789999999999996</v>
      </c>
      <c r="J9" s="104">
        <v>9.048</v>
      </c>
      <c r="K9" s="104">
        <v>9.3049999999999997</v>
      </c>
      <c r="L9" s="104">
        <v>9.4860000000000007</v>
      </c>
      <c r="M9" s="105">
        <v>9.77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_xll.qlBlackDeltaCalculatorStrikeFromDelta(_xll.qlBlackDeltaCalculator(,Q$5,"Spot",I_ValuationDate!$C$7,1,1,C9%*SQRT($P9)),Q$6)</f>
        <v>0.97100197435111357</v>
      </c>
      <c r="R9" s="131">
        <f>_xll.qlBlackDeltaCalculatorStrikeFromDelta(_xll.qlBlackDeltaCalculator(,R$5,"Spot",I_ValuationDate!$C$7,1,1,D9%*SQRT($P9)),R$6)</f>
        <v>0.97779436408990505</v>
      </c>
      <c r="S9" s="131">
        <f>_xll.qlBlackDeltaCalculatorStrikeFromDelta(_xll.qlBlackDeltaCalculator(,S$5,"Spot",I_ValuationDate!$C$7,1,1,E9%*SQRT($P9)),S$6)</f>
        <v>0.982236143724175</v>
      </c>
      <c r="T9" s="131">
        <f>_xll.qlBlackDeltaCalculatorStrikeFromDelta(_xll.qlBlackDeltaCalculator(,T$5,"Spot",I_ValuationDate!$C$7,1,1,F9%*SQRT($P9)),T$6)</f>
        <v>0.98861757475758527</v>
      </c>
      <c r="U9" s="131">
        <f>_xll.qlBlackDeltaCalculatorStrikeFromDelta(_xll.qlBlackDeltaCalculator(,U$5,"Spot",I_ValuationDate!$C$7,1,1,G9%*SQRT($P9)),U$6)</f>
        <v>0.99358531001517347</v>
      </c>
      <c r="V9" s="132">
        <f>_xll.qlBlackDeltaCalculatorAtmStrike(_xll.qlBlackDeltaCalculator(,V$5,"Spot",I_ValuationDate!$C$7,1,1,H9%*SQRT($P9)),"AtmFwd")</f>
        <v>1</v>
      </c>
      <c r="W9" s="131">
        <f>_xll.qlBlackDeltaCalculatorStrikeFromDelta(_xll.qlBlackDeltaCalculator(,W$5,"Spot",I_ValuationDate!$C$7,1,1,I9%*SQRT($P9)),W$6)</f>
        <v>1.0068751658533972</v>
      </c>
      <c r="X9" s="131">
        <f>_xll.qlBlackDeltaCalculatorStrikeFromDelta(_xll.qlBlackDeltaCalculator(,X$5,"Spot",I_ValuationDate!$C$7,1,1,J9%*SQRT($P9)),X$6)</f>
        <v>1.0121827524910356</v>
      </c>
      <c r="Y9" s="131">
        <f>_xll.qlBlackDeltaCalculatorStrikeFromDelta(_xll.qlBlackDeltaCalculator(,Y$5,"Spot",I_ValuationDate!$C$7,1,1,K9%*SQRT($P9)),Y$6)</f>
        <v>1.0192362659770975</v>
      </c>
      <c r="Z9" s="131">
        <f>_xll.qlBlackDeltaCalculatorStrikeFromDelta(_xll.qlBlackDeltaCalculator(,Z$5,"Spot",I_ValuationDate!$C$7,1,1,L9%*SQRT($P9)),Z$6)</f>
        <v>1.0242711978298229</v>
      </c>
      <c r="AA9" s="133">
        <f>_xll.qlBlackDeltaCalculatorStrikeFromDelta(_xll.qlBlackDeltaCalculator(,AA$5,"Spot",I_ValuationDate!$C$7,1,1,M9%*SQRT($P9)),AA$6)</f>
        <v>1.0321625372051484</v>
      </c>
      <c r="AC9" s="145">
        <f>I_ValuationDate!$C$7</f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obj_0027d#0010</v>
      </c>
      <c r="AI9" s="161">
        <f>_xll.qlSabrInterpolatedSmileSectionMaxError(AH9)</f>
        <v>7.1204836451850551E-4</v>
      </c>
      <c r="AJ9" s="162">
        <f>_xll.qlSabrInterpolatedSmileSectionAlpha(AH9)</f>
        <v>8.6359270350446493E-2</v>
      </c>
      <c r="AK9" s="161">
        <f>_xll.qlSabrInterpolatedSmileSectionBeta(AH9)</f>
        <v>0.7</v>
      </c>
      <c r="AL9" s="163">
        <f>_xll.qlSabrInterpolatedSmileSectionRho(AH9)</f>
        <v>0.10662283717598431</v>
      </c>
      <c r="AM9" s="164">
        <f>_xll.qlSabrInterpolatedSmileSectionNu(AH9)</f>
        <v>2.1951301083877413</v>
      </c>
      <c r="AN9" s="110" t="s">
        <v>57</v>
      </c>
      <c r="AO9" t="str">
        <f t="array" ref="AO9">_xll.qlInterpolatedSmileSection(,O9,Q9:AA9,C9:M9*(SQRT(P9)/100),I_ValuationDate!$C$7)</f>
        <v>obj_0027e#0010</v>
      </c>
    </row>
    <row r="10" spans="2:44">
      <c r="B10" s="110" t="s">
        <v>58</v>
      </c>
      <c r="C10" s="103">
        <v>8.9039999999999999</v>
      </c>
      <c r="D10" s="104">
        <v>8.7010000000000005</v>
      </c>
      <c r="E10" s="104">
        <v>8.5839999999999996</v>
      </c>
      <c r="F10" s="104">
        <v>8.4429999999999996</v>
      </c>
      <c r="G10" s="104">
        <v>8.3829999999999991</v>
      </c>
      <c r="H10" s="104">
        <v>8.4179999999999993</v>
      </c>
      <c r="I10" s="104">
        <v>8.6029999999999998</v>
      </c>
      <c r="J10" s="104">
        <v>8.8179999999999996</v>
      </c>
      <c r="K10" s="104">
        <v>9.141</v>
      </c>
      <c r="L10" s="104">
        <v>9.3490000000000002</v>
      </c>
      <c r="M10" s="105">
        <v>9.6980000000000004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_xll.qlBlackDeltaCalculatorStrikeFromDelta(_xll.qlBlackDeltaCalculator(,Q$5,"Spot",I_ValuationDate!$C$7,1,1,C10%*SQRT($P10)),Q$6)</f>
        <v>0.96570031449939864</v>
      </c>
      <c r="R10" s="131">
        <f>_xll.qlBlackDeltaCalculatorStrikeFromDelta(_xll.qlBlackDeltaCalculator(,R$5,"Spot",I_ValuationDate!$C$7,1,1,D10%*SQRT($P10)),R$6)</f>
        <v>0.97381999296923716</v>
      </c>
      <c r="S10" s="131">
        <f>_xll.qlBlackDeltaCalculatorStrikeFromDelta(_xll.qlBlackDeltaCalculator(,S$5,"Spot",I_ValuationDate!$C$7,1,1,E10%*SQRT($P10)),S$6)</f>
        <v>0.97909360844742399</v>
      </c>
      <c r="T10" s="131">
        <f>_xll.qlBlackDeltaCalculatorStrikeFromDelta(_xll.qlBlackDeltaCalculator(,T$5,"Spot",I_ValuationDate!$C$7,1,1,F10%*SQRT($P10)),T$6)</f>
        <v>0.9866356533723234</v>
      </c>
      <c r="U10" s="131">
        <f>_xll.qlBlackDeltaCalculatorStrikeFromDelta(_xll.qlBlackDeltaCalculator(,U$5,"Spot",I_ValuationDate!$C$7,1,1,G10%*SQRT($P10)),U$6)</f>
        <v>0.99248264437858891</v>
      </c>
      <c r="V10" s="132">
        <f>_xll.qlBlackDeltaCalculatorAtmStrike(_xll.qlBlackDeltaCalculator(,V$5,"Spot",I_ValuationDate!$C$7,1,1,H10%*SQRT($P10)),"AtmFwd")</f>
        <v>1</v>
      </c>
      <c r="W10" s="131">
        <f>_xll.qlBlackDeltaCalculatorStrikeFromDelta(_xll.qlBlackDeltaCalculator(,W$5,"Spot",I_ValuationDate!$C$7,1,1,I10%*SQRT($P10)),W$6)</f>
        <v>1.0081975741737856</v>
      </c>
      <c r="X10" s="131">
        <f>_xll.qlBlackDeltaCalculatorStrikeFromDelta(_xll.qlBlackDeltaCalculator(,X$5,"Spot",I_ValuationDate!$C$7,1,1,J10%*SQRT($P10)),X$6)</f>
        <v>1.0145953840021869</v>
      </c>
      <c r="Y10" s="131">
        <f>_xll.qlBlackDeltaCalculatorStrikeFromDelta(_xll.qlBlackDeltaCalculator(,Y$5,"Spot",I_ValuationDate!$C$7,1,1,K10%*SQRT($P10)),Y$6)</f>
        <v>1.0232308081582104</v>
      </c>
      <c r="Z10" s="131">
        <f>_xll.qlBlackDeltaCalculatorStrikeFromDelta(_xll.qlBlackDeltaCalculator(,Z$5,"Spot",I_ValuationDate!$C$7,1,1,L10%*SQRT($P10)),Z$6)</f>
        <v>1.0294142587366366</v>
      </c>
      <c r="AA10" s="133">
        <f>_xll.qlBlackDeltaCalculatorStrikeFromDelta(_xll.qlBlackDeltaCalculator(,AA$5,"Spot",I_ValuationDate!$C$7,1,1,M10%*SQRT($P10)),AA$6)</f>
        <v>1.0392850214398932</v>
      </c>
      <c r="AC10" s="145">
        <f>I_ValuationDate!$C$7</f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obj_0028a#0010</v>
      </c>
      <c r="AI10" s="161">
        <f>_xll.qlSabrInterpolatedSmileSectionMaxError(AH10)</f>
        <v>9.5260580065892331E-4</v>
      </c>
      <c r="AJ10" s="162">
        <f>_xll.qlSabrInterpolatedSmileSectionAlpha(AH10)</f>
        <v>8.2993521586242153E-2</v>
      </c>
      <c r="AK10" s="161">
        <f>_xll.qlSabrInterpolatedSmileSectionBeta(AH10)</f>
        <v>0.7</v>
      </c>
      <c r="AL10" s="163">
        <f>_xll.qlSabrInterpolatedSmileSectionRho(AH10)</f>
        <v>0.1333574375869804</v>
      </c>
      <c r="AM10" s="164">
        <f>_xll.qlSabrInterpolatedSmileSectionNu(AH10)</f>
        <v>1.9872763867736174</v>
      </c>
      <c r="AN10" s="110" t="s">
        <v>58</v>
      </c>
      <c r="AO10" t="str">
        <f t="array" ref="AO10">_xll.qlInterpolatedSmileSection(,O10,Q10:AA10,C10:M10*(SQRT(P10)/100),I_ValuationDate!$C$7)</f>
        <v>obj_0028b#0010</v>
      </c>
      <c r="AR10" t="str">
        <f>AO7</f>
        <v>obj_00264#0010</v>
      </c>
    </row>
    <row r="11" spans="2:44">
      <c r="B11" s="110" t="s">
        <v>59</v>
      </c>
      <c r="C11" s="103">
        <v>7.76</v>
      </c>
      <c r="D11" s="104">
        <v>7.5810000000000004</v>
      </c>
      <c r="E11" s="104">
        <v>7.4740000000000002</v>
      </c>
      <c r="F11" s="104">
        <v>7.359</v>
      </c>
      <c r="G11" s="104">
        <v>7.3239999999999998</v>
      </c>
      <c r="H11" s="104">
        <v>7.3849999999999998</v>
      </c>
      <c r="I11" s="104">
        <v>7.5910000000000002</v>
      </c>
      <c r="J11" s="104">
        <v>7.8259999999999996</v>
      </c>
      <c r="K11" s="104">
        <v>8.1</v>
      </c>
      <c r="L11" s="104">
        <v>8.3940000000000001</v>
      </c>
      <c r="M11" s="105">
        <v>8.7569999999999997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_xll.qlBlackDeltaCalculatorStrikeFromDelta(_xll.qlBlackDeltaCalculator(,Q$5,"Spot",I_ValuationDate!$C$7,1,1,C11%*SQRT($P11)),Q$6)</f>
        <v>0.96373144511583475</v>
      </c>
      <c r="R11" s="131">
        <f>_xll.qlBlackDeltaCalculatorStrikeFromDelta(_xll.qlBlackDeltaCalculator(,R$5,"Spot",I_ValuationDate!$C$7,1,1,D11%*SQRT($P11)),R$6)</f>
        <v>0.97232062595450719</v>
      </c>
      <c r="S11" s="131">
        <f>_xll.qlBlackDeltaCalculatorStrikeFromDelta(_xll.qlBlackDeltaCalculator(,S$5,"Spot",I_ValuationDate!$C$7,1,1,E11%*SQRT($P11)),S$6)</f>
        <v>0.97790979928746058</v>
      </c>
      <c r="T11" s="131">
        <f>_xll.qlBlackDeltaCalculatorStrikeFromDelta(_xll.qlBlackDeltaCalculator(,T$5,"Spot",I_ValuationDate!$C$7,1,1,F11%*SQRT($P11)),T$6)</f>
        <v>0.98586547896827414</v>
      </c>
      <c r="U11" s="131">
        <f>_xll.qlBlackDeltaCalculatorStrikeFromDelta(_xll.qlBlackDeltaCalculator(,U$5,"Spot",I_ValuationDate!$C$7,1,1,G11%*SQRT($P11)),U$6)</f>
        <v>0.9920352669440784</v>
      </c>
      <c r="V11" s="132">
        <f>_xll.qlBlackDeltaCalculatorAtmStrike(_xll.qlBlackDeltaCalculator(,V$5,"Spot",I_ValuationDate!$C$7,1,1,H11%*SQRT($P11)),"AtmFwd")</f>
        <v>1</v>
      </c>
      <c r="W11" s="131">
        <f>_xll.qlBlackDeltaCalculatorStrikeFromDelta(_xll.qlBlackDeltaCalculator(,W$5,"Spot",I_ValuationDate!$C$7,1,1,I11%*SQRT($P11)),W$6)</f>
        <v>1.0088074977264878</v>
      </c>
      <c r="X11" s="131">
        <f>_xll.qlBlackDeltaCalculatorStrikeFromDelta(_xll.qlBlackDeltaCalculator(,X$5,"Spot",I_ValuationDate!$C$7,1,1,J11%*SQRT($P11)),X$6)</f>
        <v>1.0157663889429189</v>
      </c>
      <c r="Y11" s="131">
        <f>_xll.qlBlackDeltaCalculatorStrikeFromDelta(_xll.qlBlackDeltaCalculator(,Y$5,"Spot",I_ValuationDate!$C$7,1,1,K11%*SQRT($P11)),Y$6)</f>
        <v>1.0250531830605865</v>
      </c>
      <c r="Z11" s="131">
        <f>_xll.qlBlackDeltaCalculatorStrikeFromDelta(_xll.qlBlackDeltaCalculator(,Z$5,"Spot",I_ValuationDate!$C$7,1,1,L11%*SQRT($P11)),Z$6)</f>
        <v>1.0321555154891269</v>
      </c>
      <c r="AA11" s="133">
        <f>_xll.qlBlackDeltaCalculatorStrikeFromDelta(_xll.qlBlackDeltaCalculator(,AA$5,"Spot",I_ValuationDate!$C$7,1,1,M11%*SQRT($P11)),AA$6)</f>
        <v>1.043210724342341</v>
      </c>
      <c r="AC11" s="145">
        <f>I_ValuationDate!$C$7</f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obj_00297#0010</v>
      </c>
      <c r="AI11" s="161">
        <f>_xll.qlSabrInterpolatedSmileSectionMaxError(AH11)</f>
        <v>7.7488806204246974E-4</v>
      </c>
      <c r="AJ11" s="162">
        <f>_xll.qlSabrInterpolatedSmileSectionAlpha(AH11)</f>
        <v>7.2672281847921544E-2</v>
      </c>
      <c r="AK11" s="161">
        <f>_xll.qlSabrInterpolatedSmileSectionBeta(AH11)</f>
        <v>0.7</v>
      </c>
      <c r="AL11" s="163">
        <f>_xll.qlSabrInterpolatedSmileSectionRho(AH11)</f>
        <v>0.17120623633790674</v>
      </c>
      <c r="AM11" s="164">
        <f>_xll.qlSabrInterpolatedSmileSectionNu(AH11)</f>
        <v>1.7235791575551884</v>
      </c>
      <c r="AN11" s="110" t="s">
        <v>59</v>
      </c>
      <c r="AO11" t="str">
        <f t="array" ref="AO11">_xll.qlInterpolatedSmileSection(,O11,Q11:AA11,C11:M11*(SQRT(P11)/100),I_ValuationDate!$C$7)</f>
        <v>obj_00298#0010</v>
      </c>
      <c r="AR11" t="str">
        <f>_xll.qlInterpolatedSmileSection(,O11,Q11:AA11,C11:M11,1,"Act/365 (Fixed)")</f>
        <v>obj_00299#0010</v>
      </c>
    </row>
    <row r="12" spans="2:44">
      <c r="B12" s="110" t="s">
        <v>60</v>
      </c>
      <c r="C12" s="103">
        <v>7.774</v>
      </c>
      <c r="D12" s="104">
        <v>7.6029999999999998</v>
      </c>
      <c r="E12" s="104">
        <v>7.5010000000000003</v>
      </c>
      <c r="F12" s="104">
        <v>7.3979999999999997</v>
      </c>
      <c r="G12" s="104">
        <v>7.38</v>
      </c>
      <c r="H12" s="104">
        <v>7.4630000000000001</v>
      </c>
      <c r="I12" s="104">
        <v>7.71</v>
      </c>
      <c r="J12" s="104">
        <v>7.9779999999999998</v>
      </c>
      <c r="K12" s="104">
        <v>8.3000000000000007</v>
      </c>
      <c r="L12" s="104">
        <v>8.75</v>
      </c>
      <c r="M12" s="105">
        <v>9.4499999999999993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_xll.qlBlackDeltaCalculatorStrikeFromDelta(_xll.qlBlackDeltaCalculator(,Q$5,"Spot",I_ValuationDate!$C$7,1,1,C12%*SQRT($P12)),Q$6)</f>
        <v>0.94954767290803344</v>
      </c>
      <c r="R12" s="131">
        <f>_xll.qlBlackDeltaCalculatorStrikeFromDelta(_xll.qlBlackDeltaCalculator(,R$5,"Spot",I_ValuationDate!$C$7,1,1,D12%*SQRT($P12)),R$6)</f>
        <v>0.96141449189410588</v>
      </c>
      <c r="S12" s="131">
        <f>_xll.qlBlackDeltaCalculatorStrikeFromDelta(_xll.qlBlackDeltaCalculator(,S$5,"Spot",I_ValuationDate!$C$7,1,1,E12%*SQRT($P12)),S$6)</f>
        <v>0.96917345291835821</v>
      </c>
      <c r="T12" s="131">
        <f>_xll.qlBlackDeltaCalculatorStrikeFromDelta(_xll.qlBlackDeltaCalculator(,T$5,"Spot",I_ValuationDate!$C$7,1,1,F12%*SQRT($P12)),T$6)</f>
        <v>0.98025588884390391</v>
      </c>
      <c r="U12" s="131">
        <f>_xll.qlBlackDeltaCalculatorStrikeFromDelta(_xll.qlBlackDeltaCalculator(,U$5,"Spot",I_ValuationDate!$C$7,1,1,G12%*SQRT($P12)),U$6)</f>
        <v>0.98889216014438275</v>
      </c>
      <c r="V12" s="132">
        <f>_xll.qlBlackDeltaCalculatorAtmStrike(_xll.qlBlackDeltaCalculator(,V$5,"Spot",I_ValuationDate!$C$7,1,1,H12%*SQRT($P12)),"AtmFwd")</f>
        <v>1</v>
      </c>
      <c r="W12" s="131">
        <f>_xll.qlBlackDeltaCalculatorStrikeFromDelta(_xll.qlBlackDeltaCalculator(,W$5,"Spot",I_ValuationDate!$C$7,1,1,I12%*SQRT($P12)),W$6)</f>
        <v>1.0127218960292173</v>
      </c>
      <c r="X12" s="131">
        <f>_xll.qlBlackDeltaCalculatorStrikeFromDelta(_xll.qlBlackDeltaCalculator(,X$5,"Spot",I_ValuationDate!$C$7,1,1,J12%*SQRT($P12)),X$6)</f>
        <v>1.0227858133567427</v>
      </c>
      <c r="Y12" s="131">
        <f>_xll.qlBlackDeltaCalculatorStrikeFromDelta(_xll.qlBlackDeltaCalculator(,Y$5,"Spot",I_ValuationDate!$C$7,1,1,K12%*SQRT($P12)),Y$6)</f>
        <v>1.036389326415498</v>
      </c>
      <c r="Z12" s="131">
        <f>_xll.qlBlackDeltaCalculatorStrikeFromDelta(_xll.qlBlackDeltaCalculator(,Z$5,"Spot",I_ValuationDate!$C$7,1,1,L12%*SQRT($P12)),Z$6)</f>
        <v>1.047578877085745</v>
      </c>
      <c r="AA12" s="133">
        <f>_xll.qlBlackDeltaCalculatorStrikeFromDelta(_xll.qlBlackDeltaCalculator(,AA$5,"Spot",I_ValuationDate!$C$7,1,1,M12%*SQRT($P12)),AA$6)</f>
        <v>1.0664023199739694</v>
      </c>
      <c r="AC12" s="145">
        <f>I_ValuationDate!$C$7</f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obj_002a5#0010</v>
      </c>
      <c r="AI12" s="161">
        <f>_xll.qlSabrInterpolatedSmileSectionMaxError(AH12)</f>
        <v>8.1714008096453461E-4</v>
      </c>
      <c r="AJ12" s="162">
        <f>_xll.qlSabrInterpolatedSmileSectionAlpha(AH12)</f>
        <v>7.2992789017609333E-2</v>
      </c>
      <c r="AK12" s="161">
        <f>_xll.qlSabrInterpolatedSmileSectionBeta(AH12)</f>
        <v>0.7</v>
      </c>
      <c r="AL12" s="163">
        <f>_xll.qlSabrInterpolatedSmileSectionRho(AH12)</f>
        <v>0.21138946638109971</v>
      </c>
      <c r="AM12" s="164">
        <f>_xll.qlSabrInterpolatedSmileSectionNu(AH12)</f>
        <v>1.3583214025825145</v>
      </c>
      <c r="AN12" s="110" t="s">
        <v>60</v>
      </c>
      <c r="AO12" t="str">
        <f t="array" ref="AO12">_xll.qlInterpolatedSmileSection(,O12,Q12:AA12,C12:M12*(SQRT(P12)/100),I_ValuationDate!$C$7)</f>
        <v>obj_002a6#0010</v>
      </c>
      <c r="AR12" t="str">
        <f>_xll.qlInterpolatedSmileSection(,O12,Q12:AA12,C12:M12,1,"Act/365 (Fixed)")</f>
        <v>obj_002a7#0010</v>
      </c>
    </row>
    <row r="13" spans="2:44">
      <c r="B13" s="110" t="s">
        <v>61</v>
      </c>
      <c r="C13" s="103">
        <v>7.867</v>
      </c>
      <c r="D13" s="104">
        <v>7.6749999999999998</v>
      </c>
      <c r="E13" s="104">
        <v>7.556</v>
      </c>
      <c r="F13" s="104">
        <v>7.44</v>
      </c>
      <c r="G13" s="104">
        <v>7.4249999999999998</v>
      </c>
      <c r="H13" s="104">
        <v>7.53</v>
      </c>
      <c r="I13" s="104">
        <v>7.77</v>
      </c>
      <c r="J13" s="104">
        <v>8.1</v>
      </c>
      <c r="K13" s="104">
        <v>8.5500000000000007</v>
      </c>
      <c r="L13" s="104">
        <v>9.1</v>
      </c>
      <c r="M13" s="105">
        <v>9.6999999999999993</v>
      </c>
      <c r="O13" s="119">
        <f>_xll.qlCalendarAdvance("NullCalendar",$C$2,B13)</f>
        <v>43110</v>
      </c>
      <c r="P13" s="122">
        <f>(O13-$C$2)/365</f>
        <v>0.25205479452054796</v>
      </c>
      <c r="Q13" s="228">
        <f>_xll.qlBlackDeltaCalculatorStrikeFromDelta(_xll.qlBlackDeltaCalculator(,Q$5,"Spot",I_ValuationDate!$C$7,1,1,C13%*SQRT($P13)),Q$6)</f>
        <v>0.93783084196211497</v>
      </c>
      <c r="R13" s="131">
        <f>_xll.qlBlackDeltaCalculatorStrikeFromDelta(_xll.qlBlackDeltaCalculator(,R$5,"Spot",I_ValuationDate!$C$7,1,1,D13%*SQRT($P13)),R$6)</f>
        <v>0.9525250595146586</v>
      </c>
      <c r="S13" s="131">
        <f>_xll.qlBlackDeltaCalculatorStrikeFromDelta(_xll.qlBlackDeltaCalculator(,S$5,"Spot",I_ValuationDate!$C$7,1,1,E13%*SQRT($P13)),S$6)</f>
        <v>0.9621378809473865</v>
      </c>
      <c r="T13" s="131">
        <f>_xll.qlBlackDeltaCalculatorStrikeFromDelta(_xll.qlBlackDeltaCalculator(,T$5,"Spot",I_ValuationDate!$C$7,1,1,F13%*SQRT($P13)),T$6)</f>
        <v>0.97580128526763166</v>
      </c>
      <c r="U13" s="131">
        <f>_xll.qlBlackDeltaCalculatorStrikeFromDelta(_xll.qlBlackDeltaCalculator(,U$5,"Spot",I_ValuationDate!$C$7,1,1,G13%*SQRT($P13)),U$6)</f>
        <v>0.98642410226775057</v>
      </c>
      <c r="V13" s="132">
        <f>_xll.qlBlackDeltaCalculatorAtmStrike(_xll.qlBlackDeltaCalculator(,V$5,"Spot",I_ValuationDate!$C$7,1,1,H13%*SQRT($P13)),"AtmFwd")</f>
        <v>1</v>
      </c>
      <c r="W13" s="131">
        <f>_xll.qlBlackDeltaCalculatorStrikeFromDelta(_xll.qlBlackDeltaCalculator(,W$5,"Spot",I_ValuationDate!$C$7,1,1,I13%*SQRT($P13)),W$6)</f>
        <v>1.0159173094247689</v>
      </c>
      <c r="X13" s="131">
        <f>_xll.qlBlackDeltaCalculatorStrikeFromDelta(_xll.qlBlackDeltaCalculator(,X$5,"Spot",I_ValuationDate!$C$7,1,1,J13%*SQRT($P13)),X$6)</f>
        <v>1.0286587116064256</v>
      </c>
      <c r="Y13" s="131">
        <f>_xll.qlBlackDeltaCalculatorStrikeFromDelta(_xll.qlBlackDeltaCalculator(,Y$5,"Spot",I_ValuationDate!$C$7,1,1,K13%*SQRT($P13)),Y$6)</f>
        <v>1.0464573763345759</v>
      </c>
      <c r="Z13" s="131">
        <f>_xll.qlBlackDeltaCalculatorStrikeFromDelta(_xll.qlBlackDeltaCalculator(,Z$5,"Spot",I_ValuationDate!$C$7,1,1,L13%*SQRT($P13)),Z$6)</f>
        <v>1.061404861051086</v>
      </c>
      <c r="AA13" s="133">
        <f>_xll.qlBlackDeltaCalculatorStrikeFromDelta(_xll.qlBlackDeltaCalculator(,AA$5,"Spot",I_ValuationDate!$C$7,1,1,M13%*SQRT($P13)),AA$6)</f>
        <v>1.0846836371535387</v>
      </c>
      <c r="AC13" s="145">
        <f>I_ValuationDate!$C$7</f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obj_002b3#0010</v>
      </c>
      <c r="AI13" s="161">
        <f>_xll.qlSabrInterpolatedSmileSectionMaxError(AH13)</f>
        <v>9.4549425341072801E-4</v>
      </c>
      <c r="AJ13" s="162">
        <f>_xll.qlSabrInterpolatedSmileSectionAlpha(AH13)</f>
        <v>7.3314870182927094E-2</v>
      </c>
      <c r="AK13" s="161">
        <f>_xll.qlSabrInterpolatedSmileSectionBeta(AH13)</f>
        <v>0.7</v>
      </c>
      <c r="AL13" s="163">
        <f>_xll.qlSabrInterpolatedSmileSectionRho(AH13)</f>
        <v>0.2283787600775303</v>
      </c>
      <c r="AM13" s="164">
        <f>_xll.qlSabrInterpolatedSmileSectionNu(AH13)</f>
        <v>1.1804877628375465</v>
      </c>
      <c r="AN13" s="110" t="s">
        <v>61</v>
      </c>
      <c r="AO13" t="str">
        <f t="array" ref="AO13">_xll.qlInterpolatedSmileSection(,O13,Q13:AA13,C13:M13*(SQRT(P13)/100),I_ValuationDate!$C$7)</f>
        <v>obj_002b4#0010</v>
      </c>
      <c r="AR13" t="str">
        <f>_xll.qlInterpolatedSmileSection(,O13,Q13:AA13,C13:M13,1,"Act/365 (Fixed)")</f>
        <v>obj_002b5#0010</v>
      </c>
    </row>
    <row r="14" spans="2:44">
      <c r="B14" s="110" t="s">
        <v>62</v>
      </c>
      <c r="C14" s="103">
        <v>8.0549999999999997</v>
      </c>
      <c r="D14" s="104">
        <v>7.8520000000000003</v>
      </c>
      <c r="E14" s="104">
        <v>7.734</v>
      </c>
      <c r="F14" s="104">
        <v>7.609</v>
      </c>
      <c r="G14" s="104">
        <v>7.5910000000000002</v>
      </c>
      <c r="H14" s="104">
        <v>7.6970000000000001</v>
      </c>
      <c r="I14" s="104">
        <v>7.9939999999999998</v>
      </c>
      <c r="J14" s="104">
        <v>8.3209999999999997</v>
      </c>
      <c r="K14" s="104">
        <v>8.6999999999999993</v>
      </c>
      <c r="L14" s="104">
        <v>9.1170000000000009</v>
      </c>
      <c r="M14" s="105">
        <v>9.75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_xll.qlBlackDeltaCalculatorStrikeFromDelta(_xll.qlBlackDeltaCalculator(,Q$5,"Spot",I_ValuationDate!$C$7,1,1,C14%*SQRT($P14)),Q$6)</f>
        <v>0.92698340163643522</v>
      </c>
      <c r="R14" s="131">
        <f>_xll.qlBlackDeltaCalculatorStrikeFromDelta(_xll.qlBlackDeltaCalculator(,R$5,"Spot",I_ValuationDate!$C$7,1,1,D14%*SQRT($P14)),R$6)</f>
        <v>0.94423904348418219</v>
      </c>
      <c r="S14" s="131">
        <f>_xll.qlBlackDeltaCalculatorStrikeFromDelta(_xll.qlBlackDeltaCalculator(,S$5,"Spot",I_ValuationDate!$C$7,1,1,E14%*SQRT($P14)),S$6)</f>
        <v>0.95549651855043283</v>
      </c>
      <c r="T14" s="131">
        <f>_xll.qlBlackDeltaCalculatorStrikeFromDelta(_xll.qlBlackDeltaCalculator(,T$5,"Spot",I_ValuationDate!$C$7,1,1,F14%*SQRT($P14)),T$6)</f>
        <v>0.97159413119134419</v>
      </c>
      <c r="U14" s="131">
        <f>_xll.qlBlackDeltaCalculatorStrikeFromDelta(_xll.qlBlackDeltaCalculator(,U$5,"Spot",I_ValuationDate!$C$7,1,1,G14%*SQRT($P14)),U$6)</f>
        <v>0.98411878091707905</v>
      </c>
      <c r="V14" s="132">
        <f>_xll.qlBlackDeltaCalculatorAtmStrike(_xll.qlBlackDeltaCalculator(,V$5,"Spot",I_ValuationDate!$C$7,1,1,H14%*SQRT($P14)),"AtmFwd")</f>
        <v>1</v>
      </c>
      <c r="W14" s="131">
        <f>_xll.qlBlackDeltaCalculatorStrikeFromDelta(_xll.qlBlackDeltaCalculator(,W$5,"Spot",I_ValuationDate!$C$7,1,1,I14%*SQRT($P14)),W$6)</f>
        <v>1.0191386008497758</v>
      </c>
      <c r="X14" s="131">
        <f>_xll.qlBlackDeltaCalculatorStrikeFromDelta(_xll.qlBlackDeltaCalculator(,X$5,"Spot",I_ValuationDate!$C$7,1,1,J14%*SQRT($P14)),X$6)</f>
        <v>1.0343229670091751</v>
      </c>
      <c r="Y14" s="131">
        <f>_xll.qlBlackDeltaCalculatorStrikeFromDelta(_xll.qlBlackDeltaCalculator(,Y$5,"Spot",I_ValuationDate!$C$7,1,1,K14%*SQRT($P14)),Y$6)</f>
        <v>1.0550828644895078</v>
      </c>
      <c r="Z14" s="131">
        <f>_xll.qlBlackDeltaCalculatorStrikeFromDelta(_xll.qlBlackDeltaCalculator(,Z$5,"Spot",I_ValuationDate!$C$7,1,1,L14%*SQRT($P14)),Z$6)</f>
        <v>1.0716785856604811</v>
      </c>
      <c r="AA14" s="133">
        <f>_xll.qlBlackDeltaCalculatorStrikeFromDelta(_xll.qlBlackDeltaCalculator(,AA$5,"Spot",I_ValuationDate!$C$7,1,1,M14%*SQRT($P14)),AA$6)</f>
        <v>1.0993281637901897</v>
      </c>
      <c r="AC14" s="145">
        <f>I_ValuationDate!$C$7</f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obj_002c1#0010</v>
      </c>
      <c r="AI14" s="161">
        <f>_xll.qlSabrInterpolatedSmileSectionMaxError(AH14)</f>
        <v>5.130931657295057E-4</v>
      </c>
      <c r="AJ14" s="162">
        <f>_xll.qlSabrInterpolatedSmileSectionAlpha(AH14)</f>
        <v>7.5331990254578027E-2</v>
      </c>
      <c r="AK14" s="161">
        <f>_xll.qlSabrInterpolatedSmileSectionBeta(AH14)</f>
        <v>0.7</v>
      </c>
      <c r="AL14" s="163">
        <f>_xll.qlSabrInterpolatedSmileSectionRho(AH14)</f>
        <v>0.22978551255695284</v>
      </c>
      <c r="AM14" s="164">
        <f>_xll.qlSabrInterpolatedSmileSectionNu(AH14)</f>
        <v>0.9768142668839217</v>
      </c>
      <c r="AN14" s="110" t="s">
        <v>62</v>
      </c>
      <c r="AO14" t="str">
        <f t="array" ref="AO14">_xll.qlInterpolatedSmileSection(,O14,Q14:AA14,C14:M14*(SQRT(P14)/100),I_ValuationDate!$C$7)</f>
        <v>obj_002c2#0010</v>
      </c>
      <c r="AR14" t="str">
        <f>_xll.qlInterpolatedSmileSection(,O14,Q14:AA14,C14:M14,1,"Act/365 (Fixed)")</f>
        <v>obj_002c3#0010</v>
      </c>
    </row>
    <row r="15" spans="2:44">
      <c r="B15" s="110" t="s">
        <v>63</v>
      </c>
      <c r="C15" s="103">
        <v>8.1989999999999998</v>
      </c>
      <c r="D15" s="104">
        <v>7.9710000000000001</v>
      </c>
      <c r="E15" s="104">
        <v>7.8360000000000003</v>
      </c>
      <c r="F15" s="104">
        <v>7.6959999999999997</v>
      </c>
      <c r="G15" s="104">
        <v>7.6680000000000001</v>
      </c>
      <c r="H15" s="104">
        <v>7.7930000000000001</v>
      </c>
      <c r="I15" s="104">
        <v>8.1</v>
      </c>
      <c r="J15" s="104">
        <v>8.4619999999999997</v>
      </c>
      <c r="K15" s="104">
        <v>8.9</v>
      </c>
      <c r="L15" s="104">
        <v>9.3680000000000003</v>
      </c>
      <c r="M15" s="105">
        <v>9.8879999999999999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_xll.qlBlackDeltaCalculatorStrikeFromDelta(_xll.qlBlackDeltaCalculator(,Q$5,"Spot",I_ValuationDate!$C$7,1,1,C15%*SQRT($P15)),Q$6)</f>
        <v>0.91818936033094578</v>
      </c>
      <c r="R15" s="131">
        <f>_xll.qlBlackDeltaCalculatorStrikeFromDelta(_xll.qlBlackDeltaCalculator(,R$5,"Spot",I_ValuationDate!$C$7,1,1,D15%*SQRT($P15)),R$6)</f>
        <v>0.93763961221290837</v>
      </c>
      <c r="S15" s="131">
        <f>_xll.qlBlackDeltaCalculatorStrikeFromDelta(_xll.qlBlackDeltaCalculator(,S$5,"Spot",I_ValuationDate!$C$7,1,1,E15%*SQRT($P15)),S$6)</f>
        <v>0.95031018065838702</v>
      </c>
      <c r="T15" s="131">
        <f>_xll.qlBlackDeltaCalculatorStrikeFromDelta(_xll.qlBlackDeltaCalculator(,T$5,"Spot",I_ValuationDate!$C$7,1,1,F15%*SQRT($P15)),T$6)</f>
        <v>0.96834945164055963</v>
      </c>
      <c r="U15" s="131">
        <f>_xll.qlBlackDeltaCalculatorStrikeFromDelta(_xll.qlBlackDeltaCalculator(,U$5,"Spot",I_ValuationDate!$C$7,1,1,G15%*SQRT($P15)),U$6)</f>
        <v>0.98236945399505959</v>
      </c>
      <c r="V15" s="132">
        <f>_xll.qlBlackDeltaCalculatorAtmStrike(_xll.qlBlackDeltaCalculator(,V$5,"Spot",I_ValuationDate!$C$7,1,1,H15%*SQRT($P15)),"AtmFwd")</f>
        <v>1</v>
      </c>
      <c r="W15" s="131">
        <f>_xll.qlBlackDeltaCalculatorStrikeFromDelta(_xll.qlBlackDeltaCalculator(,W$5,"Spot",I_ValuationDate!$C$7,1,1,I15%*SQRT($P15)),W$6)</f>
        <v>1.0216631532010523</v>
      </c>
      <c r="X15" s="131">
        <f>_xll.qlBlackDeltaCalculatorStrikeFromDelta(_xll.qlBlackDeltaCalculator(,X$5,"Spot",I_ValuationDate!$C$7,1,1,J15%*SQRT($P15)),X$6)</f>
        <v>1.0389303389304581</v>
      </c>
      <c r="Y15" s="131">
        <f>_xll.qlBlackDeltaCalculatorStrikeFromDelta(_xll.qlBlackDeltaCalculator(,Y$5,"Spot",I_ValuationDate!$C$7,1,1,K15%*SQRT($P15)),Y$6)</f>
        <v>1.0628652526168958</v>
      </c>
      <c r="Z15" s="131">
        <f>_xll.qlBlackDeltaCalculatorStrikeFromDelta(_xll.qlBlackDeltaCalculator(,Z$5,"Spot",I_ValuationDate!$C$7,1,1,L15%*SQRT($P15)),Z$6)</f>
        <v>1.0822416005455924</v>
      </c>
      <c r="AA15" s="133">
        <f>_xll.qlBlackDeltaCalculatorStrikeFromDelta(_xll.qlBlackDeltaCalculator(,AA$5,"Spot",I_ValuationDate!$C$7,1,1,M15%*SQRT($P15)),AA$6)</f>
        <v>1.1125264556889267</v>
      </c>
      <c r="AC15" s="145">
        <f>I_ValuationDate!$C$7</f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obj_002cf#0010</v>
      </c>
      <c r="AI15" s="161">
        <f>_xll.qlSabrInterpolatedSmileSectionMaxError(AH15)</f>
        <v>1.2082962669989761E-3</v>
      </c>
      <c r="AJ15" s="162">
        <f>_xll.qlSabrInterpolatedSmileSectionAlpha(AH15)</f>
        <v>7.6132654865273042E-2</v>
      </c>
      <c r="AK15" s="161">
        <f>_xll.qlSabrInterpolatedSmileSectionBeta(AH15)</f>
        <v>0.7</v>
      </c>
      <c r="AL15" s="163">
        <f>_xll.qlSabrInterpolatedSmileSectionRho(AH15)</f>
        <v>0.2352075077313866</v>
      </c>
      <c r="AM15" s="164">
        <f>_xll.qlSabrInterpolatedSmileSectionNu(AH15)</f>
        <v>0.90922096652539253</v>
      </c>
      <c r="AN15" s="110" t="s">
        <v>63</v>
      </c>
      <c r="AO15" t="str">
        <f t="array" ref="AO15">_xll.qlInterpolatedSmileSection(,O15,Q15:AA15,C15:M15*(SQRT(P15)/100),I_ValuationDate!$C$7)</f>
        <v>obj_002d0#0010</v>
      </c>
      <c r="AR15" t="str">
        <f>_xll.qlInterpolatedSmileSection(,O15,Q15:AA15,C15:M15,1,"Act/365 (Fixed)")</f>
        <v>obj_002d1#0010</v>
      </c>
    </row>
    <row r="16" spans="2:44">
      <c r="B16" s="110" t="s">
        <v>64</v>
      </c>
      <c r="C16" s="103">
        <v>8.2919999999999998</v>
      </c>
      <c r="D16" s="104">
        <v>8.0519999999999996</v>
      </c>
      <c r="E16" s="104">
        <v>7.9059999999999997</v>
      </c>
      <c r="F16" s="104">
        <v>7.7549999999999999</v>
      </c>
      <c r="G16" s="104">
        <v>7.7130000000000001</v>
      </c>
      <c r="H16" s="104">
        <v>7.8550000000000004</v>
      </c>
      <c r="I16" s="104">
        <v>8.1679999999999993</v>
      </c>
      <c r="J16" s="104">
        <v>8.5649999999999995</v>
      </c>
      <c r="K16" s="104">
        <v>9</v>
      </c>
      <c r="L16" s="104">
        <v>9.5069999999999997</v>
      </c>
      <c r="M16" s="105">
        <v>10.071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_xll.qlBlackDeltaCalculatorStrikeFromDelta(_xll.qlBlackDeltaCalculator(,Q$5,"Spot",I_ValuationDate!$C$7,1,1,C16%*SQRT($P16)),Q$6)</f>
        <v>0.90973970403493343</v>
      </c>
      <c r="R16" s="131">
        <f>_xll.qlBlackDeltaCalculatorStrikeFromDelta(_xll.qlBlackDeltaCalculator(,R$5,"Spot",I_ValuationDate!$C$7,1,1,D16%*SQRT($P16)),R$6)</f>
        <v>0.93122879962406546</v>
      </c>
      <c r="S16" s="131">
        <f>_xll.qlBlackDeltaCalculatorStrikeFromDelta(_xll.qlBlackDeltaCalculator(,S$5,"Spot",I_ValuationDate!$C$7,1,1,E16%*SQRT($P16)),S$6)</f>
        <v>0.9452528090535055</v>
      </c>
      <c r="T16" s="131">
        <f>_xll.qlBlackDeltaCalculatorStrikeFromDelta(_xll.qlBlackDeltaCalculator(,T$5,"Spot",I_ValuationDate!$C$7,1,1,F16%*SQRT($P16)),T$6)</f>
        <v>0.96518418968876163</v>
      </c>
      <c r="U16" s="131">
        <f>_xll.qlBlackDeltaCalculatorStrikeFromDelta(_xll.qlBlackDeltaCalculator(,U$5,"Spot",I_ValuationDate!$C$7,1,1,G16%*SQRT($P16)),U$6)</f>
        <v>0.98068589707636256</v>
      </c>
      <c r="V16" s="132">
        <f>_xll.qlBlackDeltaCalculatorAtmStrike(_xll.qlBlackDeltaCalculator(,V$5,"Spot",I_ValuationDate!$C$7,1,1,H16%*SQRT($P16)),"AtmFwd")</f>
        <v>1</v>
      </c>
      <c r="W16" s="131">
        <f>_xll.qlBlackDeltaCalculatorStrikeFromDelta(_xll.qlBlackDeltaCalculator(,W$5,"Spot",I_ValuationDate!$C$7,1,1,I16%*SQRT($P16)),W$6)</f>
        <v>1.0241751773857566</v>
      </c>
      <c r="X16" s="131">
        <f>_xll.qlBlackDeltaCalculatorStrikeFromDelta(_xll.qlBlackDeltaCalculator(,X$5,"Spot",I_ValuationDate!$C$7,1,1,J16%*SQRT($P16)),X$6)</f>
        <v>1.0435439362595249</v>
      </c>
      <c r="Y16" s="131">
        <f>_xll.qlBlackDeltaCalculatorStrikeFromDelta(_xll.qlBlackDeltaCalculator(,Y$5,"Spot",I_ValuationDate!$C$7,1,1,K16%*SQRT($P16)),Y$6)</f>
        <v>1.0702446352880173</v>
      </c>
      <c r="Z16" s="131">
        <f>_xll.qlBlackDeltaCalculatorStrikeFromDelta(_xll.qlBlackDeltaCalculator(,Z$5,"Spot",I_ValuationDate!$C$7,1,1,L16%*SQRT($P16)),Z$6)</f>
        <v>1.0923017130243335</v>
      </c>
      <c r="AA16" s="133">
        <f>_xll.qlBlackDeltaCalculatorStrikeFromDelta(_xll.qlBlackDeltaCalculator(,AA$5,"Spot",I_ValuationDate!$C$7,1,1,M16%*SQRT($P16)),AA$6)</f>
        <v>1.1269361943136444</v>
      </c>
      <c r="AC16" s="145">
        <f>I_ValuationDate!$C$7</f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obj_002dd#0010</v>
      </c>
      <c r="AI16" s="161">
        <f>_xll.qlSabrInterpolatedSmileSectionMaxError(AH16)</f>
        <v>1.1851314925409029E-3</v>
      </c>
      <c r="AJ16" s="162">
        <f>_xll.qlSabrInterpolatedSmileSectionAlpha(AH16)</f>
        <v>7.6587383101247464E-2</v>
      </c>
      <c r="AK16" s="161">
        <f>_xll.qlSabrInterpolatedSmileSectionBeta(AH16)</f>
        <v>0.7</v>
      </c>
      <c r="AL16" s="163">
        <f>_xll.qlSabrInterpolatedSmileSectionRho(AH16)</f>
        <v>0.23796516559450576</v>
      </c>
      <c r="AM16" s="164">
        <f>_xll.qlSabrInterpolatedSmileSectionNu(AH16)</f>
        <v>0.84842773270951688</v>
      </c>
      <c r="AN16" s="110" t="s">
        <v>64</v>
      </c>
      <c r="AO16" t="str">
        <f t="array" ref="AO16">_xll.qlInterpolatedSmileSection(,O16,Q16:AA16,C16:M16*(SQRT(P16)/100),I_ValuationDate!$C$7)</f>
        <v>obj_002de#0010</v>
      </c>
      <c r="AR16" t="str">
        <f>_xll.qlInterpolatedSmileSection(,O16,Q16:AA16,C16:M16,1,"Act/365 (Fixed)")</f>
        <v>obj_002df#0010</v>
      </c>
    </row>
    <row r="17" spans="2:44">
      <c r="B17" s="110" t="s">
        <v>65</v>
      </c>
      <c r="C17" s="103">
        <v>8.3689999999999998</v>
      </c>
      <c r="D17" s="104">
        <v>8.1329999999999991</v>
      </c>
      <c r="E17" s="104">
        <v>7.9829999999999997</v>
      </c>
      <c r="F17" s="104">
        <v>7.843</v>
      </c>
      <c r="G17" s="104">
        <v>7.8360000000000003</v>
      </c>
      <c r="H17" s="104">
        <v>7.9829999999999997</v>
      </c>
      <c r="I17" s="104">
        <v>8.3640000000000008</v>
      </c>
      <c r="J17" s="104">
        <v>8.7880000000000003</v>
      </c>
      <c r="K17" s="104">
        <v>9.31</v>
      </c>
      <c r="L17" s="104">
        <v>9.8330000000000002</v>
      </c>
      <c r="M17" s="105">
        <v>10.443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_xll.qlBlackDeltaCalculatorStrikeFromDelta(_xll.qlBlackDeltaCalculator(,Q$5,"Spot",I_ValuationDate!$C$7,1,1,C17%*SQRT($P17)),Q$6)</f>
        <v>0.89009024620573707</v>
      </c>
      <c r="R17" s="131">
        <f>_xll.qlBlackDeltaCalculatorStrikeFromDelta(_xll.qlBlackDeltaCalculator(,R$5,"Spot",I_ValuationDate!$C$7,1,1,D17%*SQRT($P17)),R$6)</f>
        <v>0.91606568979945247</v>
      </c>
      <c r="S17" s="131">
        <f>_xll.qlBlackDeltaCalculatorStrikeFromDelta(_xll.qlBlackDeltaCalculator(,S$5,"Spot",I_ValuationDate!$C$7,1,1,E17%*SQRT($P17)),S$6)</f>
        <v>0.9331660337850809</v>
      </c>
      <c r="T17" s="131">
        <f>_xll.qlBlackDeltaCalculatorStrikeFromDelta(_xll.qlBlackDeltaCalculator(,T$5,"Spot",I_ValuationDate!$C$7,1,1,F17%*SQRT($P17)),T$6)</f>
        <v>0.95748067685480265</v>
      </c>
      <c r="U17" s="131">
        <f>_xll.qlBlackDeltaCalculatorStrikeFromDelta(_xll.qlBlackDeltaCalculator(,U$5,"Spot",I_ValuationDate!$C$7,1,1,G17%*SQRT($P17)),U$6)</f>
        <v>0.97646499487002625</v>
      </c>
      <c r="V17" s="132">
        <f>_xll.qlBlackDeltaCalculatorAtmStrike(_xll.qlBlackDeltaCalculator(,V$5,"Spot",I_ValuationDate!$C$7,1,1,H17%*SQRT($P17)),"AtmFwd")</f>
        <v>1</v>
      </c>
      <c r="W17" s="131">
        <f>_xll.qlBlackDeltaCalculatorStrikeFromDelta(_xll.qlBlackDeltaCalculator(,W$5,"Spot",I_ValuationDate!$C$7,1,1,I17%*SQRT($P17)),W$6)</f>
        <v>1.0309578945671949</v>
      </c>
      <c r="X17" s="131">
        <f>_xll.qlBlackDeltaCalculatorStrikeFromDelta(_xll.qlBlackDeltaCalculator(,X$5,"Spot",I_ValuationDate!$C$7,1,1,J17%*SQRT($P17)),X$6)</f>
        <v>1.0556436876084894</v>
      </c>
      <c r="Y17" s="131">
        <f>_xll.qlBlackDeltaCalculatorStrikeFromDelta(_xll.qlBlackDeltaCalculator(,Y$5,"Spot",I_ValuationDate!$C$7,1,1,K17%*SQRT($P17)),Y$6)</f>
        <v>1.0905600559453918</v>
      </c>
      <c r="Z17" s="131">
        <f>_xll.qlBlackDeltaCalculatorStrikeFromDelta(_xll.qlBlackDeltaCalculator(,Z$5,"Spot",I_ValuationDate!$C$7,1,1,L17%*SQRT($P17)),Z$6)</f>
        <v>1.1191824066984488</v>
      </c>
      <c r="AA17" s="133">
        <f>_xll.qlBlackDeltaCalculatorStrikeFromDelta(_xll.qlBlackDeltaCalculator(,AA$5,"Spot",I_ValuationDate!$C$7,1,1,M17%*SQRT($P17)),AA$6)</f>
        <v>1.1648979153821191</v>
      </c>
      <c r="AC17" s="145">
        <f>I_ValuationDate!$C$7</f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obj_002eb#0010</v>
      </c>
      <c r="AI17" s="161">
        <f>_xll.qlSabrInterpolatedSmileSectionMaxError(AH17)</f>
        <v>1.4180134911359887E-3</v>
      </c>
      <c r="AJ17" s="162">
        <f>_xll.qlSabrInterpolatedSmileSectionAlpha(AH17)</f>
        <v>7.7856274973183343E-2</v>
      </c>
      <c r="AK17" s="161">
        <f>_xll.qlSabrInterpolatedSmileSectionBeta(AH17)</f>
        <v>0.7</v>
      </c>
      <c r="AL17" s="163">
        <f>_xll.qlSabrInterpolatedSmileSectionRho(AH17)</f>
        <v>0.2691945536971343</v>
      </c>
      <c r="AM17" s="164">
        <f>_xll.qlSabrInterpolatedSmileSectionNu(AH17)</f>
        <v>0.70929719036636307</v>
      </c>
      <c r="AN17" s="110" t="s">
        <v>65</v>
      </c>
      <c r="AO17" t="str">
        <f t="array" ref="AO17">_xll.qlInterpolatedSmileSection(,O17,Q17:AA17,C17:M17*(SQRT(P17)/100),I_ValuationDate!$C$7)</f>
        <v>obj_002ec#0010</v>
      </c>
      <c r="AR17" t="str">
        <f>_xll.qlInterpolatedSmileSection(,O17,Q17:AA17,C17:M17,1,"Act/365 (Fixed)")</f>
        <v>obj_002ed#0010</v>
      </c>
    </row>
    <row r="18" spans="2:44">
      <c r="B18" s="110" t="s">
        <v>66</v>
      </c>
      <c r="C18" s="103">
        <v>8.5850000000000009</v>
      </c>
      <c r="D18" s="104">
        <v>8.3030000000000008</v>
      </c>
      <c r="E18" s="104">
        <v>8.1170000000000009</v>
      </c>
      <c r="F18" s="104">
        <v>7.9459999999999997</v>
      </c>
      <c r="G18" s="104">
        <v>7.9340000000000002</v>
      </c>
      <c r="H18" s="104">
        <v>8.0920000000000005</v>
      </c>
      <c r="I18" s="104">
        <v>8.516</v>
      </c>
      <c r="J18" s="104">
        <v>8.9939999999999998</v>
      </c>
      <c r="K18" s="104">
        <v>9.59</v>
      </c>
      <c r="L18" s="104">
        <v>10.212</v>
      </c>
      <c r="M18" s="105">
        <v>10.907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_xll.qlBlackDeltaCalculatorStrikeFromDelta(_xll.qlBlackDeltaCalculator(,Q$5,"Spot",I_ValuationDate!$C$7,1,1,C18%*SQRT($P18)),Q$6)</f>
        <v>0.87151206299808792</v>
      </c>
      <c r="R18" s="131">
        <f>_xll.qlBlackDeltaCalculatorStrikeFromDelta(_xll.qlBlackDeltaCalculator(,R$5,"Spot",I_ValuationDate!$C$7,1,1,D18%*SQRT($P18)),R$6)</f>
        <v>0.90216284644338041</v>
      </c>
      <c r="S18" s="131">
        <f>_xll.qlBlackDeltaCalculatorStrikeFromDelta(_xll.qlBlackDeltaCalculator(,S$5,"Spot",I_ValuationDate!$C$7,1,1,E18%*SQRT($P18)),S$6)</f>
        <v>0.92234769785879311</v>
      </c>
      <c r="T18" s="131">
        <f>_xll.qlBlackDeltaCalculatorStrikeFromDelta(_xll.qlBlackDeltaCalculator(,T$5,"Spot",I_ValuationDate!$C$7,1,1,F18%*SQRT($P18)),T$6)</f>
        <v>0.95081286797024822</v>
      </c>
      <c r="U18" s="131">
        <f>_xll.qlBlackDeltaCalculatorStrikeFromDelta(_xll.qlBlackDeltaCalculator(,U$5,"Spot",I_ValuationDate!$C$7,1,1,G18%*SQRT($P18)),U$6)</f>
        <v>0.97294871335629129</v>
      </c>
      <c r="V18" s="132">
        <f>_xll.qlBlackDeltaCalculatorAtmStrike(_xll.qlBlackDeltaCalculator(,V$5,"Spot",I_ValuationDate!$C$7,1,1,H18%*SQRT($P18)),"AtmFwd")</f>
        <v>1</v>
      </c>
      <c r="W18" s="131">
        <f>_xll.qlBlackDeltaCalculatorStrikeFromDelta(_xll.qlBlackDeltaCalculator(,W$5,"Spot",I_ValuationDate!$C$7,1,1,I18%*SQRT($P18)),W$6)</f>
        <v>1.0371120792715558</v>
      </c>
      <c r="X18" s="131">
        <f>_xll.qlBlackDeltaCalculatorStrikeFromDelta(_xll.qlBlackDeltaCalculator(,X$5,"Spot",I_ValuationDate!$C$7,1,1,J18%*SQRT($P18)),X$6)</f>
        <v>1.0668476834085139</v>
      </c>
      <c r="Y18" s="131">
        <f>_xll.qlBlackDeltaCalculatorStrikeFromDelta(_xll.qlBlackDeltaCalculator(,Y$5,"Spot",I_ValuationDate!$C$7,1,1,K18%*SQRT($P18)),Y$6)</f>
        <v>1.1095919855494891</v>
      </c>
      <c r="Z18" s="131">
        <f>_xll.qlBlackDeltaCalculatorStrikeFromDelta(_xll.qlBlackDeltaCalculator(,Z$5,"Spot",I_ValuationDate!$C$7,1,1,L18%*SQRT($P18)),Z$6)</f>
        <v>1.1457807621080653</v>
      </c>
      <c r="AA18" s="133">
        <f>_xll.qlBlackDeltaCalculatorStrikeFromDelta(_xll.qlBlackDeltaCalculator(,AA$5,"Spot",I_ValuationDate!$C$7,1,1,M18%*SQRT($P18)),AA$6)</f>
        <v>1.203642429536993</v>
      </c>
      <c r="AC18" s="145">
        <f>I_ValuationDate!$C$7</f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obj_002f9#0010</v>
      </c>
      <c r="AI18" s="161">
        <f>_xll.qlSabrInterpolatedSmileSectionMaxError(AH18)</f>
        <v>1.5719237141482989E-3</v>
      </c>
      <c r="AJ18" s="162">
        <f>_xll.qlSabrInterpolatedSmileSectionAlpha(AH18)</f>
        <v>7.8596641435355122E-2</v>
      </c>
      <c r="AK18" s="161">
        <f>_xll.qlSabrInterpolatedSmileSectionBeta(AH18)</f>
        <v>0.7</v>
      </c>
      <c r="AL18" s="163">
        <f>_xll.qlSabrInterpolatedSmileSectionRho(AH18)</f>
        <v>0.27496347801710985</v>
      </c>
      <c r="AM18" s="164">
        <f>_xll.qlSabrInterpolatedSmileSectionNu(AH18)</f>
        <v>0.65308478641360501</v>
      </c>
      <c r="AN18" s="110" t="s">
        <v>66</v>
      </c>
      <c r="AO18" t="str">
        <f t="array" ref="AO18">_xll.qlInterpolatedSmileSection(,O18,Q18:AA18,C18:M18*(SQRT(P18)/100),I_ValuationDate!$C$7)</f>
        <v>obj_002fa#0010</v>
      </c>
      <c r="AR18" t="str">
        <f>_xll.qlInterpolatedSmileSection(,O18,Q18:AA18,C18:M18,1,"Act/365 (Fixed)")</f>
        <v>obj_002fb#0010</v>
      </c>
    </row>
    <row r="19" spans="2:44">
      <c r="B19" s="110" t="s">
        <v>67</v>
      </c>
      <c r="C19" s="103">
        <v>8.7710000000000008</v>
      </c>
      <c r="D19" s="104">
        <v>8.5109999999999992</v>
      </c>
      <c r="E19" s="104">
        <v>8.3409999999999993</v>
      </c>
      <c r="F19" s="104">
        <v>8.1850000000000005</v>
      </c>
      <c r="G19" s="104">
        <v>8.1929999999999996</v>
      </c>
      <c r="H19" s="104">
        <v>8.3550000000000004</v>
      </c>
      <c r="I19" s="104">
        <v>8.7880000000000003</v>
      </c>
      <c r="J19" s="104">
        <v>9.27</v>
      </c>
      <c r="K19" s="104">
        <v>9.84</v>
      </c>
      <c r="L19" s="104">
        <v>10.504</v>
      </c>
      <c r="M19" s="105">
        <v>11.192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_xll.qlBlackDeltaCalculatorStrikeFromDelta(_xll.qlBlackDeltaCalculator(,Q$5,"Spot",I_ValuationDate!$C$7,1,1,C19%*SQRT($P19)),Q$6)</f>
        <v>0.8429489632881676</v>
      </c>
      <c r="R19" s="131">
        <f>_xll.qlBlackDeltaCalculatorStrikeFromDelta(_xll.qlBlackDeltaCalculator(,R$5,"Spot",I_ValuationDate!$C$7,1,1,D19%*SQRT($P19)),R$6)</f>
        <v>0.87976752446212569</v>
      </c>
      <c r="S19" s="131">
        <f>_xll.qlBlackDeltaCalculatorStrikeFromDelta(_xll.qlBlackDeltaCalculator(,S$5,"Spot",I_ValuationDate!$C$7,1,1,E19%*SQRT($P19)),S$6)</f>
        <v>0.90427989773150452</v>
      </c>
      <c r="T19" s="131">
        <f>_xll.qlBlackDeltaCalculatorStrikeFromDelta(_xll.qlBlackDeltaCalculator(,T$5,"Spot",I_ValuationDate!$C$7,1,1,F19%*SQRT($P19)),T$6)</f>
        <v>0.93935330529871941</v>
      </c>
      <c r="U19" s="131">
        <f>_xll.qlBlackDeltaCalculatorStrikeFromDelta(_xll.qlBlackDeltaCalculator(,U$5,"Spot",I_ValuationDate!$C$7,1,1,G19%*SQRT($P19)),U$6)</f>
        <v>0.96694187846644797</v>
      </c>
      <c r="V19" s="132">
        <f>_xll.qlBlackDeltaCalculatorAtmStrike(_xll.qlBlackDeltaCalculator(,V$5,"Spot",I_ValuationDate!$C$7,1,1,H19%*SQRT($P19)),"AtmFwd")</f>
        <v>1</v>
      </c>
      <c r="W19" s="131">
        <f>_xll.qlBlackDeltaCalculatorStrikeFromDelta(_xll.qlBlackDeltaCalculator(,W$5,"Spot",I_ValuationDate!$C$7,1,1,I19%*SQRT($P19)),W$6)</f>
        <v>1.0483738031663925</v>
      </c>
      <c r="X19" s="131">
        <f>_xll.qlBlackDeltaCalculatorStrikeFromDelta(_xll.qlBlackDeltaCalculator(,X$5,"Spot",I_ValuationDate!$C$7,1,1,J19%*SQRT($P19)),X$6)</f>
        <v>1.0865217345307299</v>
      </c>
      <c r="Y19" s="131">
        <f>_xll.qlBlackDeltaCalculatorStrikeFromDelta(_xll.qlBlackDeltaCalculator(,Y$5,"Spot",I_ValuationDate!$C$7,1,1,K19%*SQRT($P19)),Y$6)</f>
        <v>1.1412268890235879</v>
      </c>
      <c r="Z19" s="131">
        <f>_xll.qlBlackDeltaCalculatorStrikeFromDelta(_xll.qlBlackDeltaCalculator(,Z$5,"Spot",I_ValuationDate!$C$7,1,1,L19%*SQRT($P19)),Z$6)</f>
        <v>1.1889376968508281</v>
      </c>
      <c r="AA19" s="133">
        <f>_xll.qlBlackDeltaCalculatorStrikeFromDelta(_xll.qlBlackDeltaCalculator(,AA$5,"Spot",I_ValuationDate!$C$7,1,1,M19%*SQRT($P19)),AA$6)</f>
        <v>1.2645910179624942</v>
      </c>
      <c r="AC19" s="145">
        <f>I_ValuationDate!$C$7</f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obj_00307#0010</v>
      </c>
      <c r="AI19" s="161">
        <f>_xll.qlSabrInterpolatedSmileSectionMaxError(AH19)</f>
        <v>1.401995041586182E-3</v>
      </c>
      <c r="AJ19" s="162">
        <f>_xll.qlSabrInterpolatedSmileSectionAlpha(AH19)</f>
        <v>8.1162971392936822E-2</v>
      </c>
      <c r="AK19" s="161">
        <f>_xll.qlSabrInterpolatedSmileSectionBeta(AH19)</f>
        <v>0.7</v>
      </c>
      <c r="AL19" s="163">
        <f>_xll.qlSabrInterpolatedSmileSectionRho(AH19)</f>
        <v>0.28936606266846931</v>
      </c>
      <c r="AM19" s="164">
        <f>_xll.qlSabrInterpolatedSmileSectionNu(AH19)</f>
        <v>0.5221663276992492</v>
      </c>
      <c r="AN19" s="110" t="s">
        <v>67</v>
      </c>
      <c r="AO19" t="str">
        <f t="array" ref="AO19">_xll.qlInterpolatedSmileSection(,O19,Q19:AA19,C19:M19*(SQRT(P19)/100),I_ValuationDate!$C$7)</f>
        <v>obj_00308#0010</v>
      </c>
      <c r="AR19" t="str">
        <f>_xll.qlInterpolatedSmileSection(,O19,Q19:AA19,C19:M19,1,"Act/365 (Fixed)")</f>
        <v>obj_00309#0010</v>
      </c>
    </row>
    <row r="20" spans="2:44">
      <c r="B20" s="110" t="s">
        <v>68</v>
      </c>
      <c r="C20" s="103">
        <v>8.8819999999999997</v>
      </c>
      <c r="D20" s="104">
        <v>8.6259999999999994</v>
      </c>
      <c r="E20" s="104">
        <v>8.4510000000000005</v>
      </c>
      <c r="F20" s="104">
        <v>8.298</v>
      </c>
      <c r="G20" s="104">
        <v>8.3130000000000006</v>
      </c>
      <c r="H20" s="104">
        <v>8.49</v>
      </c>
      <c r="I20" s="104">
        <v>8.9380000000000006</v>
      </c>
      <c r="J20" s="104">
        <v>9.4380000000000006</v>
      </c>
      <c r="K20" s="104">
        <v>10.209</v>
      </c>
      <c r="L20" s="104">
        <v>10.734</v>
      </c>
      <c r="M20" s="105">
        <v>11.439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_xll.qlBlackDeltaCalculatorStrikeFromDelta(_xll.qlBlackDeltaCalculator(,Q$5,"Spot",I_ValuationDate!$C$7,1,1,C20%*SQRT($P20)),Q$6)</f>
        <v>0.81977791616525053</v>
      </c>
      <c r="R20" s="131">
        <f>_xll.qlBlackDeltaCalculatorStrikeFromDelta(_xll.qlBlackDeltaCalculator(,R$5,"Spot",I_ValuationDate!$C$7,1,1,D20%*SQRT($P20)),R$6)</f>
        <v>0.86165892349133688</v>
      </c>
      <c r="S20" s="131">
        <f>_xll.qlBlackDeltaCalculatorStrikeFromDelta(_xll.qlBlackDeltaCalculator(,S$5,"Spot",I_ValuationDate!$C$7,1,1,E20%*SQRT($P20)),S$6)</f>
        <v>0.88982755665593294</v>
      </c>
      <c r="T20" s="131">
        <f>_xll.qlBlackDeltaCalculatorStrikeFromDelta(_xll.qlBlackDeltaCalculator(,T$5,"Spot",I_ValuationDate!$C$7,1,1,F20%*SQRT($P20)),T$6)</f>
        <v>0.93028278980039003</v>
      </c>
      <c r="U20" s="131">
        <f>_xll.qlBlackDeltaCalculatorStrikeFromDelta(_xll.qlBlackDeltaCalculator(,U$5,"Spot",I_ValuationDate!$C$7,1,1,G20%*SQRT($P20)),U$6)</f>
        <v>0.96233846638777842</v>
      </c>
      <c r="V20" s="132">
        <f>_xll.qlBlackDeltaCalculatorAtmStrike(_xll.qlBlackDeltaCalculator(,V$5,"Spot",I_ValuationDate!$C$7,1,1,H20%*SQRT($P20)),"AtmFwd")</f>
        <v>1</v>
      </c>
      <c r="W20" s="131">
        <f>_xll.qlBlackDeltaCalculatorStrikeFromDelta(_xll.qlBlackDeltaCalculator(,W$5,"Spot",I_ValuationDate!$C$7,1,1,I20%*SQRT($P20)),W$6)</f>
        <v>1.0583321433341097</v>
      </c>
      <c r="X20" s="131">
        <f>_xll.qlBlackDeltaCalculatorStrikeFromDelta(_xll.qlBlackDeltaCalculator(,X$5,"Spot",I_ValuationDate!$C$7,1,1,J20%*SQRT($P20)),X$6)</f>
        <v>1.1039935173808249</v>
      </c>
      <c r="Y20" s="131">
        <f>_xll.qlBlackDeltaCalculatorStrikeFromDelta(_xll.qlBlackDeltaCalculator(,Y$5,"Spot",I_ValuationDate!$C$7,1,1,K20%*SQRT($P20)),Y$6)</f>
        <v>1.173580786868657</v>
      </c>
      <c r="Z20" s="131">
        <f>_xll.qlBlackDeltaCalculatorStrikeFromDelta(_xll.qlBlackDeltaCalculator(,Z$5,"Spot",I_ValuationDate!$C$7,1,1,L20%*SQRT($P20)),Z$6)</f>
        <v>1.228831307129516</v>
      </c>
      <c r="AA20" s="133">
        <f>_xll.qlBlackDeltaCalculatorStrikeFromDelta(_xll.qlBlackDeltaCalculator(,AA$5,"Spot",I_ValuationDate!$C$7,1,1,M20%*SQRT($P20)),AA$6)</f>
        <v>1.3220402018308981</v>
      </c>
      <c r="AC20" s="145">
        <f>I_ValuationDate!$C$7</f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obj_00315#0010</v>
      </c>
      <c r="AI20" s="161">
        <f>_xll.qlSabrInterpolatedSmileSectionMaxError(AH20)</f>
        <v>1.9405232245914561E-3</v>
      </c>
      <c r="AJ20" s="162">
        <f>_xll.qlSabrInterpolatedSmileSectionAlpha(AH20)</f>
        <v>8.2325827965443493E-2</v>
      </c>
      <c r="AK20" s="161">
        <f>_xll.qlSabrInterpolatedSmileSectionBeta(AH20)</f>
        <v>0.7</v>
      </c>
      <c r="AL20" s="163">
        <f>_xll.qlSabrInterpolatedSmileSectionRho(AH20)</f>
        <v>0.30518828399133896</v>
      </c>
      <c r="AM20" s="164">
        <f>_xll.qlSabrInterpolatedSmileSectionNu(AH20)</f>
        <v>0.45969066326658026</v>
      </c>
      <c r="AN20" s="110" t="s">
        <v>68</v>
      </c>
      <c r="AO20" t="str">
        <f t="array" ref="AO20">_xll.qlInterpolatedSmileSection(,O20,Q20:AA20,C20:M20*(SQRT(P20)/100),I_ValuationDate!$C$7)</f>
        <v>obj_00316#0010</v>
      </c>
      <c r="AR20" t="str">
        <f>_xll.qlInterpolatedSmileSection(,O20,Q20:AA20,C20:M20,1,"Act/365 (Fixed)")</f>
        <v>obj_00317#0010</v>
      </c>
    </row>
    <row r="21" spans="2:44">
      <c r="B21" s="110" t="s">
        <v>69</v>
      </c>
      <c r="C21" s="103">
        <v>8.9890000000000008</v>
      </c>
      <c r="D21" s="104">
        <v>8.7579999999999991</v>
      </c>
      <c r="E21" s="104">
        <v>8.5909999999999993</v>
      </c>
      <c r="F21" s="104">
        <v>8.4610000000000003</v>
      </c>
      <c r="G21" s="104">
        <v>8.4879999999999995</v>
      </c>
      <c r="H21" s="104">
        <v>8.673</v>
      </c>
      <c r="I21" s="104">
        <v>9.1329999999999991</v>
      </c>
      <c r="J21" s="104">
        <v>9.6489999999999991</v>
      </c>
      <c r="K21" s="104">
        <v>10.423999999999999</v>
      </c>
      <c r="L21" s="104">
        <v>10.958</v>
      </c>
      <c r="M21" s="105">
        <v>11.654999999999999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_xll.qlBlackDeltaCalculatorStrikeFromDelta(_xll.qlBlackDeltaCalculator(,Q$5,"Spot",I_ValuationDate!$C$7,1,1,C21%*SQRT($P21)),Q$6)</f>
        <v>0.78342539489953278</v>
      </c>
      <c r="R21" s="131">
        <f>_xll.qlBlackDeltaCalculatorStrikeFromDelta(_xll.qlBlackDeltaCalculator(,R$5,"Spot",I_ValuationDate!$C$7,1,1,D21%*SQRT($P21)),R$6)</f>
        <v>0.83278875030483301</v>
      </c>
      <c r="S21" s="131">
        <f>_xll.qlBlackDeltaCalculatorStrikeFromDelta(_xll.qlBlackDeltaCalculator(,S$5,"Spot",I_ValuationDate!$C$7,1,1,E21%*SQRT($P21)),S$6)</f>
        <v>0.8665709487848724</v>
      </c>
      <c r="T21" s="131">
        <f>_xll.qlBlackDeltaCalculatorStrikeFromDelta(_xll.qlBlackDeltaCalculator(,T$5,"Spot",I_ValuationDate!$C$7,1,1,F21%*SQRT($P21)),T$6)</f>
        <v>0.91563019220769148</v>
      </c>
      <c r="U21" s="131">
        <f>_xll.qlBlackDeltaCalculatorStrikeFromDelta(_xll.qlBlackDeltaCalculator(,U$5,"Spot",I_ValuationDate!$C$7,1,1,G21%*SQRT($P21)),U$6)</f>
        <v>0.95517804073531776</v>
      </c>
      <c r="V21" s="132">
        <f>_xll.qlBlackDeltaCalculatorAtmStrike(_xll.qlBlackDeltaCalculator(,V$5,"Spot",I_ValuationDate!$C$7,1,1,H21%*SQRT($P21)),"AtmFwd")</f>
        <v>1</v>
      </c>
      <c r="W21" s="131">
        <f>_xll.qlBlackDeltaCalculatorStrikeFromDelta(_xll.qlBlackDeltaCalculator(,W$5,"Spot",I_ValuationDate!$C$7,1,1,I21%*SQRT($P21)),W$6)</f>
        <v>1.0762730105434177</v>
      </c>
      <c r="X21" s="131">
        <f>_xll.qlBlackDeltaCalculatorStrikeFromDelta(_xll.qlBlackDeltaCalculator(,X$5,"Spot",I_ValuationDate!$C$7,1,1,J21%*SQRT($P21)),X$6)</f>
        <v>1.1351379517977922</v>
      </c>
      <c r="Y21" s="131">
        <f>_xll.qlBlackDeltaCalculatorStrikeFromDelta(_xll.qlBlackDeltaCalculator(,Y$5,"Spot",I_ValuationDate!$C$7,1,1,K21%*SQRT($P21)),Y$6)</f>
        <v>1.2257173512695732</v>
      </c>
      <c r="Z21" s="131">
        <f>_xll.qlBlackDeltaCalculatorStrikeFromDelta(_xll.qlBlackDeltaCalculator(,Z$5,"Spot",I_ValuationDate!$C$7,1,1,L21%*SQRT($P21)),Z$6)</f>
        <v>1.2987149065579648</v>
      </c>
      <c r="AA21" s="133">
        <f>_xll.qlBlackDeltaCalculatorStrikeFromDelta(_xll.qlBlackDeltaCalculator(,AA$5,"Spot",I_ValuationDate!$C$7,1,1,M21%*SQRT($P21)),AA$6)</f>
        <v>1.4227526859783537</v>
      </c>
      <c r="AC21" s="145">
        <f>I_ValuationDate!$C$7</f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obj_00323#0010</v>
      </c>
      <c r="AI21" s="161">
        <f>_xll.qlSabrInterpolatedSmileSectionMaxError(AH21)</f>
        <v>1.8965670262260509E-3</v>
      </c>
      <c r="AJ21" s="162">
        <f>_xll.qlSabrInterpolatedSmileSectionAlpha(AH21)</f>
        <v>8.4033466868462109E-2</v>
      </c>
      <c r="AK21" s="161">
        <f>_xll.qlSabrInterpolatedSmileSectionBeta(AH21)</f>
        <v>0.7</v>
      </c>
      <c r="AL21" s="163">
        <f>_xll.qlSabrInterpolatedSmileSectionRho(AH21)</f>
        <v>0.32437404757649363</v>
      </c>
      <c r="AM21" s="164">
        <f>_xll.qlSabrInterpolatedSmileSectionNu(AH21)</f>
        <v>0.37090830901695576</v>
      </c>
      <c r="AN21" s="110" t="s">
        <v>69</v>
      </c>
      <c r="AO21" t="str">
        <f t="array" ref="AO21">_xll.qlInterpolatedSmileSection(,O21,Q21:AA21,C21:M21*(SQRT(P21)/100),I_ValuationDate!$C$7)</f>
        <v>obj_00324#0010</v>
      </c>
      <c r="AR21" t="str">
        <f>_xll.qlInterpolatedSmileSection(,O21,Q21:AA21,C21:M21,1,"Act/365 (Fixed)")</f>
        <v>obj_00325#0010</v>
      </c>
    </row>
    <row r="22" spans="2:44">
      <c r="B22" s="110" t="s">
        <v>70</v>
      </c>
      <c r="C22" s="103">
        <v>9.1219999999999999</v>
      </c>
      <c r="D22" s="104">
        <v>8.8919999999999995</v>
      </c>
      <c r="E22" s="104">
        <v>8.7260000000000009</v>
      </c>
      <c r="F22" s="104">
        <v>8.5950000000000006</v>
      </c>
      <c r="G22" s="104">
        <v>8.6270000000000007</v>
      </c>
      <c r="H22" s="104">
        <v>8.8049999999999997</v>
      </c>
      <c r="I22" s="104">
        <v>9.2769999999999992</v>
      </c>
      <c r="J22" s="104">
        <v>9.8049999999999997</v>
      </c>
      <c r="K22" s="104">
        <v>10.589</v>
      </c>
      <c r="L22" s="104">
        <v>11.117000000000001</v>
      </c>
      <c r="M22" s="105">
        <v>11.815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_xll.qlBlackDeltaCalculatorStrikeFromDelta(_xll.qlBlackDeltaCalculator(,Q$5,"Spot",I_ValuationDate!$C$7,1,1,C22%*SQRT($P22)),Q$6)</f>
        <v>0.75311580479396079</v>
      </c>
      <c r="R22" s="131">
        <f>_xll.qlBlackDeltaCalculatorStrikeFromDelta(_xll.qlBlackDeltaCalculator(,R$5,"Spot",I_ValuationDate!$C$7,1,1,D22%*SQRT($P22)),R$6)</f>
        <v>0.80883138746764216</v>
      </c>
      <c r="S22" s="131">
        <f>_xll.qlBlackDeltaCalculatorStrikeFromDelta(_xll.qlBlackDeltaCalculator(,S$5,"Spot",I_ValuationDate!$C$7,1,1,E22%*SQRT($P22)),S$6)</f>
        <v>0.84729933246335476</v>
      </c>
      <c r="T22" s="131">
        <f>_xll.qlBlackDeltaCalculatorStrikeFromDelta(_xll.qlBlackDeltaCalculator(,T$5,"Spot",I_ValuationDate!$C$7,1,1,F22%*SQRT($P22)),T$6)</f>
        <v>0.9037526587034197</v>
      </c>
      <c r="U22" s="131">
        <f>_xll.qlBlackDeltaCalculatorStrikeFromDelta(_xll.qlBlackDeltaCalculator(,U$5,"Spot",I_ValuationDate!$C$7,1,1,G22%*SQRT($P22)),U$6)</f>
        <v>0.94969847780931238</v>
      </c>
      <c r="V22" s="132">
        <f>_xll.qlBlackDeltaCalculatorAtmStrike(_xll.qlBlackDeltaCalculator(,V$5,"Spot",I_ValuationDate!$C$7,1,1,H22%*SQRT($P22)),"AtmFwd")</f>
        <v>1</v>
      </c>
      <c r="W22" s="131">
        <f>_xll.qlBlackDeltaCalculatorStrikeFromDelta(_xll.qlBlackDeltaCalculator(,W$5,"Spot",I_ValuationDate!$C$7,1,1,I22%*SQRT($P22)),W$6)</f>
        <v>1.0927977752647746</v>
      </c>
      <c r="X22" s="131">
        <f>_xll.qlBlackDeltaCalculatorStrikeFromDelta(_xll.qlBlackDeltaCalculator(,X$5,"Spot",I_ValuationDate!$C$7,1,1,J22%*SQRT($P22)),X$6)</f>
        <v>1.1636405594826313</v>
      </c>
      <c r="Y22" s="131">
        <f>_xll.qlBlackDeltaCalculatorStrikeFromDelta(_xll.qlBlackDeltaCalculator(,Y$5,"Spot",I_ValuationDate!$C$7,1,1,K22%*SQRT($P22)),Y$6)</f>
        <v>1.2738091784235186</v>
      </c>
      <c r="Z22" s="131">
        <f>_xll.qlBlackDeltaCalculatorStrikeFromDelta(_xll.qlBlackDeltaCalculator(,Z$5,"Spot",I_ValuationDate!$C$7,1,1,L22%*SQRT($P22)),Z$6)</f>
        <v>1.3631145720868014</v>
      </c>
      <c r="AA22" s="133">
        <f>_xll.qlBlackDeltaCalculatorStrikeFromDelta(_xll.qlBlackDeltaCalculator(,AA$5,"Spot",I_ValuationDate!$C$7,1,1,M22%*SQRT($P22)),AA$6)</f>
        <v>1.5170231574558808</v>
      </c>
      <c r="AC22" s="145">
        <f>I_ValuationDate!$C$7</f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obj_00331#0010</v>
      </c>
      <c r="AI22" s="161">
        <f>_xll.qlSabrInterpolatedSmileSectionMaxError(AH22)</f>
        <v>1.8986219736369242E-3</v>
      </c>
      <c r="AJ22" s="162">
        <f>_xll.qlSabrInterpolatedSmileSectionAlpha(AH22)</f>
        <v>8.5243991365742691E-2</v>
      </c>
      <c r="AK22" s="161">
        <f>_xll.qlSabrInterpolatedSmileSectionBeta(AH22)</f>
        <v>0.7</v>
      </c>
      <c r="AL22" s="163">
        <f>_xll.qlSabrInterpolatedSmileSectionRho(AH22)</f>
        <v>0.33202990560540202</v>
      </c>
      <c r="AM22" s="164">
        <f>_xll.qlSabrInterpolatedSmileSectionNu(AH22)</f>
        <v>0.3209304600166995</v>
      </c>
      <c r="AN22" s="110" t="s">
        <v>70</v>
      </c>
      <c r="AO22" t="str">
        <f t="array" ref="AO22">_xll.qlInterpolatedSmileSection(,O22,Q22:AA22,C22:M22*(SQRT(P22)/100),I_ValuationDate!$C$7)</f>
        <v>obj_00332#0010</v>
      </c>
      <c r="AR22" t="str">
        <f>_xll.qlInterpolatedSmileSection(,O22,Q22:AA22,C22:M22,1,"Act/365 (Fixed)")</f>
        <v>obj_00333#0010</v>
      </c>
    </row>
    <row r="23" spans="2:44">
      <c r="B23" s="110" t="s">
        <v>71</v>
      </c>
      <c r="C23" s="103">
        <v>9.3409999999999993</v>
      </c>
      <c r="D23" s="104">
        <v>9.0820000000000007</v>
      </c>
      <c r="E23" s="104">
        <v>8.8870000000000005</v>
      </c>
      <c r="F23" s="104">
        <v>8.7309999999999999</v>
      </c>
      <c r="G23" s="104">
        <v>8.76</v>
      </c>
      <c r="H23" s="104">
        <v>8.93</v>
      </c>
      <c r="I23" s="104">
        <v>9.41</v>
      </c>
      <c r="J23" s="104">
        <v>9.9540000000000006</v>
      </c>
      <c r="K23" s="104">
        <v>10.772</v>
      </c>
      <c r="L23" s="104">
        <v>11.327</v>
      </c>
      <c r="M23" s="105">
        <v>12.052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_xll.qlBlackDeltaCalculatorStrikeFromDelta(_xll.qlBlackDeltaCalculator(,Q$5,"Spot",I_ValuationDate!$C$7,1,1,C23%*SQRT($P23)),Q$6)</f>
        <v>0.72482067974150644</v>
      </c>
      <c r="R23" s="131">
        <f>_xll.qlBlackDeltaCalculatorStrikeFromDelta(_xll.qlBlackDeltaCalculator(,R$5,"Spot",I_ValuationDate!$C$7,1,1,D23%*SQRT($P23)),R$6)</f>
        <v>0.786866707568874</v>
      </c>
      <c r="S23" s="131">
        <f>_xll.qlBlackDeltaCalculatorStrikeFromDelta(_xll.qlBlackDeltaCalculator(,S$5,"Spot",I_ValuationDate!$C$7,1,1,E23%*SQRT($P23)),S$6)</f>
        <v>0.83005751159217978</v>
      </c>
      <c r="T23" s="131">
        <f>_xll.qlBlackDeltaCalculatorStrikeFromDelta(_xll.qlBlackDeltaCalculator(,T$5,"Spot",I_ValuationDate!$C$7,1,1,F23%*SQRT($P23)),T$6)</f>
        <v>0.89346384294877235</v>
      </c>
      <c r="U23" s="131">
        <f>_xll.qlBlackDeltaCalculatorStrikeFromDelta(_xll.qlBlackDeltaCalculator(,U$5,"Spot",I_ValuationDate!$C$7,1,1,G23%*SQRT($P23)),U$6)</f>
        <v>0.94525347018674644</v>
      </c>
      <c r="V23" s="132">
        <f>_xll.qlBlackDeltaCalculatorAtmStrike(_xll.qlBlackDeltaCalculator(,V$5,"Spot",I_ValuationDate!$C$7,1,1,H23%*SQRT($P23)),"AtmFwd")</f>
        <v>1</v>
      </c>
      <c r="W23" s="131">
        <f>_xll.qlBlackDeltaCalculatorStrikeFromDelta(_xll.qlBlackDeltaCalculator(,W$5,"Spot",I_ValuationDate!$C$7,1,1,I23%*SQRT($P23)),W$6)</f>
        <v>1.1087665530202251</v>
      </c>
      <c r="X23" s="131">
        <f>_xll.qlBlackDeltaCalculatorStrikeFromDelta(_xll.qlBlackDeltaCalculator(,X$5,"Spot",I_ValuationDate!$C$7,1,1,J23%*SQRT($P23)),X$6)</f>
        <v>1.1911889735583387</v>
      </c>
      <c r="Y23" s="131">
        <f>_xll.qlBlackDeltaCalculatorStrikeFromDelta(_xll.qlBlackDeltaCalculator(,Y$5,"Spot",I_ValuationDate!$C$7,1,1,K23%*SQRT($P23)),Y$6)</f>
        <v>1.3214613447450863</v>
      </c>
      <c r="Z23" s="131">
        <f>_xll.qlBlackDeltaCalculatorStrikeFromDelta(_xll.qlBlackDeltaCalculator(,Z$5,"Spot",I_ValuationDate!$C$7,1,1,L23%*SQRT($P23)),Z$6)</f>
        <v>1.4287106027326326</v>
      </c>
      <c r="AA23" s="133">
        <f>_xll.qlBlackDeltaCalculatorStrikeFromDelta(_xll.qlBlackDeltaCalculator(,AA$5,"Spot",I_ValuationDate!$C$7,1,1,M23%*SQRT($P23)),AA$6)</f>
        <v>1.6156334453893746</v>
      </c>
      <c r="AC23" s="145">
        <f>I_ValuationDate!$C$7</f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obj_0033f#0010</v>
      </c>
      <c r="AI23" s="161">
        <f>_xll.qlSabrInterpolatedSmileSectionMaxError(AH23)</f>
        <v>1.9134949650017469E-3</v>
      </c>
      <c r="AJ23" s="162">
        <f>_xll.qlSabrInterpolatedSmileSectionAlpha(AH23)</f>
        <v>8.6204665491283763E-2</v>
      </c>
      <c r="AK23" s="161">
        <f>_xll.qlSabrInterpolatedSmileSectionBeta(AH23)</f>
        <v>0.7</v>
      </c>
      <c r="AL23" s="163">
        <f>_xll.qlSabrInterpolatedSmileSectionRho(AH23)</f>
        <v>0.32755613306831538</v>
      </c>
      <c r="AM23" s="164">
        <f>_xll.qlSabrInterpolatedSmileSectionNu(AH23)</f>
        <v>0.29340195593173041</v>
      </c>
      <c r="AN23" s="110" t="s">
        <v>71</v>
      </c>
      <c r="AO23" t="str">
        <f t="array" ref="AO23">_xll.qlInterpolatedSmileSection(,O23,Q23:AA23,C23:M23*(SQRT(P23)/100),I_ValuationDate!$C$7)</f>
        <v>obj_00340#0010</v>
      </c>
      <c r="AR23" t="str">
        <f>_xll.qlInterpolatedSmileSection(,O23,Q23:AA23,C23:M23,1,"Act/365 (Fixed)")</f>
        <v>obj_00341#0010</v>
      </c>
    </row>
    <row r="24" spans="2:44">
      <c r="B24" s="110" t="s">
        <v>72</v>
      </c>
      <c r="C24" s="103">
        <v>9.5299999999999994</v>
      </c>
      <c r="D24" s="104">
        <v>9.2569999999999997</v>
      </c>
      <c r="E24" s="104">
        <v>9.0830000000000002</v>
      </c>
      <c r="F24" s="104">
        <v>8.9209999999999994</v>
      </c>
      <c r="G24" s="104">
        <v>8.9350000000000005</v>
      </c>
      <c r="H24" s="104">
        <v>9.0719999999999992</v>
      </c>
      <c r="I24" s="104">
        <v>9.516</v>
      </c>
      <c r="J24" s="104">
        <v>10.052</v>
      </c>
      <c r="K24" s="104">
        <v>10.842000000000001</v>
      </c>
      <c r="L24" s="104">
        <v>11.397</v>
      </c>
      <c r="M24" s="105">
        <v>12.095000000000001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_xll.qlBlackDeltaCalculatorStrikeFromDelta(_xll.qlBlackDeltaCalculator(,Q$5,"Spot",I_ValuationDate!$C$7,1,1,C24%*SQRT($P24)),Q$6)</f>
        <v>0.69991414155848686</v>
      </c>
      <c r="R24" s="131">
        <f>_xll.qlBlackDeltaCalculatorStrikeFromDelta(_xll.qlBlackDeltaCalculator(,R$5,"Spot",I_ValuationDate!$C$7,1,1,D24%*SQRT($P24)),R$6)</f>
        <v>0.76725362571487732</v>
      </c>
      <c r="S24" s="131">
        <f>_xll.qlBlackDeltaCalculatorStrikeFromDelta(_xll.qlBlackDeltaCalculator(,S$5,"Spot",I_ValuationDate!$C$7,1,1,E24%*SQRT($P24)),S$6)</f>
        <v>0.81392733391422145</v>
      </c>
      <c r="T24" s="131">
        <f>_xll.qlBlackDeltaCalculatorStrikeFromDelta(_xll.qlBlackDeltaCalculator(,T$5,"Spot",I_ValuationDate!$C$7,1,1,F24%*SQRT($P24)),T$6)</f>
        <v>0.88378957277260561</v>
      </c>
      <c r="U24" s="131">
        <f>_xll.qlBlackDeltaCalculatorStrikeFromDelta(_xll.qlBlackDeltaCalculator(,U$5,"Spot",I_ValuationDate!$C$7,1,1,G24%*SQRT($P24)),U$6)</f>
        <v>0.94139729761526714</v>
      </c>
      <c r="V24" s="132">
        <f>_xll.qlBlackDeltaCalculatorAtmStrike(_xll.qlBlackDeltaCalculator(,V$5,"Spot",I_ValuationDate!$C$7,1,1,H24%*SQRT($P24)),"AtmFwd")</f>
        <v>1</v>
      </c>
      <c r="W24" s="131">
        <f>_xll.qlBlackDeltaCalculatorStrikeFromDelta(_xll.qlBlackDeltaCalculator(,W$5,"Spot",I_ValuationDate!$C$7,1,1,I24%*SQRT($P24)),W$6)</f>
        <v>1.1241361336797724</v>
      </c>
      <c r="X24" s="131">
        <f>_xll.qlBlackDeltaCalculatorStrikeFromDelta(_xll.qlBlackDeltaCalculator(,X$5,"Spot",I_ValuationDate!$C$7,1,1,J24%*SQRT($P24)),X$6)</f>
        <v>1.2170613923656564</v>
      </c>
      <c r="Y24" s="131">
        <f>_xll.qlBlackDeltaCalculatorStrikeFromDelta(_xll.qlBlackDeltaCalculator(,Y$5,"Spot",I_ValuationDate!$C$7,1,1,K24%*SQRT($P24)),Y$6)</f>
        <v>1.3642339392490561</v>
      </c>
      <c r="Z24" s="131">
        <f>_xll.qlBlackDeltaCalculatorStrikeFromDelta(_xll.qlBlackDeltaCalculator(,Z$5,"Spot",I_ValuationDate!$C$7,1,1,L24%*SQRT($P24)),Z$6)</f>
        <v>1.4871113984086166</v>
      </c>
      <c r="AA24" s="133">
        <f>_xll.qlBlackDeltaCalculatorStrikeFromDelta(_xll.qlBlackDeltaCalculator(,AA$5,"Spot",I_ValuationDate!$C$7,1,1,M24%*SQRT($P24)),AA$6)</f>
        <v>1.7011965267031894</v>
      </c>
      <c r="AC24" s="145">
        <f>I_ValuationDate!$C$7</f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obj_0034d#0010</v>
      </c>
      <c r="AI24" s="161">
        <f>_xll.qlSabrInterpolatedSmileSectionMaxError(AH24)</f>
        <v>1.6799927841472939E-3</v>
      </c>
      <c r="AJ24" s="162">
        <f>_xll.qlSabrInterpolatedSmileSectionAlpha(AH24)</f>
        <v>8.7583264004379241E-2</v>
      </c>
      <c r="AK24" s="161">
        <f>_xll.qlSabrInterpolatedSmileSectionBeta(AH24)</f>
        <v>0.7</v>
      </c>
      <c r="AL24" s="163">
        <f>_xll.qlSabrInterpolatedSmileSectionRho(AH24)</f>
        <v>0.31908553448442378</v>
      </c>
      <c r="AM24" s="164">
        <f>_xll.qlSabrInterpolatedSmileSectionNu(AH24)</f>
        <v>0.26424538929535912</v>
      </c>
      <c r="AN24" s="110" t="s">
        <v>72</v>
      </c>
      <c r="AO24" t="str">
        <f t="array" ref="AO24">_xll.qlInterpolatedSmileSection(,O24,Q24:AA24,C24:M24*(SQRT(P24)/100),I_ValuationDate!$C$7)</f>
        <v>obj_0034e#0010</v>
      </c>
      <c r="AR24" t="str">
        <f>_xll.qlInterpolatedSmileSection(,O24,Q24:AA24,C24:M24,1,"Act/365 (Fixed)")</f>
        <v>obj_0034f#0010</v>
      </c>
    </row>
    <row r="25" spans="2:44">
      <c r="B25" s="110" t="s">
        <v>73</v>
      </c>
      <c r="C25" s="103">
        <v>9.6630000000000003</v>
      </c>
      <c r="D25" s="104">
        <v>9.3949999999999996</v>
      </c>
      <c r="E25" s="104">
        <v>9.2149999999999999</v>
      </c>
      <c r="F25" s="104">
        <v>9.0410000000000004</v>
      </c>
      <c r="G25" s="104">
        <v>9.0589999999999993</v>
      </c>
      <c r="H25" s="104">
        <v>9.1750000000000007</v>
      </c>
      <c r="I25" s="104">
        <v>9.5920000000000005</v>
      </c>
      <c r="J25" s="104">
        <v>10.134</v>
      </c>
      <c r="K25" s="104">
        <v>10.897</v>
      </c>
      <c r="L25" s="104">
        <v>11.435</v>
      </c>
      <c r="M25" s="105">
        <v>12.13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_xll.qlBlackDeltaCalculatorStrikeFromDelta(_xll.qlBlackDeltaCalculator(,Q$5,"Spot",I_ValuationDate!$C$7,1,1,C25%*SQRT($P25)),Q$6)</f>
        <v>0.67842606502891811</v>
      </c>
      <c r="R25" s="131">
        <f>_xll.qlBlackDeltaCalculatorStrikeFromDelta(_xll.qlBlackDeltaCalculator(,R$5,"Spot",I_ValuationDate!$C$7,1,1,D25%*SQRT($P25)),R$6)</f>
        <v>0.74994118007056632</v>
      </c>
      <c r="S25" s="131">
        <f>_xll.qlBlackDeltaCalculatorStrikeFromDelta(_xll.qlBlackDeltaCalculator(,S$5,"Spot",I_ValuationDate!$C$7,1,1,E25%*SQRT($P25)),S$6)</f>
        <v>0.80007996600356202</v>
      </c>
      <c r="T25" s="131">
        <f>_xll.qlBlackDeltaCalculatorStrikeFromDelta(_xll.qlBlackDeltaCalculator(,T$5,"Spot",I_ValuationDate!$C$7,1,1,F25%*SQRT($P25)),T$6)</f>
        <v>0.87566524427135595</v>
      </c>
      <c r="U25" s="131">
        <f>_xll.qlBlackDeltaCalculatorStrikeFromDelta(_xll.qlBlackDeltaCalculator(,U$5,"Spot",I_ValuationDate!$C$7,1,1,G25%*SQRT($P25)),U$6)</f>
        <v>0.93833916596021305</v>
      </c>
      <c r="V25" s="132">
        <f>_xll.qlBlackDeltaCalculatorAtmStrike(_xll.qlBlackDeltaCalculator(,V$5,"Spot",I_ValuationDate!$C$7,1,1,H25%*SQRT($P25)),"AtmFwd")</f>
        <v>1</v>
      </c>
      <c r="W25" s="131">
        <f>_xll.qlBlackDeltaCalculatorStrikeFromDelta(_xll.qlBlackDeltaCalculator(,W$5,"Spot",I_ValuationDate!$C$7,1,1,I25%*SQRT($P25)),W$6)</f>
        <v>1.1388882215392775</v>
      </c>
      <c r="X25" s="131">
        <f>_xll.qlBlackDeltaCalculatorStrikeFromDelta(_xll.qlBlackDeltaCalculator(,X$5,"Spot",I_ValuationDate!$C$7,1,1,J25%*SQRT($P25)),X$6)</f>
        <v>1.2422045636308943</v>
      </c>
      <c r="Y25" s="131">
        <f>_xll.qlBlackDeltaCalculatorStrikeFromDelta(_xll.qlBlackDeltaCalculator(,Y$5,"Spot",I_ValuationDate!$C$7,1,1,K25%*SQRT($P25)),Y$6)</f>
        <v>1.4056806243172579</v>
      </c>
      <c r="Z25" s="131">
        <f>_xll.qlBlackDeltaCalculatorStrikeFromDelta(_xll.qlBlackDeltaCalculator(,Z$5,"Spot",I_ValuationDate!$C$7,1,1,L25%*SQRT($P25)),Z$6)</f>
        <v>1.5429189042185638</v>
      </c>
      <c r="AA25" s="133">
        <f>_xll.qlBlackDeltaCalculatorStrikeFromDelta(_xll.qlBlackDeltaCalculator(,AA$5,"Spot",I_ValuationDate!$C$7,1,1,M25%*SQRT($P25)),AA$6)</f>
        <v>1.7853724796879253</v>
      </c>
      <c r="AC25" s="145">
        <f>I_ValuationDate!$C$7</f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obj_0035b#0010</v>
      </c>
      <c r="AI25" s="161">
        <f>_xll.qlSabrInterpolatedSmileSectionMaxError(AH25)</f>
        <v>1.5131969780618343E-3</v>
      </c>
      <c r="AJ25" s="162">
        <f>_xll.qlSabrInterpolatedSmileSectionAlpha(AH25)</f>
        <v>8.8534861655800628E-2</v>
      </c>
      <c r="AK25" s="161">
        <f>_xll.qlSabrInterpolatedSmileSectionBeta(AH25)</f>
        <v>0.7</v>
      </c>
      <c r="AL25" s="163">
        <f>_xll.qlSabrInterpolatedSmileSectionRho(AH25)</f>
        <v>0.31520769186461284</v>
      </c>
      <c r="AM25" s="164">
        <f>_xll.qlSabrInterpolatedSmileSectionNu(AH25)</f>
        <v>0.24252924386783661</v>
      </c>
      <c r="AN25" s="110" t="s">
        <v>73</v>
      </c>
      <c r="AO25" t="str">
        <f t="array" ref="AO25">_xll.qlInterpolatedSmileSection(,O25,Q25:AA25,C25:M25*(SQRT(P25)/100),I_ValuationDate!$C$7)</f>
        <v>obj_0035c#0010</v>
      </c>
      <c r="AR25" t="str">
        <f>_xll.qlInterpolatedSmileSection(,O25,Q25:AA25,C25:M25,1,"Act/365 (Fixed)")</f>
        <v>obj_0035d#0010</v>
      </c>
    </row>
    <row r="26" spans="2:44">
      <c r="B26" s="110" t="s">
        <v>74</v>
      </c>
      <c r="C26" s="103">
        <v>10.141999999999999</v>
      </c>
      <c r="D26" s="104">
        <v>9.81</v>
      </c>
      <c r="E26" s="104">
        <v>9.5779999999999994</v>
      </c>
      <c r="F26" s="104">
        <v>9.3539999999999992</v>
      </c>
      <c r="G26" s="104">
        <v>9.3379999999999992</v>
      </c>
      <c r="H26" s="104">
        <v>9.44</v>
      </c>
      <c r="I26" s="104">
        <v>9.8829999999999991</v>
      </c>
      <c r="J26" s="104">
        <v>10.436</v>
      </c>
      <c r="K26" s="104">
        <v>11.273</v>
      </c>
      <c r="L26" s="104">
        <v>11.815</v>
      </c>
      <c r="M26" s="105">
        <v>12.555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_xll.qlBlackDeltaCalculatorStrikeFromDelta(_xll.qlBlackDeltaCalculator(,Q$5,"Spot",I_ValuationDate!$C$7,1,1,C26%*SQRT($P26)),Q$6)</f>
        <v>0.62112635860114984</v>
      </c>
      <c r="R26" s="131">
        <f>_xll.qlBlackDeltaCalculatorStrikeFromDelta(_xll.qlBlackDeltaCalculator(,R$5,"Spot",I_ValuationDate!$C$7,1,1,D26%*SQRT($P26)),R$6)</f>
        <v>0.70502169981128415</v>
      </c>
      <c r="S26" s="131">
        <f>_xll.qlBlackDeltaCalculatorStrikeFromDelta(_xll.qlBlackDeltaCalculator(,S$5,"Spot",I_ValuationDate!$C$7,1,1,E26%*SQRT($P26)),S$6)</f>
        <v>0.76482377993185757</v>
      </c>
      <c r="T26" s="131">
        <f>_xll.qlBlackDeltaCalculatorStrikeFromDelta(_xll.qlBlackDeltaCalculator(,T$5,"Spot",I_ValuationDate!$C$7,1,1,F26%*SQRT($P26)),T$6)</f>
        <v>0.85573397958402053</v>
      </c>
      <c r="U26" s="131">
        <f>_xll.qlBlackDeltaCalculatorStrikeFromDelta(_xll.qlBlackDeltaCalculator(,U$5,"Spot",I_ValuationDate!$C$7,1,1,G26%*SQRT($P26)),U$6)</f>
        <v>0.93221595331699914</v>
      </c>
      <c r="V26" s="132">
        <f>_xll.qlBlackDeltaCalculatorAtmStrike(_xll.qlBlackDeltaCalculator(,V$5,"Spot",I_ValuationDate!$C$7,1,1,H26%*SQRT($P26)),"AtmFwd")</f>
        <v>1</v>
      </c>
      <c r="W26" s="131">
        <f>_xll.qlBlackDeltaCalculatorStrikeFromDelta(_xll.qlBlackDeltaCalculator(,W$5,"Spot",I_ValuationDate!$C$7,1,1,I26%*SQRT($P26)),W$6)</f>
        <v>1.1844991052130103</v>
      </c>
      <c r="X26" s="131">
        <f>_xll.qlBlackDeltaCalculatorStrikeFromDelta(_xll.qlBlackDeltaCalculator(,X$5,"Spot",I_ValuationDate!$C$7,1,1,J26%*SQRT($P26)),X$6)</f>
        <v>1.3193481608685442</v>
      </c>
      <c r="Y26" s="131">
        <f>_xll.qlBlackDeltaCalculatorStrikeFromDelta(_xll.qlBlackDeltaCalculator(,Y$5,"Spot",I_ValuationDate!$C$7,1,1,K26%*SQRT($P26)),Y$6)</f>
        <v>1.5421040616744031</v>
      </c>
      <c r="Z26" s="131">
        <f>_xll.qlBlackDeltaCalculatorStrikeFromDelta(_xll.qlBlackDeltaCalculator(,Z$5,"Spot",I_ValuationDate!$C$7,1,1,L26%*SQRT($P26)),Z$6)</f>
        <v>1.7311463128373743</v>
      </c>
      <c r="AA26" s="133">
        <f>_xll.qlBlackDeltaCalculatorStrikeFromDelta(_xll.qlBlackDeltaCalculator(,AA$5,"Spot",I_ValuationDate!$C$7,1,1,M26%*SQRT($P26)),AA$6)</f>
        <v>2.0794062387224512</v>
      </c>
      <c r="AC26" s="145">
        <f>I_ValuationDate!$C$7</f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obj_00369#0010</v>
      </c>
      <c r="AI26" s="161">
        <f>_xll.qlSabrInterpolatedSmileSectionMaxError(AH26)</f>
        <v>1.5836013832092322E-3</v>
      </c>
      <c r="AJ26" s="162">
        <f>_xll.qlSabrInterpolatedSmileSectionAlpha(AH26)</f>
        <v>9.0663552268597791E-2</v>
      </c>
      <c r="AK26" s="161">
        <f>_xll.qlSabrInterpolatedSmileSectionBeta(AH26)</f>
        <v>0.7</v>
      </c>
      <c r="AL26" s="163">
        <f>_xll.qlSabrInterpolatedSmileSectionRho(AH26)</f>
        <v>0.30599322714625987</v>
      </c>
      <c r="AM26" s="164">
        <f>_xll.qlSabrInterpolatedSmileSectionNu(AH26)</f>
        <v>0.21058494108691261</v>
      </c>
      <c r="AN26" s="110" t="s">
        <v>74</v>
      </c>
      <c r="AO26" t="str">
        <f t="array" ref="AO26">_xll.qlInterpolatedSmileSection(,O26,Q26:AA26,C26:M26*(SQRT(P26)/100),I_ValuationDate!$C$7)</f>
        <v>obj_0036a#0010</v>
      </c>
      <c r="AR26" t="str">
        <f>_xll.qlInterpolatedSmileSection(,O26,Q26:AA26,C26:M26,1,"Act/365 (Fixed)")</f>
        <v>obj_0036b#0010</v>
      </c>
    </row>
    <row r="27" spans="2:44">
      <c r="B27" s="110" t="s">
        <v>75</v>
      </c>
      <c r="C27" s="103">
        <v>10.121</v>
      </c>
      <c r="D27" s="104">
        <v>9.7959999999999994</v>
      </c>
      <c r="E27" s="104">
        <v>9.6159999999999997</v>
      </c>
      <c r="F27" s="104">
        <v>9.4450000000000003</v>
      </c>
      <c r="G27" s="104">
        <v>9.3979999999999997</v>
      </c>
      <c r="H27" s="104">
        <v>9.4290000000000003</v>
      </c>
      <c r="I27" s="104">
        <v>9.7609999999999992</v>
      </c>
      <c r="J27" s="104">
        <v>10.301</v>
      </c>
      <c r="K27" s="104">
        <v>11.212</v>
      </c>
      <c r="L27" s="104">
        <v>11.859</v>
      </c>
      <c r="M27" s="105">
        <v>12.595000000000001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_xll.qlBlackDeltaCalculatorStrikeFromDelta(_xll.qlBlackDeltaCalculator(,Q$5,"Spot",I_ValuationDate!$C$7,1,1,C27%*SQRT($P27)),Q$6)</f>
        <v>0.56659487379612694</v>
      </c>
      <c r="R27" s="131">
        <f>_xll.qlBlackDeltaCalculatorStrikeFromDelta(_xll.qlBlackDeltaCalculator(,R$5,"Spot",I_ValuationDate!$C$7,1,1,D27%*SQRT($P27)),R$6)</f>
        <v>0.66075564566856837</v>
      </c>
      <c r="S27" s="131">
        <f>_xll.qlBlackDeltaCalculatorStrikeFromDelta(_xll.qlBlackDeltaCalculator(,S$5,"Spot",I_ValuationDate!$C$7,1,1,E27%*SQRT($P27)),S$6)</f>
        <v>0.72852412258829802</v>
      </c>
      <c r="T27" s="131">
        <f>_xll.qlBlackDeltaCalculatorStrikeFromDelta(_xll.qlBlackDeltaCalculator(,T$5,"Spot",I_ValuationDate!$C$7,1,1,F27%*SQRT($P27)),T$6)</f>
        <v>0.8353823334663496</v>
      </c>
      <c r="U27" s="131">
        <f>_xll.qlBlackDeltaCalculatorStrikeFromDelta(_xll.qlBlackDeltaCalculator(,U$5,"Spot",I_ValuationDate!$C$7,1,1,G27%*SQRT($P27)),U$6)</f>
        <v>0.92866137235233004</v>
      </c>
      <c r="V27" s="132">
        <f>_xll.qlBlackDeltaCalculatorAtmStrike(_xll.qlBlackDeltaCalculator(,V$5,"Spot",I_ValuationDate!$C$7,1,1,H27%*SQRT($P27)),"AtmFwd")</f>
        <v>1</v>
      </c>
      <c r="W27" s="131">
        <f>_xll.qlBlackDeltaCalculatorStrikeFromDelta(_xll.qlBlackDeltaCalculator(,W$5,"Spot",I_ValuationDate!$C$7,1,1,I27%*SQRT($P27)),W$6)</f>
        <v>1.2426305356592839</v>
      </c>
      <c r="X27" s="131">
        <f>_xll.qlBlackDeltaCalculatorStrikeFromDelta(_xll.qlBlackDeltaCalculator(,X$5,"Spot",I_ValuationDate!$C$7,1,1,J27%*SQRT($P27)),X$6)</f>
        <v>1.4174097930239418</v>
      </c>
      <c r="Y27" s="131">
        <f>_xll.qlBlackDeltaCalculatorStrikeFromDelta(_xll.qlBlackDeltaCalculator(,Y$5,"Spot",I_ValuationDate!$C$7,1,1,K27%*SQRT($P27)),Y$6)</f>
        <v>1.7238749812858105</v>
      </c>
      <c r="Z27" s="131">
        <f>_xll.qlBlackDeltaCalculatorStrikeFromDelta(_xll.qlBlackDeltaCalculator(,Z$5,"Spot",I_ValuationDate!$C$7,1,1,L27%*SQRT($P27)),Z$6)</f>
        <v>2.0024708863432537</v>
      </c>
      <c r="AA27" s="133">
        <f>_xll.qlBlackDeltaCalculatorStrikeFromDelta(_xll.qlBlackDeltaCalculator(,AA$5,"Spot",I_ValuationDate!$C$7,1,1,M27%*SQRT($P27)),AA$6)</f>
        <v>2.5136070469330365</v>
      </c>
      <c r="AC27" s="145">
        <f>I_ValuationDate!$C$7</f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obj_00377#0010</v>
      </c>
      <c r="AI27" s="161">
        <f>_xll.qlSabrInterpolatedSmileSectionMaxError(AH27)</f>
        <v>2.2561161845292693E-3</v>
      </c>
      <c r="AJ27" s="162">
        <f>_xll.qlSabrInterpolatedSmileSectionAlpha(AH27)</f>
        <v>9.0131871024250521E-2</v>
      </c>
      <c r="AK27" s="161">
        <f>_xll.qlSabrInterpolatedSmileSectionBeta(AH27)</f>
        <v>0.7</v>
      </c>
      <c r="AL27" s="163">
        <f>_xll.qlSabrInterpolatedSmileSectionRho(AH27)</f>
        <v>0.30660667887342813</v>
      </c>
      <c r="AM27" s="164">
        <f>_xll.qlSabrInterpolatedSmileSectionNu(AH27)</f>
        <v>0.17381984419077318</v>
      </c>
      <c r="AN27" s="110" t="s">
        <v>75</v>
      </c>
      <c r="AO27" t="str">
        <f t="array" ref="AO27">_xll.qlInterpolatedSmileSection(,O27,Q27:AA27,C27:M27*(SQRT(P27)/100),I_ValuationDate!$C$7)</f>
        <v>obj_00378#0010</v>
      </c>
      <c r="AR27" t="str">
        <f>_xll.qlInterpolatedSmileSection(,O27,Q27:AA27,C27:M27,1,"Act/365 (Fixed)")</f>
        <v>obj_00379#0010</v>
      </c>
    </row>
    <row r="28" spans="2:44">
      <c r="B28" s="110" t="s">
        <v>28</v>
      </c>
      <c r="C28" s="103">
        <v>10.103999999999999</v>
      </c>
      <c r="D28" s="104">
        <v>9.7840000000000007</v>
      </c>
      <c r="E28" s="104">
        <v>9.609</v>
      </c>
      <c r="F28" s="104">
        <v>9.4440000000000008</v>
      </c>
      <c r="G28" s="104">
        <v>9.3979999999999997</v>
      </c>
      <c r="H28" s="104">
        <v>9.4209999999999994</v>
      </c>
      <c r="I28" s="104">
        <v>9.7370000000000001</v>
      </c>
      <c r="J28" s="104">
        <v>10.295999999999999</v>
      </c>
      <c r="K28" s="104">
        <v>11.237</v>
      </c>
      <c r="L28" s="104">
        <v>11.896000000000001</v>
      </c>
      <c r="M28" s="105">
        <v>12.627000000000001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_xll.qlBlackDeltaCalculatorStrikeFromDelta(_xll.qlBlackDeltaCalculator(,Q$5,"Spot",I_ValuationDate!$C$7,1,1,C28%*SQRT($P28)),Q$6)</f>
        <v>0.52658374172571221</v>
      </c>
      <c r="R28" s="131">
        <f>_xll.qlBlackDeltaCalculatorStrikeFromDelta(_xll.qlBlackDeltaCalculator(,R$5,"Spot",I_ValuationDate!$C$7,1,1,D28%*SQRT($P28)),R$6)</f>
        <v>0.62804245246672274</v>
      </c>
      <c r="S28" s="131">
        <f>_xll.qlBlackDeltaCalculatorStrikeFromDelta(_xll.qlBlackDeltaCalculator(,S$5,"Spot",I_ValuationDate!$C$7,1,1,E28%*SQRT($P28)),S$6)</f>
        <v>0.70247858982974865</v>
      </c>
      <c r="T28" s="131">
        <f>_xll.qlBlackDeltaCalculatorStrikeFromDelta(_xll.qlBlackDeltaCalculator(,T$5,"Spot",I_ValuationDate!$C$7,1,1,F28%*SQRT($P28)),T$6)</f>
        <v>0.82224484405102316</v>
      </c>
      <c r="U28" s="131">
        <f>_xll.qlBlackDeltaCalculatorStrikeFromDelta(_xll.qlBlackDeltaCalculator(,U$5,"Spot",I_ValuationDate!$C$7,1,1,G28%*SQRT($P28)),U$6)</f>
        <v>0.92902520712746584</v>
      </c>
      <c r="V28" s="132">
        <f>_xll.qlBlackDeltaCalculatorAtmStrike(_xll.qlBlackDeltaCalculator(,V$5,"Spot",I_ValuationDate!$C$7,1,1,H28%*SQRT($P28)),"AtmFwd")</f>
        <v>1</v>
      </c>
      <c r="W28" s="131">
        <f>_xll.qlBlackDeltaCalculatorStrikeFromDelta(_xll.qlBlackDeltaCalculator(,W$5,"Spot",I_ValuationDate!$C$7,1,1,I28%*SQRT($P28)),W$6)</f>
        <v>1.3004626417389682</v>
      </c>
      <c r="X28" s="131">
        <f>_xll.qlBlackDeltaCalculatorStrikeFromDelta(_xll.qlBlackDeltaCalculator(,X$5,"Spot",I_ValuationDate!$C$7,1,1,J28%*SQRT($P28)),X$6)</f>
        <v>1.5170325010756931</v>
      </c>
      <c r="Y28" s="131">
        <f>_xll.qlBlackDeltaCalculatorStrikeFromDelta(_xll.qlBlackDeltaCalculator(,Y$5,"Spot",I_ValuationDate!$C$7,1,1,K28%*SQRT($P28)),Y$6)</f>
        <v>1.910524721333781</v>
      </c>
      <c r="Z28" s="131">
        <f>_xll.qlBlackDeltaCalculatorStrikeFromDelta(_xll.qlBlackDeltaCalculator(,Z$5,"Spot",I_ValuationDate!$C$7,1,1,L28%*SQRT($P28)),Z$6)</f>
        <v>2.2787736150424776</v>
      </c>
      <c r="AA28" s="133">
        <f>_xll.qlBlackDeltaCalculatorStrikeFromDelta(_xll.qlBlackDeltaCalculator(,AA$5,"Spot",I_ValuationDate!$C$7,1,1,M28%*SQRT($P28)),AA$6)</f>
        <v>2.9704446012355676</v>
      </c>
      <c r="AC28" s="145">
        <f>I_ValuationDate!$C$7</f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obj_00385#0010</v>
      </c>
      <c r="AI28" s="161">
        <f>_xll.qlSabrInterpolatedSmileSectionMaxError(AH28)</f>
        <v>2.507114296186691E-3</v>
      </c>
      <c r="AJ28" s="162">
        <f>_xll.qlSabrInterpolatedSmileSectionAlpha(AH28)</f>
        <v>8.9669402466661788E-2</v>
      </c>
      <c r="AK28" s="161">
        <f>_xll.qlSabrInterpolatedSmileSectionBeta(AH28)</f>
        <v>0.7</v>
      </c>
      <c r="AL28" s="163">
        <f>_xll.qlSabrInterpolatedSmileSectionRho(AH28)</f>
        <v>0.31959866927355712</v>
      </c>
      <c r="AM28" s="164">
        <f>_xll.qlSabrInterpolatedSmileSectionNu(AH28)</f>
        <v>0.15246468425904236</v>
      </c>
      <c r="AN28" s="110" t="s">
        <v>28</v>
      </c>
      <c r="AO28" t="str">
        <f t="array" ref="AO28">_xll.qlInterpolatedSmileSection(,O28,Q28:AA28,C28:M28*(SQRT(P28)/100),I_ValuationDate!$C$7)</f>
        <v>obj_00386#0010</v>
      </c>
      <c r="AR28" t="str">
        <f>_xll.qlInterpolatedSmileSection(,O28,Q28:AA28,C28:M28,1,"Act/365 (Fixed)")</f>
        <v>obj_00387#0010</v>
      </c>
    </row>
    <row r="29" spans="2:44">
      <c r="B29" s="111" t="s">
        <v>76</v>
      </c>
      <c r="C29" s="106">
        <v>10.089</v>
      </c>
      <c r="D29" s="107">
        <v>9.7739999999999991</v>
      </c>
      <c r="E29" s="107">
        <v>9.6029999999999998</v>
      </c>
      <c r="F29" s="107">
        <v>9.4429999999999996</v>
      </c>
      <c r="G29" s="107">
        <v>9.3979999999999997</v>
      </c>
      <c r="H29" s="107">
        <v>9.4149999999999991</v>
      </c>
      <c r="I29" s="107">
        <v>9.7140000000000004</v>
      </c>
      <c r="J29" s="107">
        <v>10.29</v>
      </c>
      <c r="K29" s="107">
        <v>11.257999999999999</v>
      </c>
      <c r="L29" s="107">
        <v>11.928000000000001</v>
      </c>
      <c r="M29" s="108">
        <v>12.654999999999999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_xll.qlBlackDeltaCalculatorStrikeFromDelta(_xll.qlBlackDeltaCalculator(,Q$5,"Spot",I_ValuationDate!$C$7,1,1,C29%*SQRT($P29)),Q$6)</f>
        <v>0.49524603615721868</v>
      </c>
      <c r="R29" s="135">
        <f>_xll.qlBlackDeltaCalculatorStrikeFromDelta(_xll.qlBlackDeltaCalculator(,R$5,"Spot",I_ValuationDate!$C$7,1,1,D29%*SQRT($P29)),R$6)</f>
        <v>0.60229509856718977</v>
      </c>
      <c r="S29" s="135">
        <f>_xll.qlBlackDeltaCalculatorStrikeFromDelta(_xll.qlBlackDeltaCalculator(,S$5,"Spot",I_ValuationDate!$C$7,1,1,E29%*SQRT($P29)),S$6)</f>
        <v>0.68218167709464295</v>
      </c>
      <c r="T29" s="135">
        <f>_xll.qlBlackDeltaCalculatorStrikeFromDelta(_xll.qlBlackDeltaCalculator(,T$5,"Spot",I_ValuationDate!$C$7,1,1,F29%*SQRT($P29)),T$6)</f>
        <v>0.81299614122557828</v>
      </c>
      <c r="U29" s="135">
        <f>_xll.qlBlackDeltaCalculatorStrikeFromDelta(_xll.qlBlackDeltaCalculator(,U$5,"Spot",I_ValuationDate!$C$7,1,1,G29%*SQRT($P29)),U$6)</f>
        <v>0.93179168258191103</v>
      </c>
      <c r="V29" s="136">
        <f>_xll.qlBlackDeltaCalculatorAtmStrike(_xll.qlBlackDeltaCalculator(,V$5,"Spot",I_ValuationDate!$C$7,1,1,H29%*SQRT($P29)),"AtmFwd")</f>
        <v>1</v>
      </c>
      <c r="W29" s="135">
        <f>_xll.qlBlackDeltaCalculatorStrikeFromDelta(_xll.qlBlackDeltaCalculator(,W$5,"Spot",I_ValuationDate!$C$7,1,1,I29%*SQRT($P29)),W$6)</f>
        <v>1.3569526292607366</v>
      </c>
      <c r="X29" s="135">
        <f>_xll.qlBlackDeltaCalculatorStrikeFromDelta(_xll.qlBlackDeltaCalculator(,X$5,"Spot",I_ValuationDate!$C$7,1,1,J29%*SQRT($P29)),X$6)</f>
        <v>1.6153977338313918</v>
      </c>
      <c r="Y29" s="135">
        <f>_xll.qlBlackDeltaCalculatorStrikeFromDelta(_xll.qlBlackDeltaCalculator(,Y$5,"Spot",I_ValuationDate!$C$7,1,1,K29%*SQRT($P29)),Y$6)</f>
        <v>2.1004098797933288</v>
      </c>
      <c r="Z29" s="135">
        <f>_xll.qlBlackDeltaCalculatorStrikeFromDelta(_xll.qlBlackDeltaCalculator(,Z$5,"Spot",I_ValuationDate!$C$7,1,1,L29%*SQRT($P29)),Z$6)</f>
        <v>2.5664715405227714</v>
      </c>
      <c r="AA29" s="137">
        <f>_xll.qlBlackDeltaCalculatorStrikeFromDelta(_xll.qlBlackDeltaCalculator(,AA$5,"Spot",I_ValuationDate!$C$7,1,1,M29%*SQRT($P29)),AA$6)</f>
        <v>3.4605971479049651</v>
      </c>
      <c r="AC29" s="146">
        <f>I_ValuationDate!$C$7</f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obj_00393#0010</v>
      </c>
      <c r="AI29" s="166">
        <f>_xll.qlSabrInterpolatedSmileSectionMaxError(AH29)</f>
        <v>2.7413853809938049E-3</v>
      </c>
      <c r="AJ29" s="167">
        <f>_xll.qlSabrInterpolatedSmileSectionAlpha(AH29)</f>
        <v>8.9247438376680643E-2</v>
      </c>
      <c r="AK29" s="166">
        <f>_xll.qlSabrInterpolatedSmileSectionBeta(AH29)</f>
        <v>0.7</v>
      </c>
      <c r="AL29" s="168">
        <f>_xll.qlSabrInterpolatedSmileSectionRho(AH29)</f>
        <v>0.33019760429993916</v>
      </c>
      <c r="AM29" s="169">
        <f>_xll.qlSabrInterpolatedSmileSectionNu(AH29)</f>
        <v>0.13797330638722763</v>
      </c>
      <c r="AN29" s="111" t="s">
        <v>76</v>
      </c>
      <c r="AO29" t="str">
        <f t="array" ref="AO29">_xll.qlInterpolatedSmileSection(,O29,Q29:AA29,C29:M29*(SQRT(P29)/100),I_ValuationDate!$C$7)</f>
        <v>obj_00394#0010</v>
      </c>
      <c r="AR29" t="str">
        <f>_xll.qlInterpolatedSmileSection(,O29,Q29:AA29,C29:M29,1,"Act/365 (Fixed)")</f>
        <v>obj_00395#0010</v>
      </c>
    </row>
    <row r="32" spans="2:44">
      <c r="B32" s="113" t="s">
        <v>92</v>
      </c>
      <c r="C32" s="154" t="str">
        <f>_xll.qlSmiledSurface(,AH7:AH20,C2,"NullCalendar","Following","Act/365 (Fixed)")</f>
        <v>obj_00396#0010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1:W268"/>
  <sheetViews>
    <sheetView showGridLines="0" topLeftCell="F79" zoomScale="85" zoomScaleNormal="85" workbookViewId="0">
      <selection activeCell="Z101" sqref="Z101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37.77734375" customWidth="1"/>
    <col min="7" max="7" width="14" bestFit="1" customWidth="1"/>
    <col min="8" max="8" width="14.44140625" bestFit="1" customWidth="1"/>
    <col min="11" max="12" width="11.109375" customWidth="1"/>
    <col min="13" max="13" width="9" customWidth="1"/>
    <col min="14" max="17" width="8.33203125" bestFit="1" customWidth="1"/>
    <col min="18" max="18" width="17.5546875" customWidth="1"/>
    <col min="19" max="21" width="8.33203125" bestFit="1" customWidth="1"/>
    <col min="22" max="22" width="13.44140625" customWidth="1"/>
    <col min="23" max="23" width="8.33203125" bestFit="1" customWidth="1"/>
  </cols>
  <sheetData>
    <row r="1" spans="2:23">
      <c r="L1" s="257" t="s">
        <v>102</v>
      </c>
      <c r="M1" s="257" t="s">
        <v>101</v>
      </c>
    </row>
    <row r="2" spans="2:23">
      <c r="B2" s="1" t="s">
        <v>0</v>
      </c>
      <c r="C2" s="2"/>
      <c r="D2" s="3">
        <f>_xll.qlSettingsEvaluationDate(I_ValuationDate!C3)</f>
        <v>43018</v>
      </c>
      <c r="E2" s="211"/>
    </row>
    <row r="4" spans="2:23">
      <c r="B4" s="4" t="s">
        <v>23</v>
      </c>
      <c r="C4" s="5">
        <v>0</v>
      </c>
      <c r="D4" s="6" t="str">
        <f>_xll.qlFlatForward(,,"NullCalendar",C4)</f>
        <v>obj_00397#0017</v>
      </c>
      <c r="E4" s="210"/>
    </row>
    <row r="5" spans="2:23">
      <c r="B5" s="7" t="s">
        <v>5</v>
      </c>
      <c r="C5" s="8">
        <v>0</v>
      </c>
      <c r="D5" s="9" t="str">
        <f>_xll.qlFlatForward(,,"NullCalendar",C5)</f>
        <v>obj_00398#0017</v>
      </c>
      <c r="E5" s="210"/>
    </row>
    <row r="6" spans="2:23">
      <c r="B6" s="10" t="s">
        <v>6</v>
      </c>
      <c r="C6" s="11">
        <v>0</v>
      </c>
      <c r="D6" s="12" t="str">
        <f>_xll.qlFlatForward(,,"NullCalendar",C6)</f>
        <v>obj_0039a#0017</v>
      </c>
      <c r="E6" s="210"/>
      <c r="G6" s="37" t="s">
        <v>1</v>
      </c>
      <c r="H6" s="37" t="s">
        <v>2</v>
      </c>
      <c r="J6" s="1" t="s">
        <v>34</v>
      </c>
      <c r="K6" s="2"/>
      <c r="L6" s="52"/>
      <c r="M6" s="4" t="s">
        <v>31</v>
      </c>
      <c r="N6" s="24"/>
      <c r="O6" s="24"/>
      <c r="P6" s="24"/>
      <c r="Q6" s="24"/>
      <c r="R6" s="24"/>
      <c r="S6" s="24"/>
      <c r="T6" s="24"/>
      <c r="U6" s="24"/>
      <c r="V6" s="24"/>
      <c r="W6" s="45"/>
    </row>
    <row r="7" spans="2:23">
      <c r="B7" s="10" t="s">
        <v>140</v>
      </c>
      <c r="C7" s="11">
        <v>0</v>
      </c>
      <c r="D7" s="12" t="str">
        <f>_xll.qlFlatForward(,,"NullCalendar",C7)</f>
        <v>obj_0039c#0017</v>
      </c>
      <c r="E7" s="210"/>
      <c r="G7" s="38" t="s">
        <v>100</v>
      </c>
      <c r="H7" s="39" t="str">
        <f>_xll.qlRealMCAsset(,,C20)</f>
        <v>obj_00399#0018</v>
      </c>
      <c r="J7" s="54" t="s">
        <v>25</v>
      </c>
      <c r="K7" s="55" t="s">
        <v>30</v>
      </c>
      <c r="L7" s="55" t="s">
        <v>4</v>
      </c>
      <c r="M7" s="77">
        <f ca="1">M15</f>
        <v>-0.05</v>
      </c>
      <c r="N7" s="78">
        <f ca="1">N15</f>
        <v>-0.1</v>
      </c>
      <c r="O7" s="78">
        <f ca="1">O15</f>
        <v>-0.15</v>
      </c>
      <c r="P7" s="78">
        <f ca="1">P15</f>
        <v>-0.25</v>
      </c>
      <c r="Q7" s="78">
        <f ca="1">Q15</f>
        <v>-0.35</v>
      </c>
      <c r="R7" s="78" t="str">
        <f ca="1">R15</f>
        <v>ATM</v>
      </c>
      <c r="S7" s="78">
        <f ca="1">S15</f>
        <v>0.35</v>
      </c>
      <c r="T7" s="78">
        <f ca="1">T15</f>
        <v>0.25</v>
      </c>
      <c r="U7" s="78">
        <f ca="1">U15</f>
        <v>0.15</v>
      </c>
      <c r="V7" s="78">
        <f ca="1">V15</f>
        <v>0.1</v>
      </c>
      <c r="W7" s="67">
        <f ca="1">W15</f>
        <v>0.05</v>
      </c>
    </row>
    <row r="8" spans="2:23">
      <c r="E8" s="210"/>
      <c r="G8" s="40" t="s">
        <v>101</v>
      </c>
      <c r="H8" s="41" t="str">
        <f>_xll.qlRealMCAsset(,,C21)</f>
        <v>obj_0039b#0018</v>
      </c>
      <c r="J8" s="75" t="str">
        <f>J16</f>
        <v>1m</v>
      </c>
      <c r="K8" s="62">
        <f>_xll.qlCalendarAdvance("NullCalendar",$D$2,J8)</f>
        <v>43049</v>
      </c>
      <c r="L8" s="63" t="str">
        <f>TEXT(K8,"[$-900]TTMMMJJJ")</f>
        <v>10Nov2017</v>
      </c>
      <c r="M8" s="70">
        <f t="array" aca="1" ref="M8:W8" ca="1">INDIRECT("II_VolSurface_"&amp;M1&amp;"!Q11:AA11")</f>
        <v>0.95973798206926386</v>
      </c>
      <c r="N8" s="71">
        <f ca="1"/>
        <v>0.9696606478674924</v>
      </c>
      <c r="O8" s="71">
        <f ca="1"/>
        <v>0.97616053242199852</v>
      </c>
      <c r="P8" s="71">
        <f ca="1"/>
        <v>0.98488395467961742</v>
      </c>
      <c r="Q8" s="71">
        <f ca="1"/>
        <v>0.99161930893882599</v>
      </c>
      <c r="R8" s="71">
        <f ca="1"/>
        <v>1</v>
      </c>
      <c r="S8" s="71">
        <f ca="1"/>
        <v>1.0088721972448136</v>
      </c>
      <c r="T8" s="71">
        <f ca="1"/>
        <v>1.0155064049032272</v>
      </c>
      <c r="U8" s="71">
        <f ca="1"/>
        <v>1.0241988558196684</v>
      </c>
      <c r="V8" s="71">
        <f ca="1"/>
        <v>1.0308055116411075</v>
      </c>
      <c r="W8" s="57">
        <f ca="1"/>
        <v>1.0412428607708311</v>
      </c>
    </row>
    <row r="9" spans="2:23">
      <c r="B9" s="13" t="s">
        <v>94</v>
      </c>
      <c r="C9" s="14">
        <v>0.2</v>
      </c>
      <c r="D9" s="98" t="str">
        <f>II_VolSurface_EURUSD!C31</f>
        <v>obj_0012b#0010</v>
      </c>
      <c r="E9" s="210"/>
      <c r="G9" s="40" t="s">
        <v>143</v>
      </c>
      <c r="H9" s="41" t="str">
        <f>_xll.qlRealMCAsset(,,C22)</f>
        <v>obj_0039d#0018</v>
      </c>
      <c r="J9" s="76" t="str">
        <f>J17</f>
        <v>3m</v>
      </c>
      <c r="K9" s="64">
        <f>_xll.qlCalendarAdvance("NullCalendar",$D$2,J9)</f>
        <v>43110</v>
      </c>
      <c r="L9" s="65" t="str">
        <f>TEXT(K9,"[$-900]TTMMMJJJ")</f>
        <v>10Jan2018</v>
      </c>
      <c r="M9" s="72">
        <f t="array" aca="1" ref="M9:W9" ca="1">INDIRECT("II_VolSurface_"&amp;M1&amp;"!Q13:AA13")</f>
        <v>0.92570347666154618</v>
      </c>
      <c r="N9" s="53">
        <f ca="1"/>
        <v>0.94485470244839209</v>
      </c>
      <c r="O9" s="53">
        <f ca="1"/>
        <v>0.95722426352554535</v>
      </c>
      <c r="P9" s="53">
        <f ca="1"/>
        <v>0.97342355466376962</v>
      </c>
      <c r="Q9" s="53">
        <f ca="1"/>
        <v>0.98559825780144861</v>
      </c>
      <c r="R9" s="53">
        <f ca="1"/>
        <v>1</v>
      </c>
      <c r="S9" s="53">
        <f ca="1"/>
        <v>1.0156751018216339</v>
      </c>
      <c r="T9" s="53">
        <f ca="1"/>
        <v>1.0274236390747691</v>
      </c>
      <c r="U9" s="53">
        <f ca="1"/>
        <v>1.0430652283709834</v>
      </c>
      <c r="V9" s="53">
        <f ca="1"/>
        <v>1.0550763709786988</v>
      </c>
      <c r="W9" s="59">
        <f ca="1"/>
        <v>1.0738834255435867</v>
      </c>
    </row>
    <row r="10" spans="2:23">
      <c r="B10" s="15" t="s">
        <v>95</v>
      </c>
      <c r="C10" s="16">
        <v>0.3</v>
      </c>
      <c r="D10" s="12" t="str">
        <f>II_VolSurface_GBPUSD!D32</f>
        <v>obj_00257#0010</v>
      </c>
      <c r="E10" s="210"/>
      <c r="G10" s="40"/>
      <c r="H10" s="41"/>
      <c r="J10" s="76" t="str">
        <f>J18</f>
        <v>6m</v>
      </c>
      <c r="K10" s="64">
        <f>_xll.qlCalendarAdvance("NullCalendar",$D$2,J10)</f>
        <v>43200</v>
      </c>
      <c r="L10" s="65" t="str">
        <f>TEXT(K10,"[$-900]TTMMMJJJ")</f>
        <v>10Apr2018</v>
      </c>
      <c r="M10" s="72">
        <f t="array" aca="1" ref="M10:W12" ca="1">INDIRECT("II_VolSurface_"&amp;M1&amp;"!Q16:AA18")</f>
        <v>0.88565719152650635</v>
      </c>
      <c r="N10" s="53">
        <f ca="1"/>
        <v>0.9169348883115287</v>
      </c>
      <c r="O10" s="53">
        <f ca="1"/>
        <v>0.93698864103933122</v>
      </c>
      <c r="P10" s="53">
        <f ca="1"/>
        <v>0.96163880638463595</v>
      </c>
      <c r="Q10" s="53">
        <f ca="1"/>
        <v>0.97957652144136431</v>
      </c>
      <c r="R10" s="53">
        <f ca="1"/>
        <v>1</v>
      </c>
      <c r="S10" s="53">
        <f ca="1"/>
        <v>1.0231913029296145</v>
      </c>
      <c r="T10" s="53">
        <f ca="1"/>
        <v>1.0400941378934585</v>
      </c>
      <c r="U10" s="53">
        <f ca="1"/>
        <v>1.0631388574406659</v>
      </c>
      <c r="V10" s="53">
        <f ca="1"/>
        <v>1.0813914387994614</v>
      </c>
      <c r="W10" s="59">
        <f ca="1"/>
        <v>1.1096243411411337</v>
      </c>
    </row>
    <row r="11" spans="2:23">
      <c r="B11" s="15" t="s">
        <v>141</v>
      </c>
      <c r="C11" s="16">
        <v>0.3</v>
      </c>
      <c r="D11" s="12" t="str">
        <f>II_VolSurface_EURGBP!C32</f>
        <v>obj_00396#0010</v>
      </c>
      <c r="E11" s="210"/>
      <c r="G11" s="40"/>
      <c r="H11" s="41"/>
      <c r="J11" s="76" t="str">
        <f>J19</f>
        <v>9m</v>
      </c>
      <c r="K11" s="64">
        <f>_xll.qlCalendarAdvance("NullCalendar",$D$2,J11)</f>
        <v>43291</v>
      </c>
      <c r="L11" s="65" t="str">
        <f>TEXT(K11,"[$-900]TTMMMJJJ")</f>
        <v>10Jul2018</v>
      </c>
      <c r="M11" s="72">
        <f ca="1"/>
        <v>0.85672995981993683</v>
      </c>
      <c r="N11" s="53">
        <f ca="1"/>
        <v>0.89566303762920318</v>
      </c>
      <c r="O11" s="53">
        <f ca="1"/>
        <v>0.92102055368577063</v>
      </c>
      <c r="P11" s="53">
        <f ca="1"/>
        <v>0.95197935333474304</v>
      </c>
      <c r="Q11" s="53">
        <f ca="1"/>
        <v>0.97475464109178733</v>
      </c>
      <c r="R11" s="53">
        <f ca="1"/>
        <v>1</v>
      </c>
      <c r="S11" s="53">
        <f ca="1"/>
        <v>1.0295151824945323</v>
      </c>
      <c r="T11" s="53">
        <f ca="1"/>
        <v>1.0507017673066543</v>
      </c>
      <c r="U11" s="53">
        <f ca="1"/>
        <v>1.0789788296932448</v>
      </c>
      <c r="V11" s="53">
        <f ca="1"/>
        <v>1.1013744194767718</v>
      </c>
      <c r="W11" s="59">
        <f ca="1"/>
        <v>1.1378107599571541</v>
      </c>
    </row>
    <row r="12" spans="2:23">
      <c r="G12" s="40"/>
      <c r="H12" s="41"/>
      <c r="J12" s="77" t="str">
        <f>J20</f>
        <v>1y</v>
      </c>
      <c r="K12" s="66">
        <f>_xll.qlCalendarAdvance("NullCalendar",$D$2,J12)</f>
        <v>43383</v>
      </c>
      <c r="L12" s="67" t="str">
        <f>TEXT(K12,"[$-900]TTMMMJJJ")</f>
        <v>10Oct2018</v>
      </c>
      <c r="M12" s="73">
        <f ca="1"/>
        <v>0.82807041876881904</v>
      </c>
      <c r="N12" s="74">
        <f ca="1"/>
        <v>0.87686562692488823</v>
      </c>
      <c r="O12" s="74">
        <f ca="1"/>
        <v>0.90861888704936067</v>
      </c>
      <c r="P12" s="74">
        <f ca="1"/>
        <v>0.94519718900243144</v>
      </c>
      <c r="Q12" s="74">
        <f ca="1"/>
        <v>0.97142670869024694</v>
      </c>
      <c r="R12" s="74">
        <f ca="1"/>
        <v>1</v>
      </c>
      <c r="S12" s="74">
        <f ca="1"/>
        <v>1.0351656032805781</v>
      </c>
      <c r="T12" s="74">
        <f ca="1"/>
        <v>1.0599924663197497</v>
      </c>
      <c r="U12" s="74">
        <f ca="1"/>
        <v>1.09298105905855</v>
      </c>
      <c r="V12" s="74">
        <f ca="1"/>
        <v>1.1191219257451632</v>
      </c>
      <c r="W12" s="61">
        <f ca="1"/>
        <v>1.1630099270357892</v>
      </c>
    </row>
    <row r="13" spans="2:23">
      <c r="B13" s="215" t="s">
        <v>7</v>
      </c>
      <c r="C13" s="19">
        <v>1</v>
      </c>
      <c r="D13" s="216">
        <v>0.3</v>
      </c>
      <c r="E13" s="20">
        <v>0</v>
      </c>
      <c r="G13" s="40"/>
      <c r="H13" s="41"/>
    </row>
    <row r="14" spans="2:23">
      <c r="C14" s="217">
        <f>D13</f>
        <v>0.3</v>
      </c>
      <c r="D14" s="212">
        <v>1</v>
      </c>
      <c r="E14" s="218">
        <v>0</v>
      </c>
      <c r="G14" s="40"/>
      <c r="H14" s="41"/>
      <c r="J14" s="1" t="s">
        <v>34</v>
      </c>
      <c r="K14" s="2"/>
      <c r="L14" s="52"/>
      <c r="M14" s="4" t="s">
        <v>31</v>
      </c>
      <c r="N14" s="24"/>
      <c r="O14" s="24"/>
      <c r="P14" s="24"/>
      <c r="Q14" s="24"/>
      <c r="R14" s="24"/>
      <c r="S14" s="24"/>
      <c r="T14" s="24"/>
      <c r="U14" s="24"/>
      <c r="V14" s="24"/>
      <c r="W14" s="45"/>
    </row>
    <row r="15" spans="2:23">
      <c r="C15" s="21">
        <v>0</v>
      </c>
      <c r="D15" s="219">
        <v>0</v>
      </c>
      <c r="E15" s="47">
        <v>1</v>
      </c>
      <c r="G15" s="40"/>
      <c r="H15" s="41"/>
      <c r="J15" s="54" t="s">
        <v>25</v>
      </c>
      <c r="K15" s="55" t="s">
        <v>30</v>
      </c>
      <c r="L15" s="55" t="s">
        <v>4</v>
      </c>
      <c r="M15" s="60">
        <f t="array" aca="1" ref="M15:W15" ca="1">INDIRECT("II_VolSurface_"&amp;M1&amp;"!Q6:AA6")</f>
        <v>-0.05</v>
      </c>
      <c r="N15" s="68">
        <f ca="1"/>
        <v>-0.1</v>
      </c>
      <c r="O15" s="68">
        <f ca="1"/>
        <v>-0.15</v>
      </c>
      <c r="P15" s="68">
        <f ca="1"/>
        <v>-0.25</v>
      </c>
      <c r="Q15" s="68">
        <f ca="1"/>
        <v>-0.35</v>
      </c>
      <c r="R15" s="68" t="str">
        <f ca="1"/>
        <v>ATM</v>
      </c>
      <c r="S15" s="68">
        <f ca="1"/>
        <v>0.35</v>
      </c>
      <c r="T15" s="68">
        <f ca="1"/>
        <v>0.25</v>
      </c>
      <c r="U15" s="68">
        <f ca="1"/>
        <v>0.15</v>
      </c>
      <c r="V15" s="68">
        <f ca="1"/>
        <v>0.1</v>
      </c>
      <c r="W15" s="69">
        <f ca="1"/>
        <v>0.05</v>
      </c>
    </row>
    <row r="16" spans="2:23">
      <c r="E16" s="150"/>
      <c r="G16" s="40"/>
      <c r="H16" s="41"/>
      <c r="J16" s="56" t="s">
        <v>22</v>
      </c>
      <c r="K16" s="62">
        <f>_xll.qlCalendarAdvance("NullCalendar",$D$2,J16)</f>
        <v>43049</v>
      </c>
      <c r="L16" s="63" t="str">
        <f>TEXT(K16,"[$-900]TTMMMJJJ")</f>
        <v>10Nov2017</v>
      </c>
      <c r="M16" s="70" t="str">
        <f ca="1">$L16&amp;TEXT(M8*1000,"0000")</f>
        <v>10Nov20170960</v>
      </c>
      <c r="N16" s="71" t="str">
        <f ca="1">$L16&amp;TEXT(N8*1000,"0000")</f>
        <v>10Nov20170970</v>
      </c>
      <c r="O16" s="71" t="str">
        <f ca="1">$L16&amp;TEXT(O8*1000,"0000")</f>
        <v>10Nov20170976</v>
      </c>
      <c r="P16" s="71" t="str">
        <f ca="1">$L16&amp;TEXT(P8*1000,"0000")</f>
        <v>10Nov20170985</v>
      </c>
      <c r="Q16" s="71" t="str">
        <f ca="1">$L16&amp;TEXT(Q8*1000,"0000")</f>
        <v>10Nov20170992</v>
      </c>
      <c r="R16" s="71" t="str">
        <f ca="1">$L16&amp;TEXT(R8*1000,"0000")</f>
        <v>10Nov20171000</v>
      </c>
      <c r="S16" s="71" t="str">
        <f ca="1">$L16&amp;TEXT(S8*1000,"0000")</f>
        <v>10Nov20171009</v>
      </c>
      <c r="T16" s="71" t="str">
        <f ca="1">$L16&amp;TEXT(T8*1000,"0000")</f>
        <v>10Nov20171016</v>
      </c>
      <c r="U16" s="71" t="str">
        <f ca="1">$L16&amp;TEXT(U8*1000,"0000")</f>
        <v>10Nov20171024</v>
      </c>
      <c r="V16" s="71" t="str">
        <f ca="1">$L16&amp;TEXT(V8*1000,"0000")</f>
        <v>10Nov20171031</v>
      </c>
      <c r="W16" s="57" t="str">
        <f ca="1">$L16&amp;TEXT(W8*1000,"0000")</f>
        <v>10Nov20171041</v>
      </c>
    </row>
    <row r="17" spans="2:23">
      <c r="B17" s="4" t="s">
        <v>96</v>
      </c>
      <c r="C17" s="24"/>
      <c r="D17" s="25">
        <f>I_ValuationDate!C5</f>
        <v>1</v>
      </c>
      <c r="E17" s="150"/>
      <c r="G17" s="40"/>
      <c r="H17" s="41"/>
      <c r="J17" s="58" t="s">
        <v>29</v>
      </c>
      <c r="K17" s="64">
        <f>_xll.qlCalendarAdvance("NullCalendar",$D$2,J17)</f>
        <v>43110</v>
      </c>
      <c r="L17" s="65" t="str">
        <f>TEXT(K17,"[$-900]TTMMMJJJ")</f>
        <v>10Jan2018</v>
      </c>
      <c r="M17" s="72" t="str">
        <f ca="1">$L17&amp;TEXT(M9*1000,"0000")</f>
        <v>10Jan20180926</v>
      </c>
      <c r="N17" s="53" t="str">
        <f ca="1">$L17&amp;TEXT(N9*1000,"0000")</f>
        <v>10Jan20180945</v>
      </c>
      <c r="O17" s="53" t="str">
        <f ca="1">$L17&amp;TEXT(O9*1000,"0000")</f>
        <v>10Jan20180957</v>
      </c>
      <c r="P17" s="53" t="str">
        <f ca="1">$L17&amp;TEXT(P9*1000,"0000")</f>
        <v>10Jan20180973</v>
      </c>
      <c r="Q17" s="53" t="str">
        <f ca="1">$L17&amp;TEXT(Q9*1000,"0000")</f>
        <v>10Jan20180986</v>
      </c>
      <c r="R17" s="53" t="str">
        <f ca="1">$L17&amp;TEXT(R9*1000,"0000")</f>
        <v>10Jan20181000</v>
      </c>
      <c r="S17" s="53" t="str">
        <f ca="1">$L17&amp;TEXT(S9*1000,"0000")</f>
        <v>10Jan20181016</v>
      </c>
      <c r="T17" s="53" t="str">
        <f ca="1">$L17&amp;TEXT(T9*1000,"0000")</f>
        <v>10Jan20181027</v>
      </c>
      <c r="U17" s="53" t="str">
        <f ca="1">$L17&amp;TEXT(U9*1000,"0000")</f>
        <v>10Jan20181043</v>
      </c>
      <c r="V17" s="53" t="str">
        <f ca="1">$L17&amp;TEXT(V9*1000,"0000")</f>
        <v>10Jan20181055</v>
      </c>
      <c r="W17" s="59" t="str">
        <f ca="1">$L17&amp;TEXT(W9*1000,"0000")</f>
        <v>10Jan20181074</v>
      </c>
    </row>
    <row r="18" spans="2:23">
      <c r="B18" s="10" t="s">
        <v>97</v>
      </c>
      <c r="C18" s="26"/>
      <c r="D18" s="27">
        <f>I_ValuationDate!C6</f>
        <v>1</v>
      </c>
      <c r="G18" s="40"/>
      <c r="H18" s="41"/>
      <c r="J18" s="58" t="s">
        <v>32</v>
      </c>
      <c r="K18" s="64">
        <f>_xll.qlCalendarAdvance("NullCalendar",$D$2,J18)</f>
        <v>43200</v>
      </c>
      <c r="L18" s="65" t="str">
        <f>TEXT(K18,"[$-900]TTMMMJJJ")</f>
        <v>10Apr2018</v>
      </c>
      <c r="M18" s="72" t="str">
        <f ca="1">$L18&amp;TEXT(M10*1000,"0000")</f>
        <v>10Apr20180886</v>
      </c>
      <c r="N18" s="53" t="str">
        <f ca="1">$L18&amp;TEXT(N10*1000,"0000")</f>
        <v>10Apr20180917</v>
      </c>
      <c r="O18" s="53" t="str">
        <f ca="1">$L18&amp;TEXT(O10*1000,"0000")</f>
        <v>10Apr20180937</v>
      </c>
      <c r="P18" s="53" t="str">
        <f ca="1">$L18&amp;TEXT(P10*1000,"0000")</f>
        <v>10Apr20180962</v>
      </c>
      <c r="Q18" s="53" t="str">
        <f ca="1">$L18&amp;TEXT(Q10*1000,"0000")</f>
        <v>10Apr20180980</v>
      </c>
      <c r="R18" s="53" t="str">
        <f ca="1">$L18&amp;TEXT(R10*1000,"0000")</f>
        <v>10Apr20181000</v>
      </c>
      <c r="S18" s="53" t="str">
        <f ca="1">$L18&amp;TEXT(S10*1000,"0000")</f>
        <v>10Apr20181023</v>
      </c>
      <c r="T18" s="53" t="str">
        <f ca="1">$L18&amp;TEXT(T10*1000,"0000")</f>
        <v>10Apr20181040</v>
      </c>
      <c r="U18" s="53" t="str">
        <f ca="1">$L18&amp;TEXT(U10*1000,"0000")</f>
        <v>10Apr20181063</v>
      </c>
      <c r="V18" s="53" t="str">
        <f ca="1">$L18&amp;TEXT(V10*1000,"0000")</f>
        <v>10Apr20181081</v>
      </c>
      <c r="W18" s="59" t="str">
        <f ca="1">$L18&amp;TEXT(W10*1000,"0000")</f>
        <v>10Apr20181110</v>
      </c>
    </row>
    <row r="19" spans="2:23">
      <c r="E19" s="210"/>
      <c r="G19" s="40"/>
      <c r="H19" s="41"/>
      <c r="J19" s="58" t="s">
        <v>33</v>
      </c>
      <c r="K19" s="64">
        <f>_xll.qlCalendarAdvance("NullCalendar",$D$2,J19)</f>
        <v>43291</v>
      </c>
      <c r="L19" s="65" t="str">
        <f>TEXT(K19,"[$-900]TTMMMJJJ")</f>
        <v>10Jul2018</v>
      </c>
      <c r="M19" s="72" t="str">
        <f ca="1">$L19&amp;TEXT(M11*1000,"0000")</f>
        <v>10Jul20180857</v>
      </c>
      <c r="N19" s="53" t="str">
        <f ca="1">$L19&amp;TEXT(N11*1000,"0000")</f>
        <v>10Jul20180896</v>
      </c>
      <c r="O19" s="53" t="str">
        <f ca="1">$L19&amp;TEXT(O11*1000,"0000")</f>
        <v>10Jul20180921</v>
      </c>
      <c r="P19" s="53" t="str">
        <f ca="1">$L19&amp;TEXT(P11*1000,"0000")</f>
        <v>10Jul20180952</v>
      </c>
      <c r="Q19" s="53" t="str">
        <f ca="1">$L19&amp;TEXT(Q11*1000,"0000")</f>
        <v>10Jul20180975</v>
      </c>
      <c r="R19" s="53" t="str">
        <f ca="1">$L19&amp;TEXT(R11*1000,"0000")</f>
        <v>10Jul20181000</v>
      </c>
      <c r="S19" s="53" t="str">
        <f ca="1">$L19&amp;TEXT(S11*1000,"0000")</f>
        <v>10Jul20181030</v>
      </c>
      <c r="T19" s="53" t="str">
        <f ca="1">$L19&amp;TEXT(T11*1000,"0000")</f>
        <v>10Jul20181051</v>
      </c>
      <c r="U19" s="53" t="str">
        <f ca="1">$L19&amp;TEXT(U11*1000,"0000")</f>
        <v>10Jul20181079</v>
      </c>
      <c r="V19" s="53" t="str">
        <f ca="1">$L19&amp;TEXT(V11*1000,"0000")</f>
        <v>10Jul20181101</v>
      </c>
      <c r="W19" s="59" t="str">
        <f ca="1">$L19&amp;TEXT(W11*1000,"0000")</f>
        <v>10Jul20181138</v>
      </c>
    </row>
    <row r="20" spans="2:23">
      <c r="B20" s="4" t="s">
        <v>98</v>
      </c>
      <c r="C20" s="28" t="s">
        <v>100</v>
      </c>
      <c r="D20" s="6" t="str">
        <f>_xll.qlGeneralizedBlackScholesProcess2(,D9,D17,,D2,D4,D5)</f>
        <v>obj_0039e#0011</v>
      </c>
      <c r="E20" s="210"/>
      <c r="G20" s="42"/>
      <c r="H20" s="43"/>
      <c r="J20" s="60" t="s">
        <v>24</v>
      </c>
      <c r="K20" s="66">
        <f>_xll.qlCalendarAdvance("NullCalendar",$D$2,J20)</f>
        <v>43383</v>
      </c>
      <c r="L20" s="67" t="str">
        <f>TEXT(K20,"[$-900]TTMMMJJJ")</f>
        <v>10Oct2018</v>
      </c>
      <c r="M20" s="73" t="str">
        <f ca="1">$L20&amp;TEXT(M12*1000,"0000")</f>
        <v>10Oct20180828</v>
      </c>
      <c r="N20" s="74" t="str">
        <f ca="1">$L20&amp;TEXT(N12*1000,"0000")</f>
        <v>10Oct20180877</v>
      </c>
      <c r="O20" s="74" t="str">
        <f ca="1">$L20&amp;TEXT(O12*1000,"0000")</f>
        <v>10Oct20180909</v>
      </c>
      <c r="P20" s="74" t="str">
        <f ca="1">$L20&amp;TEXT(P12*1000,"0000")</f>
        <v>10Oct20180945</v>
      </c>
      <c r="Q20" s="74" t="str">
        <f ca="1">$L20&amp;TEXT(Q12*1000,"0000")</f>
        <v>10Oct20180971</v>
      </c>
      <c r="R20" s="74" t="str">
        <f ca="1">$L20&amp;TEXT(R12*1000,"0000")</f>
        <v>10Oct20181000</v>
      </c>
      <c r="S20" s="74" t="str">
        <f ca="1">$L20&amp;TEXT(S12*1000,"0000")</f>
        <v>10Oct20181035</v>
      </c>
      <c r="T20" s="74" t="str">
        <f ca="1">$L20&amp;TEXT(T12*1000,"0000")</f>
        <v>10Oct20181060</v>
      </c>
      <c r="U20" s="74" t="str">
        <f ca="1">$L20&amp;TEXT(U12*1000,"0000")</f>
        <v>10Oct20181093</v>
      </c>
      <c r="V20" s="74" t="str">
        <f ca="1">$L20&amp;TEXT(V12*1000,"0000")</f>
        <v>10Oct20181119</v>
      </c>
      <c r="W20" s="61" t="str">
        <f ca="1">$L20&amp;TEXT(W12*1000,"0000")</f>
        <v>10Oct20181163</v>
      </c>
    </row>
    <row r="21" spans="2:23">
      <c r="B21" s="15" t="s">
        <v>99</v>
      </c>
      <c r="C21" s="29" t="s">
        <v>101</v>
      </c>
      <c r="D21" s="12" t="str">
        <f>_xll.qlGeneralizedBlackScholesProcess2(,D10,D18,,D2,D4,D6)</f>
        <v>obj_0039f#0011</v>
      </c>
    </row>
    <row r="22" spans="2:23">
      <c r="B22" s="15" t="s">
        <v>142</v>
      </c>
      <c r="C22" s="29" t="s">
        <v>143</v>
      </c>
      <c r="D22" s="12" t="str">
        <f>_xll.qlGeneralizedBlackScholesProcess2(,D11,D17/D18,,D2,D4,D7)</f>
        <v>obj_003a0#0011</v>
      </c>
      <c r="E22" s="210"/>
      <c r="J22" s="1" t="s">
        <v>35</v>
      </c>
      <c r="K22" s="2"/>
      <c r="L22" s="52"/>
      <c r="M22" s="4" t="s">
        <v>31</v>
      </c>
      <c r="N22" s="24"/>
      <c r="O22" s="24"/>
      <c r="P22" s="24"/>
      <c r="Q22" s="24"/>
      <c r="R22" s="24"/>
      <c r="S22" s="24"/>
      <c r="T22" s="24"/>
      <c r="U22" s="24"/>
      <c r="V22" s="24"/>
      <c r="W22" s="45"/>
    </row>
    <row r="23" spans="2:23">
      <c r="J23" s="54" t="s">
        <v>25</v>
      </c>
      <c r="K23" s="55" t="s">
        <v>30</v>
      </c>
      <c r="L23" s="55" t="s">
        <v>4</v>
      </c>
      <c r="M23" s="77">
        <f ca="1">M15</f>
        <v>-0.05</v>
      </c>
      <c r="N23" s="78">
        <f ca="1">N15</f>
        <v>-0.1</v>
      </c>
      <c r="O23" s="78">
        <f ca="1">O15</f>
        <v>-0.15</v>
      </c>
      <c r="P23" s="78">
        <f ca="1">P15</f>
        <v>-0.25</v>
      </c>
      <c r="Q23" s="78">
        <f ca="1">Q15</f>
        <v>-0.35</v>
      </c>
      <c r="R23" s="78" t="str">
        <f ca="1">R15</f>
        <v>ATM</v>
      </c>
      <c r="S23" s="78">
        <f ca="1">S15</f>
        <v>0.35</v>
      </c>
      <c r="T23" s="78">
        <f ca="1">T15</f>
        <v>0.25</v>
      </c>
      <c r="U23" s="78">
        <f ca="1">U15</f>
        <v>0.15</v>
      </c>
      <c r="V23" s="78">
        <f ca="1">V15</f>
        <v>0.1</v>
      </c>
      <c r="W23" s="67">
        <f ca="1">W15</f>
        <v>0.05</v>
      </c>
    </row>
    <row r="24" spans="2:23">
      <c r="B24" s="1" t="s">
        <v>8</v>
      </c>
      <c r="C24" s="2"/>
      <c r="D24" s="17" t="str">
        <f>_xll.qlMultiAssetBSModel(,D4,C20:C22,D20:D22,C13:E15)</f>
        <v>obj_003a3#0011</v>
      </c>
      <c r="J24" s="75" t="str">
        <f>J16</f>
        <v>1m</v>
      </c>
      <c r="K24" s="62">
        <f>_xll.qlCalendarAdvance("NullCalendar",$D$2,J24)</f>
        <v>43049</v>
      </c>
      <c r="L24" s="63" t="str">
        <f>TEXT(K24,"[$-900]TTMMMJJJ")</f>
        <v>10Nov2017</v>
      </c>
      <c r="M24" s="70" t="str">
        <f ca="1">"C"&amp;M16&amp;"=Pay(Max("&amp;$M$1&amp;"("&amp;$L24&amp;")-"&amp;M8&amp;",0.0),"&amp;$L24&amp;")"</f>
        <v>C10Nov20170960=Pay(Max(GBPUSD(10Nov2017)-0.959737982069264,0.0),10Nov2017)</v>
      </c>
      <c r="N24" s="71" t="str">
        <f ca="1">"C"&amp;N16&amp;"=Pay(Max("&amp;$M$1&amp;"("&amp;$L24&amp;")-"&amp;N8&amp;",0.0),"&amp;$L24&amp;")"</f>
        <v>C10Nov20170970=Pay(Max(GBPUSD(10Nov2017)-0.969660647867492,0.0),10Nov2017)</v>
      </c>
      <c r="O24" s="71" t="str">
        <f ca="1">"C"&amp;O16&amp;"=Pay(Max("&amp;$M$1&amp;"("&amp;$L24&amp;")-"&amp;O8&amp;",0.0),"&amp;$L24&amp;")"</f>
        <v>C10Nov20170976=Pay(Max(GBPUSD(10Nov2017)-0.976160532421999,0.0),10Nov2017)</v>
      </c>
      <c r="P24" s="71" t="str">
        <f ca="1">"C"&amp;P16&amp;"=Pay(Max("&amp;$M$1&amp;"("&amp;$L24&amp;")-"&amp;P8&amp;",0.0),"&amp;$L24&amp;")"</f>
        <v>C10Nov20170985=Pay(Max(GBPUSD(10Nov2017)-0.984883954679617,0.0),10Nov2017)</v>
      </c>
      <c r="Q24" s="71" t="str">
        <f ca="1">"C"&amp;Q16&amp;"=Pay(Max("&amp;$M$1&amp;"("&amp;$L24&amp;")-"&amp;Q8&amp;",0.0),"&amp;$L24&amp;")"</f>
        <v>C10Nov20170992=Pay(Max(GBPUSD(10Nov2017)-0.991619308938826,0.0),10Nov2017)</v>
      </c>
      <c r="R24" s="71" t="str">
        <f ca="1">"C"&amp;R16&amp;"=Pay(Max("&amp;$M$1&amp;"("&amp;$L24&amp;")-"&amp;R8&amp;",0.0),"&amp;$L24&amp;")"</f>
        <v>C10Nov20171000=Pay(Max(GBPUSD(10Nov2017)-1,0.0),10Nov2017)</v>
      </c>
      <c r="S24" s="71" t="str">
        <f ca="1">"C"&amp;S16&amp;"=Pay(Max("&amp;$M$1&amp;"("&amp;$L24&amp;")-"&amp;S8&amp;",0.0),"&amp;$L24&amp;")"</f>
        <v>C10Nov20171009=Pay(Max(GBPUSD(10Nov2017)-1.00887219724481,0.0),10Nov2017)</v>
      </c>
      <c r="T24" s="71" t="str">
        <f ca="1">"C"&amp;T16&amp;"=Pay(Max("&amp;$M$1&amp;"("&amp;$L24&amp;")-"&amp;T8&amp;",0.0),"&amp;$L24&amp;")"</f>
        <v>C10Nov20171016=Pay(Max(GBPUSD(10Nov2017)-1.01550640490323,0.0),10Nov2017)</v>
      </c>
      <c r="U24" s="71" t="str">
        <f ca="1">"C"&amp;U16&amp;"=Pay(Max("&amp;$M$1&amp;"("&amp;$L24&amp;")-"&amp;U8&amp;",0.0),"&amp;$L24&amp;")"</f>
        <v>C10Nov20171024=Pay(Max(GBPUSD(10Nov2017)-1.02419885581967,0.0),10Nov2017)</v>
      </c>
      <c r="V24" s="71" t="str">
        <f ca="1">"C"&amp;V16&amp;"=Pay(Max("&amp;$M$1&amp;"("&amp;$L24&amp;")-"&amp;V8&amp;",0.0),"&amp;$L24&amp;")"</f>
        <v>C10Nov20171031=Pay(Max(GBPUSD(10Nov2017)-1.03080551164111,0.0),10Nov2017)</v>
      </c>
      <c r="W24" s="57" t="str">
        <f ca="1">"C"&amp;W16&amp;"=Pay(Max("&amp;$M$1&amp;"("&amp;$L24&amp;")-"&amp;W8&amp;",0.0),"&amp;$L24&amp;")"</f>
        <v>C10Nov20171041=Pay(Max(GBPUSD(10Nov2017)-1.04124286077083,0.0),10Nov2017)</v>
      </c>
    </row>
    <row r="25" spans="2:23">
      <c r="E25" s="213"/>
      <c r="I25" s="49"/>
      <c r="J25" s="76" t="str">
        <f>J17</f>
        <v>3m</v>
      </c>
      <c r="K25" s="64">
        <f>_xll.qlCalendarAdvance("NullCalendar",$D$2,J25)</f>
        <v>43110</v>
      </c>
      <c r="L25" s="65" t="str">
        <f>TEXT(K25,"[$-900]TTMMMJJJ")</f>
        <v>10Jan2018</v>
      </c>
      <c r="M25" s="72" t="str">
        <f ca="1">"C"&amp;M17&amp;"=Pay(Max("&amp;$M$1&amp;"("&amp;$L25&amp;")-"&amp;M9&amp;",0.0),"&amp;$L25&amp;")"</f>
        <v>C10Jan20180926=Pay(Max(GBPUSD(10Jan2018)-0.925703476661546,0.0),10Jan2018)</v>
      </c>
      <c r="N25" s="53" t="str">
        <f ca="1">"C"&amp;N17&amp;"=Pay(Max("&amp;$M$1&amp;"("&amp;$L25&amp;")-"&amp;N9&amp;",0.0),"&amp;$L25&amp;")"</f>
        <v>C10Jan20180945=Pay(Max(GBPUSD(10Jan2018)-0.944854702448392,0.0),10Jan2018)</v>
      </c>
      <c r="O25" s="53" t="str">
        <f ca="1">"C"&amp;O17&amp;"=Pay(Max("&amp;$M$1&amp;"("&amp;$L25&amp;")-"&amp;O9&amp;",0.0),"&amp;$L25&amp;")"</f>
        <v>C10Jan20180957=Pay(Max(GBPUSD(10Jan2018)-0.957224263525545,0.0),10Jan2018)</v>
      </c>
      <c r="P25" s="53" t="str">
        <f ca="1">"C"&amp;P17&amp;"=Pay(Max("&amp;$M$1&amp;"("&amp;$L25&amp;")-"&amp;P9&amp;",0.0),"&amp;$L25&amp;")"</f>
        <v>C10Jan20180973=Pay(Max(GBPUSD(10Jan2018)-0.97342355466377,0.0),10Jan2018)</v>
      </c>
      <c r="Q25" s="53" t="str">
        <f ca="1">"C"&amp;Q17&amp;"=Pay(Max("&amp;$M$1&amp;"("&amp;$L25&amp;")-"&amp;Q9&amp;",0.0),"&amp;$L25&amp;")"</f>
        <v>C10Jan20180986=Pay(Max(GBPUSD(10Jan2018)-0.985598257801449,0.0),10Jan2018)</v>
      </c>
      <c r="R25" s="53" t="str">
        <f ca="1">"C"&amp;R17&amp;"=Pay(Max("&amp;$M$1&amp;"("&amp;$L25&amp;")-"&amp;R9&amp;",0.0),"&amp;$L25&amp;")"</f>
        <v>C10Jan20181000=Pay(Max(GBPUSD(10Jan2018)-1,0.0),10Jan2018)</v>
      </c>
      <c r="S25" s="53" t="str">
        <f ca="1">"C"&amp;S17&amp;"=Pay(Max("&amp;$M$1&amp;"("&amp;$L25&amp;")-"&amp;S9&amp;",0.0),"&amp;$L25&amp;")"</f>
        <v>C10Jan20181016=Pay(Max(GBPUSD(10Jan2018)-1.01567510182163,0.0),10Jan2018)</v>
      </c>
      <c r="T25" s="53" t="str">
        <f ca="1">"C"&amp;T17&amp;"=Pay(Max("&amp;$M$1&amp;"("&amp;$L25&amp;")-"&amp;T9&amp;",0.0),"&amp;$L25&amp;")"</f>
        <v>C10Jan20181027=Pay(Max(GBPUSD(10Jan2018)-1.02742363907477,0.0),10Jan2018)</v>
      </c>
      <c r="U25" s="53" t="str">
        <f ca="1">"C"&amp;U17&amp;"=Pay(Max("&amp;$M$1&amp;"("&amp;$L25&amp;")-"&amp;U9&amp;",0.0),"&amp;$L25&amp;")"</f>
        <v>C10Jan20181043=Pay(Max(GBPUSD(10Jan2018)-1.04306522837098,0.0),10Jan2018)</v>
      </c>
      <c r="V25" s="53" t="str">
        <f ca="1">"C"&amp;V17&amp;"=Pay(Max("&amp;$M$1&amp;"("&amp;$L25&amp;")-"&amp;V9&amp;",0.0),"&amp;$L25&amp;")"</f>
        <v>C10Jan20181055=Pay(Max(GBPUSD(10Jan2018)-1.0550763709787,0.0),10Jan2018)</v>
      </c>
      <c r="W25" s="59" t="str">
        <f ca="1">"C"&amp;W17&amp;"=Pay(Max("&amp;$M$1&amp;"("&amp;$L25&amp;")-"&amp;W9&amp;",0.0),"&amp;$L25&amp;")"</f>
        <v>C10Jan20181074=Pay(Max(GBPUSD(10Jan2018)-1.07388342554359,0.0),10Jan2018)</v>
      </c>
    </row>
    <row r="26" spans="2:23">
      <c r="E26" s="213"/>
      <c r="I26" s="49"/>
      <c r="J26" s="76" t="str">
        <f>J18</f>
        <v>6m</v>
      </c>
      <c r="K26" s="64">
        <f>_xll.qlCalendarAdvance("NullCalendar",$D$2,J26)</f>
        <v>43200</v>
      </c>
      <c r="L26" s="65" t="str">
        <f>TEXT(K26,"[$-900]TTMMMJJJ")</f>
        <v>10Apr2018</v>
      </c>
      <c r="M26" s="72" t="str">
        <f ca="1">"C"&amp;M18&amp;"=Pay(Max("&amp;$M$1&amp;"("&amp;$L26&amp;")-"&amp;M10&amp;",0.0),"&amp;$L26&amp;")"</f>
        <v>C10Apr20180886=Pay(Max(GBPUSD(10Apr2018)-0.885657191526506,0.0),10Apr2018)</v>
      </c>
      <c r="N26" s="53" t="str">
        <f ca="1">"C"&amp;N18&amp;"=Pay(Max("&amp;$M$1&amp;"("&amp;$L26&amp;")-"&amp;N10&amp;",0.0),"&amp;$L26&amp;")"</f>
        <v>C10Apr20180917=Pay(Max(GBPUSD(10Apr2018)-0.916934888311529,0.0),10Apr2018)</v>
      </c>
      <c r="O26" s="53" t="str">
        <f ca="1">"C"&amp;O18&amp;"=Pay(Max("&amp;$M$1&amp;"("&amp;$L26&amp;")-"&amp;O10&amp;",0.0),"&amp;$L26&amp;")"</f>
        <v>C10Apr20180937=Pay(Max(GBPUSD(10Apr2018)-0.936988641039331,0.0),10Apr2018)</v>
      </c>
      <c r="P26" s="53" t="str">
        <f ca="1">"C"&amp;P18&amp;"=Pay(Max("&amp;$M$1&amp;"("&amp;$L26&amp;")-"&amp;P10&amp;",0.0),"&amp;$L26&amp;")"</f>
        <v>C10Apr20180962=Pay(Max(GBPUSD(10Apr2018)-0.961638806384636,0.0),10Apr2018)</v>
      </c>
      <c r="Q26" s="53" t="str">
        <f ca="1">"C"&amp;Q18&amp;"=Pay(Max("&amp;$M$1&amp;"("&amp;$L26&amp;")-"&amp;Q10&amp;",0.0),"&amp;$L26&amp;")"</f>
        <v>C10Apr20180980=Pay(Max(GBPUSD(10Apr2018)-0.979576521441364,0.0),10Apr2018)</v>
      </c>
      <c r="R26" s="53" t="str">
        <f ca="1">"C"&amp;R18&amp;"=Pay(Max("&amp;$M$1&amp;"("&amp;$L26&amp;")-"&amp;R10&amp;",0.0),"&amp;$L26&amp;")"</f>
        <v>C10Apr20181000=Pay(Max(GBPUSD(10Apr2018)-1,0.0),10Apr2018)</v>
      </c>
      <c r="S26" s="53" t="str">
        <f ca="1">"C"&amp;S18&amp;"=Pay(Max("&amp;$M$1&amp;"("&amp;$L26&amp;")-"&amp;S10&amp;",0.0),"&amp;$L26&amp;")"</f>
        <v>C10Apr20181023=Pay(Max(GBPUSD(10Apr2018)-1.02319130292961,0.0),10Apr2018)</v>
      </c>
      <c r="T26" s="53" t="str">
        <f ca="1">"C"&amp;T18&amp;"=Pay(Max("&amp;$M$1&amp;"("&amp;$L26&amp;")-"&amp;T10&amp;",0.0),"&amp;$L26&amp;")"</f>
        <v>C10Apr20181040=Pay(Max(GBPUSD(10Apr2018)-1.04009413789346,0.0),10Apr2018)</v>
      </c>
      <c r="U26" s="53" t="str">
        <f ca="1">"C"&amp;U18&amp;"=Pay(Max("&amp;$M$1&amp;"("&amp;$L26&amp;")-"&amp;U10&amp;",0.0),"&amp;$L26&amp;")"</f>
        <v>C10Apr20181063=Pay(Max(GBPUSD(10Apr2018)-1.06313885744067,0.0),10Apr2018)</v>
      </c>
      <c r="V26" s="53" t="str">
        <f ca="1">"C"&amp;V18&amp;"=Pay(Max("&amp;$M$1&amp;"("&amp;$L26&amp;")-"&amp;V10&amp;",0.0),"&amp;$L26&amp;")"</f>
        <v>C10Apr20181081=Pay(Max(GBPUSD(10Apr2018)-1.08139143879946,0.0),10Apr2018)</v>
      </c>
      <c r="W26" s="59" t="str">
        <f ca="1">"C"&amp;W18&amp;"=Pay(Max("&amp;$M$1&amp;"("&amp;$L26&amp;")-"&amp;W10&amp;",0.0),"&amp;$L26&amp;")"</f>
        <v>C10Apr20181110=Pay(Max(GBPUSD(10Apr2018)-1.10962434114113,0.0),10Apr2018)</v>
      </c>
    </row>
    <row r="27" spans="2:23">
      <c r="B27" s="4" t="s">
        <v>9</v>
      </c>
      <c r="C27" s="24"/>
      <c r="D27" s="30" t="s">
        <v>21</v>
      </c>
      <c r="E27" s="210"/>
      <c r="I27" s="49"/>
      <c r="J27" s="76" t="str">
        <f>J19</f>
        <v>9m</v>
      </c>
      <c r="K27" s="64">
        <f>_xll.qlCalendarAdvance("NullCalendar",$D$2,J27)</f>
        <v>43291</v>
      </c>
      <c r="L27" s="65" t="str">
        <f>TEXT(K27,"[$-900]TTMMMJJJ")</f>
        <v>10Jul2018</v>
      </c>
      <c r="M27" s="72" t="str">
        <f ca="1">"C"&amp;M19&amp;"=Pay(Max("&amp;$M$1&amp;"("&amp;$L27&amp;")-"&amp;M11&amp;",0.0),"&amp;$L27&amp;")"</f>
        <v>C10Jul20180857=Pay(Max(GBPUSD(10Jul2018)-0.856729959819937,0.0),10Jul2018)</v>
      </c>
      <c r="N27" s="53" t="str">
        <f ca="1">"C"&amp;N19&amp;"=Pay(Max("&amp;$M$1&amp;"("&amp;$L27&amp;")-"&amp;N11&amp;",0.0),"&amp;$L27&amp;")"</f>
        <v>C10Jul20180896=Pay(Max(GBPUSD(10Jul2018)-0.895663037629203,0.0),10Jul2018)</v>
      </c>
      <c r="O27" s="53" t="str">
        <f ca="1">"C"&amp;O19&amp;"=Pay(Max("&amp;$M$1&amp;"("&amp;$L27&amp;")-"&amp;O11&amp;",0.0),"&amp;$L27&amp;")"</f>
        <v>C10Jul20180921=Pay(Max(GBPUSD(10Jul2018)-0.921020553685771,0.0),10Jul2018)</v>
      </c>
      <c r="P27" s="53" t="str">
        <f ca="1">"C"&amp;P19&amp;"=Pay(Max("&amp;$M$1&amp;"("&amp;$L27&amp;")-"&amp;P11&amp;",0.0),"&amp;$L27&amp;")"</f>
        <v>C10Jul20180952=Pay(Max(GBPUSD(10Jul2018)-0.951979353334743,0.0),10Jul2018)</v>
      </c>
      <c r="Q27" s="53" t="str">
        <f ca="1">"C"&amp;Q19&amp;"=Pay(Max("&amp;$M$1&amp;"("&amp;$L27&amp;")-"&amp;Q11&amp;",0.0),"&amp;$L27&amp;")"</f>
        <v>C10Jul20180975=Pay(Max(GBPUSD(10Jul2018)-0.974754641091787,0.0),10Jul2018)</v>
      </c>
      <c r="R27" s="53" t="str">
        <f ca="1">"C"&amp;R19&amp;"=Pay(Max("&amp;$M$1&amp;"("&amp;$L27&amp;")-"&amp;R11&amp;",0.0),"&amp;$L27&amp;")"</f>
        <v>C10Jul20181000=Pay(Max(GBPUSD(10Jul2018)-1,0.0),10Jul2018)</v>
      </c>
      <c r="S27" s="53" t="str">
        <f ca="1">"C"&amp;S19&amp;"=Pay(Max("&amp;$M$1&amp;"("&amp;$L27&amp;")-"&amp;S11&amp;",0.0),"&amp;$L27&amp;")"</f>
        <v>C10Jul20181030=Pay(Max(GBPUSD(10Jul2018)-1.02951518249453,0.0),10Jul2018)</v>
      </c>
      <c r="T27" s="53" t="str">
        <f ca="1">"C"&amp;T19&amp;"=Pay(Max("&amp;$M$1&amp;"("&amp;$L27&amp;")-"&amp;T11&amp;",0.0),"&amp;$L27&amp;")"</f>
        <v>C10Jul20181051=Pay(Max(GBPUSD(10Jul2018)-1.05070176730665,0.0),10Jul2018)</v>
      </c>
      <c r="U27" s="53" t="str">
        <f ca="1">"C"&amp;U19&amp;"=Pay(Max("&amp;$M$1&amp;"("&amp;$L27&amp;")-"&amp;U11&amp;",0.0),"&amp;$L27&amp;")"</f>
        <v>C10Jul20181079=Pay(Max(GBPUSD(10Jul2018)-1.07897882969324,0.0),10Jul2018)</v>
      </c>
      <c r="V27" s="53" t="str">
        <f ca="1">"C"&amp;V19&amp;"=Pay(Max("&amp;$M$1&amp;"("&amp;$L27&amp;")-"&amp;V11&amp;",0.0),"&amp;$L27&amp;")"</f>
        <v>C10Jul20181101=Pay(Max(GBPUSD(10Jul2018)-1.10137441947677,0.0),10Jul2018)</v>
      </c>
      <c r="W27" s="59" t="str">
        <f ca="1">"C"&amp;W19&amp;"=Pay(Max("&amp;$M$1&amp;"("&amp;$L27&amp;")-"&amp;W11&amp;",0.0),"&amp;$L27&amp;")"</f>
        <v>C10Jul20181138=Pay(Max(GBPUSD(10Jul2018)-1.13781075995715,0.0),10Jul2018)</v>
      </c>
    </row>
    <row r="28" spans="2:23">
      <c r="B28" s="7" t="s">
        <v>10</v>
      </c>
      <c r="C28" s="31"/>
      <c r="D28" s="32" t="s">
        <v>90</v>
      </c>
      <c r="E28" s="104"/>
      <c r="I28" s="49"/>
      <c r="J28" s="77" t="str">
        <f>J20</f>
        <v>1y</v>
      </c>
      <c r="K28" s="66">
        <f>_xll.qlCalendarAdvance("NullCalendar",$D$2,J28)</f>
        <v>43383</v>
      </c>
      <c r="L28" s="67" t="str">
        <f>TEXT(K28,"[$-900]TTMMMJJJ")</f>
        <v>10Oct2018</v>
      </c>
      <c r="M28" s="73" t="str">
        <f ca="1">"C"&amp;M20&amp;"=Pay(Max("&amp;$M$1&amp;"("&amp;$L28&amp;")-"&amp;M12&amp;",0.0),"&amp;$L28&amp;")"</f>
        <v>C10Oct20180828=Pay(Max(GBPUSD(10Oct2018)-0.828070418768819,0.0),10Oct2018)</v>
      </c>
      <c r="N28" s="74" t="str">
        <f ca="1">"C"&amp;N20&amp;"=Pay(Max("&amp;$M$1&amp;"("&amp;$L28&amp;")-"&amp;N12&amp;",0.0),"&amp;$L28&amp;")"</f>
        <v>C10Oct20180877=Pay(Max(GBPUSD(10Oct2018)-0.876865626924888,0.0),10Oct2018)</v>
      </c>
      <c r="O28" s="74" t="str">
        <f ca="1">"C"&amp;O20&amp;"=Pay(Max("&amp;$M$1&amp;"("&amp;$L28&amp;")-"&amp;O12&amp;",0.0),"&amp;$L28&amp;")"</f>
        <v>C10Oct20180909=Pay(Max(GBPUSD(10Oct2018)-0.908618887049361,0.0),10Oct2018)</v>
      </c>
      <c r="P28" s="74" t="str">
        <f ca="1">"C"&amp;P20&amp;"=Pay(Max("&amp;$M$1&amp;"("&amp;$L28&amp;")-"&amp;P12&amp;",0.0),"&amp;$L28&amp;")"</f>
        <v>C10Oct20180945=Pay(Max(GBPUSD(10Oct2018)-0.945197189002431,0.0),10Oct2018)</v>
      </c>
      <c r="Q28" s="74" t="str">
        <f ca="1">"C"&amp;Q20&amp;"=Pay(Max("&amp;$M$1&amp;"("&amp;$L28&amp;")-"&amp;Q12&amp;",0.0),"&amp;$L28&amp;")"</f>
        <v>C10Oct20180971=Pay(Max(GBPUSD(10Oct2018)-0.971426708690247,0.0),10Oct2018)</v>
      </c>
      <c r="R28" s="74" t="str">
        <f ca="1">"C"&amp;R20&amp;"=Pay(Max("&amp;$M$1&amp;"("&amp;$L28&amp;")-"&amp;R12&amp;",0.0),"&amp;$L28&amp;")"</f>
        <v>C10Oct20181000=Pay(Max(GBPUSD(10Oct2018)-1,0.0),10Oct2018)</v>
      </c>
      <c r="S28" s="74" t="str">
        <f ca="1">"C"&amp;S20&amp;"=Pay(Max("&amp;$M$1&amp;"("&amp;$L28&amp;")-"&amp;S12&amp;",0.0),"&amp;$L28&amp;")"</f>
        <v>C10Oct20181035=Pay(Max(GBPUSD(10Oct2018)-1.03516560328058,0.0),10Oct2018)</v>
      </c>
      <c r="T28" s="74" t="str">
        <f ca="1">"C"&amp;T20&amp;"=Pay(Max("&amp;$M$1&amp;"("&amp;$L28&amp;")-"&amp;T12&amp;",0.0),"&amp;$L28&amp;")"</f>
        <v>C10Oct20181060=Pay(Max(GBPUSD(10Oct2018)-1.05999246631975,0.0),10Oct2018)</v>
      </c>
      <c r="U28" s="74" t="str">
        <f ca="1">"C"&amp;U20&amp;"=Pay(Max("&amp;$M$1&amp;"("&amp;$L28&amp;")-"&amp;U12&amp;",0.0),"&amp;$L28&amp;")"</f>
        <v>C10Oct20181093=Pay(Max(GBPUSD(10Oct2018)-1.09298105905855,0.0),10Oct2018)</v>
      </c>
      <c r="V28" s="74" t="str">
        <f ca="1">"C"&amp;V20&amp;"=Pay(Max("&amp;$M$1&amp;"("&amp;$L28&amp;")-"&amp;V12&amp;",0.0),"&amp;$L28&amp;")"</f>
        <v>C10Oct20181119=Pay(Max(GBPUSD(10Oct2018)-1.11912192574516,0.0),10Oct2018)</v>
      </c>
      <c r="W28" s="61" t="str">
        <f ca="1">"C"&amp;W20&amp;"=Pay(Max("&amp;$M$1&amp;"("&amp;$L28&amp;")-"&amp;W12&amp;",0.0),"&amp;$L28&amp;")"</f>
        <v>C10Oct20181163=Pay(Max(GBPUSD(10Oct2018)-1.16300992703579,0.0),10Oct2018)</v>
      </c>
    </row>
    <row r="29" spans="2:23">
      <c r="B29" s="7" t="s">
        <v>11</v>
      </c>
      <c r="C29" s="31"/>
      <c r="D29" s="9" t="str">
        <f>_xll.qlSchedule(,D2,D27,D28)</f>
        <v>obj_003a5#0017</v>
      </c>
      <c r="E29" s="104"/>
      <c r="I29" s="49"/>
    </row>
    <row r="30" spans="2:23">
      <c r="B30" s="7" t="s">
        <v>12</v>
      </c>
      <c r="C30" s="31"/>
      <c r="D30" s="33">
        <v>10000</v>
      </c>
      <c r="E30" s="213"/>
      <c r="I30" s="49"/>
      <c r="J30" s="1" t="s">
        <v>36</v>
      </c>
      <c r="K30" s="2"/>
      <c r="L30" s="52"/>
      <c r="M30" s="4" t="s">
        <v>31</v>
      </c>
      <c r="N30" s="24"/>
      <c r="O30" s="24"/>
      <c r="P30" s="24"/>
      <c r="Q30" s="24"/>
      <c r="R30" s="24"/>
      <c r="S30" s="24"/>
      <c r="T30" s="24"/>
      <c r="U30" s="24"/>
      <c r="V30" s="24"/>
      <c r="W30" s="45"/>
    </row>
    <row r="31" spans="2:23">
      <c r="B31" s="7" t="s">
        <v>13</v>
      </c>
      <c r="C31" s="31"/>
      <c r="D31" s="33">
        <v>1</v>
      </c>
      <c r="E31" s="213"/>
      <c r="I31" s="49"/>
      <c r="J31" s="54" t="s">
        <v>25</v>
      </c>
      <c r="K31" s="55" t="s">
        <v>30</v>
      </c>
      <c r="L31" s="55" t="s">
        <v>4</v>
      </c>
      <c r="M31" s="77">
        <f ca="1">M23</f>
        <v>-0.05</v>
      </c>
      <c r="N31" s="78">
        <f ca="1">N23</f>
        <v>-0.1</v>
      </c>
      <c r="O31" s="78">
        <f ca="1">O23</f>
        <v>-0.15</v>
      </c>
      <c r="P31" s="78">
        <f ca="1">P23</f>
        <v>-0.25</v>
      </c>
      <c r="Q31" s="78">
        <f ca="1">Q23</f>
        <v>-0.35</v>
      </c>
      <c r="R31" s="78" t="str">
        <f ca="1">R23</f>
        <v>ATM</v>
      </c>
      <c r="S31" s="78">
        <f ca="1">S23</f>
        <v>0.35</v>
      </c>
      <c r="T31" s="78">
        <f ca="1">T23</f>
        <v>0.25</v>
      </c>
      <c r="U31" s="78">
        <f ca="1">U23</f>
        <v>0.15</v>
      </c>
      <c r="V31" s="78">
        <f ca="1">V23</f>
        <v>0.1</v>
      </c>
      <c r="W31" s="67">
        <f ca="1">W23</f>
        <v>0.05</v>
      </c>
    </row>
    <row r="32" spans="2:23">
      <c r="B32" s="7" t="s">
        <v>14</v>
      </c>
      <c r="C32" s="31"/>
      <c r="D32" s="32" t="b">
        <v>1</v>
      </c>
      <c r="E32" s="213"/>
      <c r="I32" s="49"/>
      <c r="J32" s="75" t="str">
        <f>J24</f>
        <v>1m</v>
      </c>
      <c r="K32" s="62">
        <f>_xll.qlCalendarAdvance("NullCalendar",$D$2,J32)</f>
        <v>43049</v>
      </c>
      <c r="L32" s="63" t="str">
        <f>TEXT(K32,"[$-900]TTMMMJJJ")</f>
        <v>10Nov2017</v>
      </c>
      <c r="M32" s="70" t="str">
        <f ca="1">"P"&amp;M16&amp;"=Pay(Max("&amp;M8&amp;"-"&amp;$M$1&amp;"("&amp;$L32&amp;"),0.0),"&amp;$L32&amp;")"</f>
        <v>P10Nov20170960=Pay(Max(0.959737982069264-GBPUSD(10Nov2017),0.0),10Nov2017)</v>
      </c>
      <c r="N32" s="71" t="str">
        <f ca="1">"P"&amp;N16&amp;"=Pay(Max("&amp;N8&amp;"-"&amp;$M$1&amp;"("&amp;$L32&amp;"),0.0),"&amp;$L32&amp;")"</f>
        <v>P10Nov20170970=Pay(Max(0.969660647867492-GBPUSD(10Nov2017),0.0),10Nov2017)</v>
      </c>
      <c r="O32" s="71" t="str">
        <f ca="1">"P"&amp;O16&amp;"=Pay(Max("&amp;O8&amp;"-"&amp;$M$1&amp;"("&amp;$L32&amp;"),0.0),"&amp;$L32&amp;")"</f>
        <v>P10Nov20170976=Pay(Max(0.976160532421999-GBPUSD(10Nov2017),0.0),10Nov2017)</v>
      </c>
      <c r="P32" s="71" t="str">
        <f ca="1">"P"&amp;P16&amp;"=Pay(Max("&amp;P8&amp;"-"&amp;$M$1&amp;"("&amp;$L32&amp;"),0.0),"&amp;$L32&amp;")"</f>
        <v>P10Nov20170985=Pay(Max(0.984883954679617-GBPUSD(10Nov2017),0.0),10Nov2017)</v>
      </c>
      <c r="Q32" s="71" t="str">
        <f ca="1">"P"&amp;Q16&amp;"=Pay(Max("&amp;Q8&amp;"-"&amp;$M$1&amp;"("&amp;$L32&amp;"),0.0),"&amp;$L32&amp;")"</f>
        <v>P10Nov20170992=Pay(Max(0.991619308938826-GBPUSD(10Nov2017),0.0),10Nov2017)</v>
      </c>
      <c r="R32" s="71" t="str">
        <f ca="1">"P"&amp;R16&amp;"=Pay(Max("&amp;R8&amp;"-"&amp;$M$1&amp;"("&amp;$L32&amp;"),0.0),"&amp;$L32&amp;")"</f>
        <v>P10Nov20171000=Pay(Max(1-GBPUSD(10Nov2017),0.0),10Nov2017)</v>
      </c>
      <c r="S32" s="71" t="str">
        <f ca="1">"P"&amp;S16&amp;"=Pay(Max("&amp;S8&amp;"-"&amp;$M$1&amp;"("&amp;$L32&amp;"),0.0),"&amp;$L32&amp;")"</f>
        <v>P10Nov20171009=Pay(Max(1.00887219724481-GBPUSD(10Nov2017),0.0),10Nov2017)</v>
      </c>
      <c r="T32" s="71" t="str">
        <f ca="1">"P"&amp;T16&amp;"=Pay(Max("&amp;T8&amp;"-"&amp;$M$1&amp;"("&amp;$L32&amp;"),0.0),"&amp;$L32&amp;")"</f>
        <v>P10Nov20171016=Pay(Max(1.01550640490323-GBPUSD(10Nov2017),0.0),10Nov2017)</v>
      </c>
      <c r="U32" s="71" t="str">
        <f ca="1">"P"&amp;U16&amp;"=Pay(Max("&amp;U8&amp;"-"&amp;$M$1&amp;"("&amp;$L32&amp;"),0.0),"&amp;$L32&amp;")"</f>
        <v>P10Nov20171024=Pay(Max(1.02419885581967-GBPUSD(10Nov2017),0.0),10Nov2017)</v>
      </c>
      <c r="V32" s="71" t="str">
        <f ca="1">"P"&amp;V16&amp;"=Pay(Max("&amp;V8&amp;"-"&amp;$M$1&amp;"("&amp;$L32&amp;"),0.0),"&amp;$L32&amp;")"</f>
        <v>P10Nov20171031=Pay(Max(1.03080551164111-GBPUSD(10Nov2017),0.0),10Nov2017)</v>
      </c>
      <c r="W32" s="57" t="str">
        <f ca="1">"P"&amp;W16&amp;"=Pay(Max("&amp;W8&amp;"-"&amp;$M$1&amp;"("&amp;$L32&amp;"),0.0),"&amp;$L32&amp;")"</f>
        <v>P10Nov20171041=Pay(Max(1.04124286077083-GBPUSD(10Nov2017),0.0),10Nov2017)</v>
      </c>
    </row>
    <row r="33" spans="2:23">
      <c r="B33" s="7" t="s">
        <v>15</v>
      </c>
      <c r="C33" s="31"/>
      <c r="D33" s="32" t="b">
        <v>1</v>
      </c>
      <c r="E33" s="214"/>
      <c r="I33" s="49"/>
      <c r="J33" s="76" t="str">
        <f>J25</f>
        <v>3m</v>
      </c>
      <c r="K33" s="64">
        <f>_xll.qlCalendarAdvance("NullCalendar",$D$2,J33)</f>
        <v>43110</v>
      </c>
      <c r="L33" s="65" t="str">
        <f>TEXT(K33,"[$-900]TTMMMJJJ")</f>
        <v>10Jan2018</v>
      </c>
      <c r="M33" s="72" t="str">
        <f ca="1">"P"&amp;M17&amp;"=Pay(Max("&amp;M9&amp;"-"&amp;$M$1&amp;"("&amp;$L33&amp;"),0.0),"&amp;$L33&amp;")"</f>
        <v>P10Jan20180926=Pay(Max(0.925703476661546-GBPUSD(10Jan2018),0.0),10Jan2018)</v>
      </c>
      <c r="N33" s="53" t="str">
        <f ca="1">"P"&amp;N17&amp;"=Pay(Max("&amp;N9&amp;"-"&amp;$M$1&amp;"("&amp;$L33&amp;"),0.0),"&amp;$L33&amp;")"</f>
        <v>P10Jan20180945=Pay(Max(0.944854702448392-GBPUSD(10Jan2018),0.0),10Jan2018)</v>
      </c>
      <c r="O33" s="53" t="str">
        <f ca="1">"P"&amp;O17&amp;"=Pay(Max("&amp;O9&amp;"-"&amp;$M$1&amp;"("&amp;$L33&amp;"),0.0),"&amp;$L33&amp;")"</f>
        <v>P10Jan20180957=Pay(Max(0.957224263525545-GBPUSD(10Jan2018),0.0),10Jan2018)</v>
      </c>
      <c r="P33" s="53" t="str">
        <f ca="1">"P"&amp;P17&amp;"=Pay(Max("&amp;P9&amp;"-"&amp;$M$1&amp;"("&amp;$L33&amp;"),0.0),"&amp;$L33&amp;")"</f>
        <v>P10Jan20180973=Pay(Max(0.97342355466377-GBPUSD(10Jan2018),0.0),10Jan2018)</v>
      </c>
      <c r="Q33" s="53" t="str">
        <f ca="1">"P"&amp;Q17&amp;"=Pay(Max("&amp;Q9&amp;"-"&amp;$M$1&amp;"("&amp;$L33&amp;"),0.0),"&amp;$L33&amp;")"</f>
        <v>P10Jan20180986=Pay(Max(0.985598257801449-GBPUSD(10Jan2018),0.0),10Jan2018)</v>
      </c>
      <c r="R33" s="53" t="str">
        <f ca="1">"P"&amp;R17&amp;"=Pay(Max("&amp;R9&amp;"-"&amp;$M$1&amp;"("&amp;$L33&amp;"),0.0),"&amp;$L33&amp;")"</f>
        <v>P10Jan20181000=Pay(Max(1-GBPUSD(10Jan2018),0.0),10Jan2018)</v>
      </c>
      <c r="S33" s="53" t="str">
        <f ca="1">"P"&amp;S17&amp;"=Pay(Max("&amp;S9&amp;"-"&amp;$M$1&amp;"("&amp;$L33&amp;"),0.0),"&amp;$L33&amp;")"</f>
        <v>P10Jan20181016=Pay(Max(1.01567510182163-GBPUSD(10Jan2018),0.0),10Jan2018)</v>
      </c>
      <c r="T33" s="53" t="str">
        <f ca="1">"P"&amp;T17&amp;"=Pay(Max("&amp;T9&amp;"-"&amp;$M$1&amp;"("&amp;$L33&amp;"),0.0),"&amp;$L33&amp;")"</f>
        <v>P10Jan20181027=Pay(Max(1.02742363907477-GBPUSD(10Jan2018),0.0),10Jan2018)</v>
      </c>
      <c r="U33" s="53" t="str">
        <f ca="1">"P"&amp;U17&amp;"=Pay(Max("&amp;U9&amp;"-"&amp;$M$1&amp;"("&amp;$L33&amp;"),0.0),"&amp;$L33&amp;")"</f>
        <v>P10Jan20181043=Pay(Max(1.04306522837098-GBPUSD(10Jan2018),0.0),10Jan2018)</v>
      </c>
      <c r="V33" s="53" t="str">
        <f ca="1">"P"&amp;V17&amp;"=Pay(Max("&amp;V9&amp;"-"&amp;$M$1&amp;"("&amp;$L33&amp;"),0.0),"&amp;$L33&amp;")"</f>
        <v>P10Jan20181055=Pay(Max(1.0550763709787-GBPUSD(10Jan2018),0.0),10Jan2018)</v>
      </c>
      <c r="W33" s="59" t="str">
        <f ca="1">"P"&amp;W17&amp;"=Pay(Max("&amp;W9&amp;"-"&amp;$M$1&amp;"("&amp;$L33&amp;"),0.0),"&amp;$L33&amp;")"</f>
        <v>P10Jan20181074=Pay(Max(1.07388342554359-GBPUSD(10Jan2018),0.0),10Jan2018)</v>
      </c>
    </row>
    <row r="34" spans="2:23">
      <c r="B34" s="7" t="s">
        <v>16</v>
      </c>
      <c r="C34" s="31"/>
      <c r="D34" s="32" t="b">
        <v>0</v>
      </c>
      <c r="E34" s="213"/>
      <c r="J34" s="76" t="str">
        <f>J26</f>
        <v>6m</v>
      </c>
      <c r="K34" s="64">
        <f>_xll.qlCalendarAdvance("NullCalendar",$D$2,J34)</f>
        <v>43200</v>
      </c>
      <c r="L34" s="65" t="str">
        <f>TEXT(K34,"[$-900]TTMMMJJJ")</f>
        <v>10Apr2018</v>
      </c>
      <c r="M34" s="72" t="str">
        <f ca="1">"P"&amp;M18&amp;"=Pay(Max("&amp;M10&amp;"-"&amp;$M$1&amp;"("&amp;$L34&amp;"),0.0),"&amp;$L34&amp;")"</f>
        <v>P10Apr20180886=Pay(Max(0.885657191526506-GBPUSD(10Apr2018),0.0),10Apr2018)</v>
      </c>
      <c r="N34" s="53" t="str">
        <f ca="1">"P"&amp;N18&amp;"=Pay(Max("&amp;N10&amp;"-"&amp;$M$1&amp;"("&amp;$L34&amp;"),0.0),"&amp;$L34&amp;")"</f>
        <v>P10Apr20180917=Pay(Max(0.916934888311529-GBPUSD(10Apr2018),0.0),10Apr2018)</v>
      </c>
      <c r="O34" s="53" t="str">
        <f ca="1">"P"&amp;O18&amp;"=Pay(Max("&amp;O10&amp;"-"&amp;$M$1&amp;"("&amp;$L34&amp;"),0.0),"&amp;$L34&amp;")"</f>
        <v>P10Apr20180937=Pay(Max(0.936988641039331-GBPUSD(10Apr2018),0.0),10Apr2018)</v>
      </c>
      <c r="P34" s="53" t="str">
        <f ca="1">"P"&amp;P18&amp;"=Pay(Max("&amp;P10&amp;"-"&amp;$M$1&amp;"("&amp;$L34&amp;"),0.0),"&amp;$L34&amp;")"</f>
        <v>P10Apr20180962=Pay(Max(0.961638806384636-GBPUSD(10Apr2018),0.0),10Apr2018)</v>
      </c>
      <c r="Q34" s="53" t="str">
        <f ca="1">"P"&amp;Q18&amp;"=Pay(Max("&amp;Q10&amp;"-"&amp;$M$1&amp;"("&amp;$L34&amp;"),0.0),"&amp;$L34&amp;")"</f>
        <v>P10Apr20180980=Pay(Max(0.979576521441364-GBPUSD(10Apr2018),0.0),10Apr2018)</v>
      </c>
      <c r="R34" s="53" t="str">
        <f ca="1">"P"&amp;R18&amp;"=Pay(Max("&amp;R10&amp;"-"&amp;$M$1&amp;"("&amp;$L34&amp;"),0.0),"&amp;$L34&amp;")"</f>
        <v>P10Apr20181000=Pay(Max(1-GBPUSD(10Apr2018),0.0),10Apr2018)</v>
      </c>
      <c r="S34" s="53" t="str">
        <f ca="1">"P"&amp;S18&amp;"=Pay(Max("&amp;S10&amp;"-"&amp;$M$1&amp;"("&amp;$L34&amp;"),0.0),"&amp;$L34&amp;")"</f>
        <v>P10Apr20181023=Pay(Max(1.02319130292961-GBPUSD(10Apr2018),0.0),10Apr2018)</v>
      </c>
      <c r="T34" s="53" t="str">
        <f ca="1">"P"&amp;T18&amp;"=Pay(Max("&amp;T10&amp;"-"&amp;$M$1&amp;"("&amp;$L34&amp;"),0.0),"&amp;$L34&amp;")"</f>
        <v>P10Apr20181040=Pay(Max(1.04009413789346-GBPUSD(10Apr2018),0.0),10Apr2018)</v>
      </c>
      <c r="U34" s="53" t="str">
        <f ca="1">"P"&amp;U18&amp;"=Pay(Max("&amp;U10&amp;"-"&amp;$M$1&amp;"("&amp;$L34&amp;"),0.0),"&amp;$L34&amp;")"</f>
        <v>P10Apr20181063=Pay(Max(1.06313885744067-GBPUSD(10Apr2018),0.0),10Apr2018)</v>
      </c>
      <c r="V34" s="53" t="str">
        <f ca="1">"P"&amp;V18&amp;"=Pay(Max("&amp;V10&amp;"-"&amp;$M$1&amp;"("&amp;$L34&amp;"),0.0),"&amp;$L34&amp;")"</f>
        <v>P10Apr20181081=Pay(Max(1.08139143879946-GBPUSD(10Apr2018),0.0),10Apr2018)</v>
      </c>
      <c r="W34" s="59" t="str">
        <f ca="1">"P"&amp;W18&amp;"=Pay(Max("&amp;W10&amp;"-"&amp;$M$1&amp;"("&amp;$L34&amp;"),0.0),"&amp;$L34&amp;")"</f>
        <v>P10Apr20181110=Pay(Max(1.10962434114113-GBPUSD(10Apr2018),0.0),10Apr2018)</v>
      </c>
    </row>
    <row r="35" spans="2:23">
      <c r="B35" s="10" t="s">
        <v>17</v>
      </c>
      <c r="C35" s="26"/>
      <c r="D35" s="209" t="str">
        <f>_xll.qlRealMCSimulation(,D24,B40:B97,B40:B97,D30,D31,D32,D33,D34)</f>
        <v>obj_003a6#0011</v>
      </c>
      <c r="E35" s="213"/>
      <c r="J35" s="76" t="str">
        <f>J27</f>
        <v>9m</v>
      </c>
      <c r="K35" s="64">
        <f>_xll.qlCalendarAdvance("NullCalendar",$D$2,J35)</f>
        <v>43291</v>
      </c>
      <c r="L35" s="65" t="str">
        <f>TEXT(K35,"[$-900]TTMMMJJJ")</f>
        <v>10Jul2018</v>
      </c>
      <c r="M35" s="72" t="str">
        <f ca="1">"P"&amp;M19&amp;"=Pay(Max("&amp;M11&amp;"-"&amp;$M$1&amp;"("&amp;$L35&amp;"),0.0),"&amp;$L35&amp;")"</f>
        <v>P10Jul20180857=Pay(Max(0.856729959819937-GBPUSD(10Jul2018),0.0),10Jul2018)</v>
      </c>
      <c r="N35" s="53" t="str">
        <f ca="1">"P"&amp;N19&amp;"=Pay(Max("&amp;N11&amp;"-"&amp;$M$1&amp;"("&amp;$L35&amp;"),0.0),"&amp;$L35&amp;")"</f>
        <v>P10Jul20180896=Pay(Max(0.895663037629203-GBPUSD(10Jul2018),0.0),10Jul2018)</v>
      </c>
      <c r="O35" s="53" t="str">
        <f ca="1">"P"&amp;O19&amp;"=Pay(Max("&amp;O11&amp;"-"&amp;$M$1&amp;"("&amp;$L35&amp;"),0.0),"&amp;$L35&amp;")"</f>
        <v>P10Jul20180921=Pay(Max(0.921020553685771-GBPUSD(10Jul2018),0.0),10Jul2018)</v>
      </c>
      <c r="P35" s="53" t="str">
        <f ca="1">"P"&amp;P19&amp;"=Pay(Max("&amp;P11&amp;"-"&amp;$M$1&amp;"("&amp;$L35&amp;"),0.0),"&amp;$L35&amp;")"</f>
        <v>P10Jul20180952=Pay(Max(0.951979353334743-GBPUSD(10Jul2018),0.0),10Jul2018)</v>
      </c>
      <c r="Q35" s="53" t="str">
        <f ca="1">"P"&amp;Q19&amp;"=Pay(Max("&amp;Q11&amp;"-"&amp;$M$1&amp;"("&amp;$L35&amp;"),0.0),"&amp;$L35&amp;")"</f>
        <v>P10Jul20180975=Pay(Max(0.974754641091787-GBPUSD(10Jul2018),0.0),10Jul2018)</v>
      </c>
      <c r="R35" s="53" t="str">
        <f ca="1">"P"&amp;R19&amp;"=Pay(Max("&amp;R11&amp;"-"&amp;$M$1&amp;"("&amp;$L35&amp;"),0.0),"&amp;$L35&amp;")"</f>
        <v>P10Jul20181000=Pay(Max(1-GBPUSD(10Jul2018),0.0),10Jul2018)</v>
      </c>
      <c r="S35" s="53" t="str">
        <f ca="1">"P"&amp;S19&amp;"=Pay(Max("&amp;S11&amp;"-"&amp;$M$1&amp;"("&amp;$L35&amp;"),0.0),"&amp;$L35&amp;")"</f>
        <v>P10Jul20181030=Pay(Max(1.02951518249453-GBPUSD(10Jul2018),0.0),10Jul2018)</v>
      </c>
      <c r="T35" s="53" t="str">
        <f ca="1">"P"&amp;T19&amp;"=Pay(Max("&amp;T11&amp;"-"&amp;$M$1&amp;"("&amp;$L35&amp;"),0.0),"&amp;$L35&amp;")"</f>
        <v>P10Jul20181051=Pay(Max(1.05070176730665-GBPUSD(10Jul2018),0.0),10Jul2018)</v>
      </c>
      <c r="U35" s="53" t="str">
        <f ca="1">"P"&amp;U19&amp;"=Pay(Max("&amp;U11&amp;"-"&amp;$M$1&amp;"("&amp;$L35&amp;"),0.0),"&amp;$L35&amp;")"</f>
        <v>P10Jul20181079=Pay(Max(1.07897882969324-GBPUSD(10Jul2018),0.0),10Jul2018)</v>
      </c>
      <c r="V35" s="53" t="str">
        <f ca="1">"P"&amp;V19&amp;"=Pay(Max("&amp;V11&amp;"-"&amp;$M$1&amp;"("&amp;$L35&amp;"),0.0),"&amp;$L35&amp;")"</f>
        <v>P10Jul20181101=Pay(Max(1.10137441947677-GBPUSD(10Jul2018),0.0),10Jul2018)</v>
      </c>
      <c r="W35" s="59" t="str">
        <f ca="1">"P"&amp;W19&amp;"=Pay(Max("&amp;W11&amp;"-"&amp;$M$1&amp;"("&amp;$L35&amp;"),0.0),"&amp;$L35&amp;")"</f>
        <v>P10Jul20181138=Pay(Max(1.13781075995715-GBPUSD(10Jul2018),0.0),10Jul2018)</v>
      </c>
    </row>
    <row r="36" spans="2:23">
      <c r="B36" s="13" t="s">
        <v>18</v>
      </c>
      <c r="C36" s="24"/>
      <c r="D36" s="222" t="b">
        <f>_xll.qlRealMCSimulationSimulate(D35)</f>
        <v>1</v>
      </c>
      <c r="E36" s="213" t="str">
        <f>_xll.ohRangeRetrieveError(D36)</f>
        <v/>
      </c>
      <c r="J36" s="77" t="str">
        <f>J28</f>
        <v>1y</v>
      </c>
      <c r="K36" s="66">
        <f>_xll.qlCalendarAdvance("NullCalendar",$D$2,J36)</f>
        <v>43383</v>
      </c>
      <c r="L36" s="67" t="str">
        <f>TEXT(K36,"[$-900]TTMMMJJJ")</f>
        <v>10Oct2018</v>
      </c>
      <c r="M36" s="73" t="str">
        <f ca="1">"P"&amp;M20&amp;"=Pay(Max("&amp;M12&amp;"-"&amp;$M$1&amp;"("&amp;$L36&amp;"),0.0),"&amp;$L36&amp;")"</f>
        <v>P10Oct20180828=Pay(Max(0.828070418768819-GBPUSD(10Oct2018),0.0),10Oct2018)</v>
      </c>
      <c r="N36" s="74" t="str">
        <f ca="1">"P"&amp;N20&amp;"=Pay(Max("&amp;N12&amp;"-"&amp;$M$1&amp;"("&amp;$L36&amp;"),0.0),"&amp;$L36&amp;")"</f>
        <v>P10Oct20180877=Pay(Max(0.876865626924888-GBPUSD(10Oct2018),0.0),10Oct2018)</v>
      </c>
      <c r="O36" s="74" t="str">
        <f ca="1">"P"&amp;O20&amp;"=Pay(Max("&amp;O12&amp;"-"&amp;$M$1&amp;"("&amp;$L36&amp;"),0.0),"&amp;$L36&amp;")"</f>
        <v>P10Oct20180909=Pay(Max(0.908618887049361-GBPUSD(10Oct2018),0.0),10Oct2018)</v>
      </c>
      <c r="P36" s="74" t="str">
        <f ca="1">"P"&amp;P20&amp;"=Pay(Max("&amp;P12&amp;"-"&amp;$M$1&amp;"("&amp;$L36&amp;"),0.0),"&amp;$L36&amp;")"</f>
        <v>P10Oct20180945=Pay(Max(0.945197189002431-GBPUSD(10Oct2018),0.0),10Oct2018)</v>
      </c>
      <c r="Q36" s="74" t="str">
        <f ca="1">"P"&amp;Q20&amp;"=Pay(Max("&amp;Q12&amp;"-"&amp;$M$1&amp;"("&amp;$L36&amp;"),0.0),"&amp;$L36&amp;")"</f>
        <v>P10Oct20180971=Pay(Max(0.971426708690247-GBPUSD(10Oct2018),0.0),10Oct2018)</v>
      </c>
      <c r="R36" s="74" t="str">
        <f ca="1">"P"&amp;R20&amp;"=Pay(Max("&amp;R12&amp;"-"&amp;$M$1&amp;"("&amp;$L36&amp;"),0.0),"&amp;$L36&amp;")"</f>
        <v>P10Oct20181000=Pay(Max(1-GBPUSD(10Oct2018),0.0),10Oct2018)</v>
      </c>
      <c r="S36" s="74" t="str">
        <f ca="1">"P"&amp;S20&amp;"=Pay(Max("&amp;S12&amp;"-"&amp;$M$1&amp;"("&amp;$L36&amp;"),0.0),"&amp;$L36&amp;")"</f>
        <v>P10Oct20181035=Pay(Max(1.03516560328058-GBPUSD(10Oct2018),0.0),10Oct2018)</v>
      </c>
      <c r="T36" s="74" t="str">
        <f ca="1">"P"&amp;T20&amp;"=Pay(Max("&amp;T12&amp;"-"&amp;$M$1&amp;"("&amp;$L36&amp;"),0.0),"&amp;$L36&amp;")"</f>
        <v>P10Oct20181060=Pay(Max(1.05999246631975-GBPUSD(10Oct2018),0.0),10Oct2018)</v>
      </c>
      <c r="U36" s="74" t="str">
        <f ca="1">"P"&amp;U20&amp;"=Pay(Max("&amp;U12&amp;"-"&amp;$M$1&amp;"("&amp;$L36&amp;"),0.0),"&amp;$L36&amp;")"</f>
        <v>P10Oct20181093=Pay(Max(1.09298105905855-GBPUSD(10Oct2018),0.0),10Oct2018)</v>
      </c>
      <c r="V36" s="74" t="str">
        <f ca="1">"P"&amp;V20&amp;"=Pay(Max("&amp;V12&amp;"-"&amp;$M$1&amp;"("&amp;$L36&amp;"),0.0),"&amp;$L36&amp;")"</f>
        <v>P10Oct20181119=Pay(Max(1.11912192574516-GBPUSD(10Oct2018),0.0),10Oct2018)</v>
      </c>
      <c r="W36" s="61" t="str">
        <f ca="1">"P"&amp;W20&amp;"=Pay(Max("&amp;W12&amp;"-"&amp;$M$1&amp;"("&amp;$L36&amp;"),0.0),"&amp;$L36&amp;")"</f>
        <v>P10Oct20181163=Pay(Max(1.16300992703579-GBPUSD(10Oct2018),0.0),10Oct2018)</v>
      </c>
    </row>
    <row r="37" spans="2:23">
      <c r="B37" s="34" t="s">
        <v>19</v>
      </c>
      <c r="C37" s="31"/>
      <c r="D37" s="35" t="b">
        <v>1</v>
      </c>
      <c r="E37" s="213"/>
      <c r="M37" s="220"/>
    </row>
    <row r="38" spans="2:23">
      <c r="B38" s="15" t="s">
        <v>20</v>
      </c>
      <c r="C38" s="26"/>
      <c r="D38" s="36" t="b">
        <f>IF(D37,_xll.qlRealMCSimulationCalcAssetAdjuster(D35,B40:B97,C20:C22,D36),"[DISABLED]")</f>
        <v>1</v>
      </c>
      <c r="E38" s="213"/>
      <c r="G38" s="44" t="s">
        <v>37</v>
      </c>
      <c r="H38" s="48" t="str">
        <f ca="1">_xll.qlRealMCScript(,G7:G9,H7:H9,M24:W28,TRUE)</f>
        <v>obj_003a1#0024</v>
      </c>
      <c r="J38" s="1" t="s">
        <v>41</v>
      </c>
      <c r="K38" s="2"/>
      <c r="L38" s="52"/>
      <c r="M38" s="4" t="s">
        <v>31</v>
      </c>
      <c r="N38" s="24"/>
      <c r="O38" s="24"/>
      <c r="P38" s="24"/>
      <c r="Q38" s="24"/>
      <c r="R38" s="24"/>
      <c r="S38" s="24"/>
      <c r="T38" s="24"/>
      <c r="U38" s="24"/>
      <c r="V38" s="24"/>
      <c r="W38" s="45"/>
    </row>
    <row r="39" spans="2:23">
      <c r="E39" s="213"/>
      <c r="G39" s="44" t="s">
        <v>38</v>
      </c>
      <c r="H39" s="48" t="str">
        <f ca="1">_xll.qlRealMCScript(,G7:G9,H7:H9,M32:W36,TRUE)</f>
        <v>obj_003a2#0024</v>
      </c>
      <c r="J39" s="54" t="s">
        <v>25</v>
      </c>
      <c r="K39" s="55" t="s">
        <v>30</v>
      </c>
      <c r="L39" s="55" t="s">
        <v>4</v>
      </c>
      <c r="M39" s="77">
        <f ca="1">M31</f>
        <v>-0.05</v>
      </c>
      <c r="N39" s="78">
        <f ca="1">N31</f>
        <v>-0.1</v>
      </c>
      <c r="O39" s="78">
        <f ca="1">O31</f>
        <v>-0.15</v>
      </c>
      <c r="P39" s="78">
        <f ca="1">P31</f>
        <v>-0.25</v>
      </c>
      <c r="Q39" s="78">
        <f ca="1">Q31</f>
        <v>-0.35</v>
      </c>
      <c r="R39" s="78" t="str">
        <f ca="1">R31</f>
        <v>ATM</v>
      </c>
      <c r="S39" s="78">
        <f ca="1">S31</f>
        <v>0.35</v>
      </c>
      <c r="T39" s="78">
        <f ca="1">T31</f>
        <v>0.25</v>
      </c>
      <c r="U39" s="78">
        <f ca="1">U31</f>
        <v>0.15</v>
      </c>
      <c r="V39" s="78">
        <f ca="1">V31</f>
        <v>0.1</v>
      </c>
      <c r="W39" s="67">
        <f ca="1">W31</f>
        <v>0.05</v>
      </c>
    </row>
    <row r="40" spans="2:23">
      <c r="B40">
        <f t="array" ref="B40:B268">(_xll.qlScheduleDates(D29)-D2)/365</f>
        <v>0</v>
      </c>
      <c r="E40" s="23"/>
      <c r="J40" s="75" t="str">
        <f>J32</f>
        <v>1m</v>
      </c>
      <c r="K40" s="62">
        <f>_xll.qlCalendarAdvance("NullCalendar",$D$2,J40)</f>
        <v>43049</v>
      </c>
      <c r="L40" s="63" t="str">
        <f>TEXT(K40,"[$-900]TTMMMJJJ")</f>
        <v>10Nov2017</v>
      </c>
      <c r="M40" s="79">
        <f ca="1">_xll.qlRealMCScriptNPV($H$38,$D$35,"C"&amp;M16,$D$36:$D$38)</f>
        <v>4.0757714300990948E-2</v>
      </c>
      <c r="N40" s="80">
        <f ca="1">_xll.qlRealMCScriptNPV($H$38,$D$35,"C"&amp;N16,$D$36:$D$38)</f>
        <v>3.1457700122254677E-2</v>
      </c>
      <c r="O40" s="80">
        <f ca="1">_xll.qlRealMCScriptNPV($H$38,$D$35,"C"&amp;O16,$D$36:$D$38)</f>
        <v>2.5702499122252271E-2</v>
      </c>
      <c r="P40" s="80">
        <f ca="1">_xll.qlRealMCScriptNPV($H$38,$D$35,"C"&amp;P16,$D$36:$D$38)</f>
        <v>1.8638402316818709E-2</v>
      </c>
      <c r="Q40" s="80">
        <f ca="1">_xll.qlRealMCScriptNPV($H$38,$D$35,"C"&amp;Q16,$D$36:$D$38)</f>
        <v>1.3896584758543431E-2</v>
      </c>
      <c r="R40" s="80">
        <f ca="1">_xll.qlRealMCScriptNPV($H$38,$D$35,"C"&amp;R16,$D$36:$D$38)</f>
        <v>9.0634575761249607E-3</v>
      </c>
      <c r="S40" s="80">
        <f ca="1">_xll.qlRealMCScriptNPV($H$38,$D$35,"C"&amp;S16,$D$36:$D$38)</f>
        <v>5.3243547795747796E-3</v>
      </c>
      <c r="T40" s="80">
        <f ca="1">_xll.qlRealMCScriptNPV($H$38,$D$35,"C"&amp;T16,$D$36:$D$38)</f>
        <v>3.3984884597714165E-3</v>
      </c>
      <c r="U40" s="80">
        <f ca="1">_xll.qlRealMCScriptNPV($H$38,$D$35,"C"&amp;U16,$D$36:$D$38)</f>
        <v>1.8065617545792165E-3</v>
      </c>
      <c r="V40" s="80">
        <f ca="1">_xll.qlRealMCScriptNPV($H$38,$D$35,"C"&amp;V16,$D$36:$D$38)</f>
        <v>1.0964270849334842E-3</v>
      </c>
      <c r="W40" s="81">
        <f ca="1">_xll.qlRealMCScriptNPV($H$38,$D$35,"C"&amp;W16,$D$36:$D$38)</f>
        <v>4.9422123059072738E-4</v>
      </c>
    </row>
    <row r="41" spans="2:23">
      <c r="B41">
        <v>1.0958904109589041E-2</v>
      </c>
      <c r="D41" s="23"/>
      <c r="E41" s="23"/>
      <c r="J41" s="76" t="str">
        <f>J33</f>
        <v>3m</v>
      </c>
      <c r="K41" s="64">
        <f>_xll.qlCalendarAdvance("NullCalendar",$D$2,J41)</f>
        <v>43110</v>
      </c>
      <c r="L41" s="65" t="str">
        <f>TEXT(K41,"[$-900]TTMMMJJJ")</f>
        <v>10Jan2018</v>
      </c>
      <c r="M41" s="82">
        <f ca="1">_xll.qlRealMCScriptNPV($H$38,$D$35,"C"&amp;M17,$D$36:$D$38)</f>
        <v>7.5435967530999598E-2</v>
      </c>
      <c r="N41" s="83">
        <f ca="1">_xll.qlRealMCScriptNPV($H$38,$D$35,"C"&amp;N17,$D$36:$D$38)</f>
        <v>5.7379121242658093E-2</v>
      </c>
      <c r="O41" s="83">
        <f ca="1">_xll.qlRealMCScriptNPV($H$38,$D$35,"C"&amp;O17,$D$36:$D$38)</f>
        <v>4.6263181691545585E-2</v>
      </c>
      <c r="P41" s="83">
        <f ca="1">_xll.qlRealMCScriptNPV($H$38,$D$35,"C"&amp;P17,$D$36:$D$38)</f>
        <v>3.2839666103913645E-2</v>
      </c>
      <c r="Q41" s="83">
        <f ca="1">_xll.qlRealMCScriptNPV($H$38,$D$35,"C"&amp;Q17,$D$36:$D$38)</f>
        <v>2.4019344126033831E-2</v>
      </c>
      <c r="R41" s="83">
        <f ca="1">_xll.qlRealMCScriptNPV($H$38,$D$35,"C"&amp;R17,$D$36:$D$38)</f>
        <v>1.5565851784533007E-2</v>
      </c>
      <c r="S41" s="83">
        <f ca="1">_xll.qlRealMCScriptNPV($H$38,$D$35,"C"&amp;S17,$D$36:$D$38)</f>
        <v>8.9983809107418797E-3</v>
      </c>
      <c r="T41" s="83">
        <f ca="1">_xll.qlRealMCScriptNPV($H$38,$D$35,"C"&amp;T17,$D$36:$D$38)</f>
        <v>5.7224633437206436E-3</v>
      </c>
      <c r="U41" s="83">
        <f ca="1">_xll.qlRealMCScriptNPV($H$38,$D$35,"C"&amp;U17,$D$36:$D$38)</f>
        <v>3.0414999302410119E-3</v>
      </c>
      <c r="V41" s="83">
        <f ca="1">_xll.qlRealMCScriptNPV($H$38,$D$35,"C"&amp;V17,$D$36:$D$38)</f>
        <v>1.8790967142751917E-3</v>
      </c>
      <c r="W41" s="84">
        <f ca="1">_xll.qlRealMCScriptNPV($H$38,$D$35,"C"&amp;W17,$D$36:$D$38)</f>
        <v>9.2415898552684189E-4</v>
      </c>
    </row>
    <row r="42" spans="2:23">
      <c r="B42">
        <v>3.0136986301369864E-2</v>
      </c>
      <c r="D42" s="23"/>
      <c r="E42" s="23"/>
      <c r="J42" s="76" t="str">
        <f>J34</f>
        <v>6m</v>
      </c>
      <c r="K42" s="64">
        <f>_xll.qlCalendarAdvance("NullCalendar",$D$2,J42)</f>
        <v>43200</v>
      </c>
      <c r="L42" s="65" t="str">
        <f>TEXT(K42,"[$-900]TTMMMJJJ")</f>
        <v>10Apr2018</v>
      </c>
      <c r="M42" s="82">
        <f ca="1">_xll.qlRealMCScriptNPV($H$38,$D$35,"C"&amp;M18,$D$36:$D$38)</f>
        <v>0.11591531909952731</v>
      </c>
      <c r="N42" s="83">
        <f ca="1">_xll.qlRealMCScriptNPV($H$38,$D$35,"C"&amp;N18,$D$36:$D$38)</f>
        <v>8.6284445742705787E-2</v>
      </c>
      <c r="O42" s="83">
        <f ca="1">_xll.qlRealMCScriptNPV($H$38,$D$35,"C"&amp;O18,$D$36:$D$38)</f>
        <v>6.8172530086604483E-2</v>
      </c>
      <c r="P42" s="83">
        <f ca="1">_xll.qlRealMCScriptNPV($H$38,$D$35,"C"&amp;P18,$D$36:$D$38)</f>
        <v>4.7596977527744187E-2</v>
      </c>
      <c r="Q42" s="83">
        <f ca="1">_xll.qlRealMCScriptNPV($H$38,$D$35,"C"&amp;Q18,$D$36:$D$38)</f>
        <v>3.4503015568586683E-2</v>
      </c>
      <c r="R42" s="83">
        <f ca="1">_xll.qlRealMCScriptNPV($H$38,$D$35,"C"&amp;R18,$D$36:$D$38)</f>
        <v>2.2338854461410956E-2</v>
      </c>
      <c r="S42" s="83">
        <f ca="1">_xll.qlRealMCScriptNPV($H$38,$D$35,"C"&amp;S18,$D$36:$D$38)</f>
        <v>1.2542781307511948E-2</v>
      </c>
      <c r="T42" s="83">
        <f ca="1">_xll.qlRealMCScriptNPV($H$38,$D$35,"C"&amp;T18,$D$36:$D$38)</f>
        <v>7.9641708288066045E-3</v>
      </c>
      <c r="U42" s="83">
        <f ca="1">_xll.qlRealMCScriptNPV($H$38,$D$35,"C"&amp;U18,$D$36:$D$38)</f>
        <v>4.2448707023040972E-3</v>
      </c>
      <c r="V42" s="83">
        <f ca="1">_xll.qlRealMCScriptNPV($H$38,$D$35,"C"&amp;V18,$D$36:$D$38)</f>
        <v>2.6181883109000102E-3</v>
      </c>
      <c r="W42" s="84">
        <f ca="1">_xll.qlRealMCScriptNPV($H$38,$D$35,"C"&amp;W18,$D$36:$D$38)</f>
        <v>1.2817768210050884E-3</v>
      </c>
    </row>
    <row r="43" spans="2:23">
      <c r="B43">
        <v>4.9315068493150684E-2</v>
      </c>
      <c r="D43" s="23"/>
      <c r="E43" s="23"/>
      <c r="J43" s="76" t="str">
        <f>J35</f>
        <v>9m</v>
      </c>
      <c r="K43" s="64">
        <f>_xll.qlCalendarAdvance("NullCalendar",$D$2,J43)</f>
        <v>43291</v>
      </c>
      <c r="L43" s="65" t="str">
        <f>TEXT(K43,"[$-900]TTMMMJJJ")</f>
        <v>10Jul2018</v>
      </c>
      <c r="M43" s="82">
        <f ca="1">_xll.qlRealMCScriptNPV($H$38,$D$35,"C"&amp;M19,$D$36:$D$38)</f>
        <v>0.14535106226817396</v>
      </c>
      <c r="N43" s="83">
        <f ca="1">_xll.qlRealMCScriptNPV($H$38,$D$35,"C"&amp;N19,$D$36:$D$38)</f>
        <v>0.1084942465033637</v>
      </c>
      <c r="O43" s="83">
        <f ca="1">_xll.qlRealMCScriptNPV($H$38,$D$35,"C"&amp;O19,$D$36:$D$38)</f>
        <v>8.5573930925969974E-2</v>
      </c>
      <c r="P43" s="83">
        <f ca="1">_xll.qlRealMCScriptNPV($H$38,$D$35,"C"&amp;P19,$D$36:$D$38)</f>
        <v>5.9813562644279533E-2</v>
      </c>
      <c r="Q43" s="83">
        <f ca="1">_xll.qlRealMCScriptNPV($H$38,$D$35,"C"&amp;Q19,$D$36:$D$38)</f>
        <v>4.3203082456112561E-2</v>
      </c>
      <c r="R43" s="83">
        <f ca="1">_xll.qlRealMCScriptNPV($H$38,$D$35,"C"&amp;R19,$D$36:$D$38)</f>
        <v>2.8228437157099592E-2</v>
      </c>
      <c r="S43" s="83">
        <f ca="1">_xll.qlRealMCScriptNPV($H$38,$D$35,"C"&amp;S19,$D$36:$D$38)</f>
        <v>1.5808916627939203E-2</v>
      </c>
      <c r="T43" s="83">
        <f ca="1">_xll.qlRealMCScriptNPV($H$38,$D$35,"C"&amp;T19,$D$36:$D$38)</f>
        <v>9.9924483757028761E-3</v>
      </c>
      <c r="U43" s="83">
        <f ca="1">_xll.qlRealMCScriptNPV($H$38,$D$35,"C"&amp;U19,$D$36:$D$38)</f>
        <v>5.3659198231036688E-3</v>
      </c>
      <c r="V43" s="83">
        <f ca="1">_xll.qlRealMCScriptNPV($H$38,$D$35,"C"&amp;V19,$D$36:$D$38)</f>
        <v>3.3811376476212472E-3</v>
      </c>
      <c r="W43" s="84">
        <f ca="1">_xll.qlRealMCScriptNPV($H$38,$D$35,"C"&amp;W19,$D$36:$D$38)</f>
        <v>1.7387635819674954E-3</v>
      </c>
    </row>
    <row r="44" spans="2:23">
      <c r="B44">
        <v>6.8493150684931503E-2</v>
      </c>
      <c r="D44" s="23"/>
      <c r="E44" s="23"/>
      <c r="J44" s="77" t="str">
        <f>J36</f>
        <v>1y</v>
      </c>
      <c r="K44" s="66">
        <f>_xll.qlCalendarAdvance("NullCalendar",$D$2,J44)</f>
        <v>43383</v>
      </c>
      <c r="L44" s="67" t="str">
        <f>TEXT(K44,"[$-900]TTMMMJJJ")</f>
        <v>10Oct2018</v>
      </c>
      <c r="M44" s="85">
        <f ca="1">_xll.qlRealMCScriptNPV($H$38,$D$35,"C"&amp;M20,$D$36:$D$38)</f>
        <v>0.1744543818719286</v>
      </c>
      <c r="N44" s="86">
        <f ca="1">_xll.qlRealMCScriptNPV($H$38,$D$35,"C"&amp;N20,$D$36:$D$38)</f>
        <v>0.12813972093407827</v>
      </c>
      <c r="O44" s="86">
        <f ca="1">_xll.qlRealMCScriptNPV($H$38,$D$35,"C"&amp;O20,$D$36:$D$38)</f>
        <v>9.9467784521575189E-2</v>
      </c>
      <c r="P44" s="86">
        <f ca="1">_xll.qlRealMCScriptNPV($H$38,$D$35,"C"&amp;P20,$D$36:$D$38)</f>
        <v>6.9005407925581616E-2</v>
      </c>
      <c r="Q44" s="86">
        <f ca="1">_xll.qlRealMCScriptNPV($H$38,$D$35,"C"&amp;Q20,$D$36:$D$38)</f>
        <v>4.9883825239194178E-2</v>
      </c>
      <c r="R44" s="86">
        <f ca="1">_xll.qlRealMCScriptNPV($H$38,$D$35,"C"&amp;R20,$D$36:$D$38)</f>
        <v>3.2814727934056195E-2</v>
      </c>
      <c r="S44" s="86">
        <f ca="1">_xll.qlRealMCScriptNPV($H$38,$D$35,"C"&amp;S20,$D$36:$D$38)</f>
        <v>1.8100681204625976E-2</v>
      </c>
      <c r="T44" s="86">
        <f ca="1">_xll.qlRealMCScriptNPV($H$38,$D$35,"C"&amp;T20,$D$36:$D$38)</f>
        <v>1.1533637152740812E-2</v>
      </c>
      <c r="U44" s="86">
        <f ca="1">_xll.qlRealMCScriptNPV($H$38,$D$35,"C"&amp;U20,$D$36:$D$38)</f>
        <v>6.2954567103121377E-3</v>
      </c>
      <c r="V44" s="86">
        <f ca="1">_xll.qlRealMCScriptNPV($H$38,$D$35,"C"&amp;V20,$D$36:$D$38)</f>
        <v>4.0341281347617657E-3</v>
      </c>
      <c r="W44" s="87">
        <f ca="1">_xll.qlRealMCScriptNPV($H$38,$D$35,"C"&amp;W20,$D$36:$D$38)</f>
        <v>2.0485586007031342E-3</v>
      </c>
    </row>
    <row r="45" spans="2:23">
      <c r="B45">
        <v>8.7671232876712329E-2</v>
      </c>
      <c r="D45" s="23"/>
      <c r="E45" s="23"/>
    </row>
    <row r="46" spans="2:23">
      <c r="B46">
        <v>0.10684931506849316</v>
      </c>
      <c r="D46" s="23"/>
      <c r="E46" s="23"/>
      <c r="J46" s="1" t="s">
        <v>42</v>
      </c>
      <c r="K46" s="2"/>
      <c r="L46" s="52"/>
      <c r="M46" s="4" t="s">
        <v>31</v>
      </c>
      <c r="N46" s="24"/>
      <c r="O46" s="24"/>
      <c r="P46" s="24"/>
      <c r="Q46" s="24"/>
      <c r="R46" s="24"/>
      <c r="S46" s="24"/>
      <c r="T46" s="24"/>
      <c r="U46" s="24"/>
      <c r="V46" s="24"/>
      <c r="W46" s="45"/>
    </row>
    <row r="47" spans="2:23">
      <c r="B47">
        <v>0.12602739726027398</v>
      </c>
      <c r="D47" s="23"/>
      <c r="E47" s="23"/>
      <c r="J47" s="54" t="s">
        <v>25</v>
      </c>
      <c r="K47" s="55" t="s">
        <v>30</v>
      </c>
      <c r="L47" s="55" t="s">
        <v>4</v>
      </c>
      <c r="M47" s="77">
        <f ca="1">M39</f>
        <v>-0.05</v>
      </c>
      <c r="N47" s="78">
        <f ca="1">N39</f>
        <v>-0.1</v>
      </c>
      <c r="O47" s="78">
        <f ca="1">O39</f>
        <v>-0.15</v>
      </c>
      <c r="P47" s="78">
        <f ca="1">P39</f>
        <v>-0.25</v>
      </c>
      <c r="Q47" s="78">
        <f ca="1">Q39</f>
        <v>-0.35</v>
      </c>
      <c r="R47" s="78" t="str">
        <f ca="1">R39</f>
        <v>ATM</v>
      </c>
      <c r="S47" s="78">
        <f ca="1">S39</f>
        <v>0.35</v>
      </c>
      <c r="T47" s="78">
        <f ca="1">T39</f>
        <v>0.25</v>
      </c>
      <c r="U47" s="78">
        <f ca="1">U39</f>
        <v>0.15</v>
      </c>
      <c r="V47" s="78">
        <f ca="1">V39</f>
        <v>0.1</v>
      </c>
      <c r="W47" s="67">
        <f ca="1">W39</f>
        <v>0.05</v>
      </c>
    </row>
    <row r="48" spans="2:23">
      <c r="B48">
        <v>0.14520547945205478</v>
      </c>
      <c r="D48" s="23"/>
      <c r="E48" s="23"/>
      <c r="J48" s="75" t="str">
        <f>J40</f>
        <v>1m</v>
      </c>
      <c r="K48" s="62">
        <f>_xll.qlCalendarAdvance("NullCalendar",$D$2,J48)</f>
        <v>43049</v>
      </c>
      <c r="L48" s="63" t="str">
        <f>TEXT(K48,"[$-900]TTMMMJJJ")</f>
        <v>10Nov2017</v>
      </c>
      <c r="M48" s="79">
        <f ca="1">_xll.qlRealMCScriptNPV($H$39,$D$35,"P"&amp;M16,$D$36:$D$38)</f>
        <v>4.9797734468032598E-4</v>
      </c>
      <c r="N48" s="80">
        <f ca="1">_xll.qlRealMCScriptNPV($H$39,$D$35,"P"&amp;N16,$D$36:$D$38)</f>
        <v>1.1206289641720467E-3</v>
      </c>
      <c r="O48" s="80">
        <f ca="1">_xll.qlRealMCScriptNPV($H$39,$D$35,"P"&amp;O16,$D$36:$D$38)</f>
        <v>1.8653125186767489E-3</v>
      </c>
      <c r="P48" s="80">
        <f ca="1">_xll.qlRealMCScriptNPV($H$39,$D$35,"P"&amp;P16,$D$36:$D$38)</f>
        <v>3.5246379708611733E-3</v>
      </c>
      <c r="Q48" s="80">
        <f ca="1">_xll.qlRealMCScriptNPV($H$39,$D$35,"P"&amp;Q16,$D$36:$D$38)</f>
        <v>5.5181746717949693E-3</v>
      </c>
      <c r="R48" s="80">
        <f ca="1">_xll.qlRealMCScriptNPV($H$39,$D$35,"P"&amp;R16,$D$36:$D$38)</f>
        <v>9.0657385505504267E-3</v>
      </c>
      <c r="S48" s="80">
        <f ca="1">_xll.qlRealMCScriptNPV($H$39,$D$35,"P"&amp;S16,$D$36:$D$38)</f>
        <v>1.4198832998810322E-2</v>
      </c>
      <c r="T48" s="80">
        <f ca="1">_xll.qlRealMCScriptNPV($H$39,$D$35,"P"&amp;T16,$D$36:$D$38)</f>
        <v>1.8907174337426981E-2</v>
      </c>
      <c r="U48" s="80">
        <f ca="1">_xll.qlRealMCScriptNPV($H$39,$D$35,"P"&amp;U16,$D$36:$D$38)</f>
        <v>2.6007698548674716E-2</v>
      </c>
      <c r="V48" s="80">
        <f ca="1">_xll.qlRealMCScriptNPV($H$39,$D$35,"P"&amp;V16,$D$36:$D$38)</f>
        <v>3.1904219700468778E-2</v>
      </c>
      <c r="W48" s="81">
        <f ca="1">_xll.qlRealMCScriptNPV($H$39,$D$35,"P"&amp;W16,$D$36:$D$38)</f>
        <v>4.1739362975846267E-2</v>
      </c>
    </row>
    <row r="49" spans="2:23">
      <c r="B49">
        <v>0.16438356164383561</v>
      </c>
      <c r="D49" s="23"/>
      <c r="E49" s="23"/>
      <c r="J49" s="76" t="str">
        <f>J41</f>
        <v>3m</v>
      </c>
      <c r="K49" s="64">
        <f>_xll.qlCalendarAdvance("NullCalendar",$D$2,J49)</f>
        <v>43110</v>
      </c>
      <c r="L49" s="65" t="str">
        <f>TEXT(K49,"[$-900]TTMMMJJJ")</f>
        <v>10Jan2018</v>
      </c>
      <c r="M49" s="82">
        <f ca="1">_xll.qlRealMCScriptNPV($H$39,$D$35,"P"&amp;M17,$D$36:$D$38)</f>
        <v>1.1572065565575052E-3</v>
      </c>
      <c r="N49" s="83">
        <f ca="1">_xll.qlRealMCScriptNPV($H$39,$D$35,"P"&amp;N17,$D$36:$D$38)</f>
        <v>2.251586055062085E-3</v>
      </c>
      <c r="O49" s="83">
        <f ca="1">_xll.qlRealMCScriptNPV($H$39,$D$35,"P"&amp;O17,$D$36:$D$38)</f>
        <v>3.5052075811025595E-3</v>
      </c>
      <c r="P49" s="83">
        <f ca="1">_xll.qlRealMCScriptNPV($H$39,$D$35,"P"&amp;P17,$D$36:$D$38)</f>
        <v>6.2809831316957623E-3</v>
      </c>
      <c r="Q49" s="83">
        <f ca="1">_xll.qlRealMCScriptNPV($H$39,$D$35,"P"&amp;Q17,$D$36:$D$38)</f>
        <v>9.6353642914949154E-3</v>
      </c>
      <c r="R49" s="83">
        <f ca="1">_xll.qlRealMCScriptNPV($H$39,$D$35,"P"&amp;R17,$D$36:$D$38)</f>
        <v>1.5583614148545016E-2</v>
      </c>
      <c r="S49" s="83">
        <f ca="1">_xll.qlRealMCScriptNPV($H$39,$D$35,"P"&amp;S17,$D$36:$D$38)</f>
        <v>2.4691245096383777E-2</v>
      </c>
      <c r="T49" s="83">
        <f ca="1">_xll.qlRealMCScriptNPV($H$39,$D$35,"P"&amp;T17,$D$36:$D$38)</f>
        <v>3.3163864782502633E-2</v>
      </c>
      <c r="U49" s="83">
        <f ca="1">_xll.qlRealMCScriptNPV($H$39,$D$35,"P"&amp;U17,$D$36:$D$38)</f>
        <v>4.6124490665233053E-2</v>
      </c>
      <c r="V49" s="83">
        <f ca="1">_xll.qlRealMCScriptNPV($H$39,$D$35,"P"&amp;V17,$D$36:$D$38)</f>
        <v>5.6973230056987449E-2</v>
      </c>
      <c r="W49" s="84">
        <f ca="1">_xll.qlRealMCScriptNPV($H$39,$D$35,"P"&amp;W17,$D$36:$D$38)</f>
        <v>7.4825346893129127E-2</v>
      </c>
    </row>
    <row r="50" spans="2:23">
      <c r="B50">
        <v>0.18356164383561643</v>
      </c>
      <c r="D50" s="23"/>
      <c r="E50" s="23"/>
      <c r="J50" s="76" t="str">
        <f>J42</f>
        <v>6m</v>
      </c>
      <c r="K50" s="64">
        <f>_xll.qlCalendarAdvance("NullCalendar",$D$2,J50)</f>
        <v>43200</v>
      </c>
      <c r="L50" s="65" t="str">
        <f>TEXT(K50,"[$-900]TTMMMJJJ")</f>
        <v>10Apr2018</v>
      </c>
      <c r="M50" s="82">
        <f ca="1">_xll.qlRealMCScriptNPV($H$39,$D$35,"P"&amp;M18,$D$36:$D$38)</f>
        <v>1.592574173070762E-3</v>
      </c>
      <c r="N50" s="83">
        <f ca="1">_xll.qlRealMCScriptNPV($H$39,$D$35,"P"&amp;N18,$D$36:$D$38)</f>
        <v>3.2393976012722861E-3</v>
      </c>
      <c r="O50" s="83">
        <f ca="1">_xll.qlRealMCScriptNPV($H$39,$D$35,"P"&amp;O18,$D$36:$D$38)</f>
        <v>5.1812346729732074E-3</v>
      </c>
      <c r="P50" s="83">
        <f ca="1">_xll.qlRealMCScriptNPV($H$39,$D$35,"P"&amp;P18,$D$36:$D$38)</f>
        <v>9.2558474594176647E-3</v>
      </c>
      <c r="Q50" s="83">
        <f ca="1">_xll.qlRealMCScriptNPV($H$39,$D$35,"P"&amp;Q18,$D$36:$D$38)</f>
        <v>1.4099600556988218E-2</v>
      </c>
      <c r="R50" s="83">
        <f ca="1">_xll.qlRealMCScriptNPV($H$39,$D$35,"P"&amp;R18,$D$36:$D$38)</f>
        <v>2.2358918008448463E-2</v>
      </c>
      <c r="S50" s="83">
        <f ca="1">_xll.qlRealMCScriptNPV($H$39,$D$35,"P"&amp;S18,$D$36:$D$38)</f>
        <v>3.5754147784159633E-2</v>
      </c>
      <c r="T50" s="83">
        <f ca="1">_xll.qlRealMCScriptNPV($H$39,$D$35,"P"&amp;T18,$D$36:$D$38)</f>
        <v>4.807837226930417E-2</v>
      </c>
      <c r="U50" s="83">
        <f ca="1">_xll.qlRealMCScriptNPV($H$39,$D$35,"P"&amp;U18,$D$36:$D$38)</f>
        <v>6.7403791690011469E-2</v>
      </c>
      <c r="V50" s="83">
        <f ca="1">_xll.qlRealMCScriptNPV($H$39,$D$35,"P"&amp;V18,$D$36:$D$38)</f>
        <v>8.4029690657397543E-2</v>
      </c>
      <c r="W50" s="84">
        <f ca="1">_xll.qlRealMCScriptNPV($H$39,$D$35,"P"&amp;W18,$D$36:$D$38)</f>
        <v>0.11092618150917243</v>
      </c>
    </row>
    <row r="51" spans="2:23">
      <c r="B51">
        <v>0.20273972602739726</v>
      </c>
      <c r="D51" s="23"/>
      <c r="E51" s="23"/>
      <c r="J51" s="76" t="str">
        <f>J43</f>
        <v>9m</v>
      </c>
      <c r="K51" s="64">
        <f>_xll.qlCalendarAdvance("NullCalendar",$D$2,J51)</f>
        <v>43291</v>
      </c>
      <c r="L51" s="65" t="str">
        <f>TEXT(K51,"[$-900]TTMMMJJJ")</f>
        <v>10Jul2018</v>
      </c>
      <c r="M51" s="82">
        <f ca="1">_xll.qlRealMCScriptNPV($H$39,$D$35,"P"&amp;M19,$D$36:$D$38)</f>
        <v>2.1011842064388281E-3</v>
      </c>
      <c r="N51" s="83">
        <f ca="1">_xll.qlRealMCScriptNPV($H$39,$D$35,"P"&amp;N19,$D$36:$D$38)</f>
        <v>4.1774462508947872E-3</v>
      </c>
      <c r="O51" s="83">
        <f ca="1">_xll.qlRealMCScriptNPV($H$39,$D$35,"P"&amp;O19,$D$36:$D$38)</f>
        <v>6.6146467300692178E-3</v>
      </c>
      <c r="P51" s="83">
        <f ca="1">_xll.qlRealMCScriptNPV($H$39,$D$35,"P"&amp;P19,$D$36:$D$38)</f>
        <v>1.1813078097350807E-2</v>
      </c>
      <c r="Q51" s="83">
        <f ca="1">_xll.qlRealMCScriptNPV($H$39,$D$35,"P"&amp;Q19,$D$36:$D$38)</f>
        <v>1.7977885666227596E-2</v>
      </c>
      <c r="R51" s="83">
        <f ca="1">_xll.qlRealMCScriptNPV($H$39,$D$35,"P"&amp;R19,$D$36:$D$38)</f>
        <v>2.8248599275427749E-2</v>
      </c>
      <c r="S51" s="83">
        <f ca="1">_xll.qlRealMCScriptNPV($H$39,$D$35,"P"&amp;S19,$D$36:$D$38)</f>
        <v>4.5344261240797115E-2</v>
      </c>
      <c r="T51" s="83">
        <f ca="1">_xll.qlRealMCScriptNPV($H$39,$D$35,"P"&amp;T19,$D$36:$D$38)</f>
        <v>6.0714377800681112E-2</v>
      </c>
      <c r="U51" s="83">
        <f ca="1">_xll.qlRealMCScriptNPV($H$39,$D$35,"P"&amp;U19,$D$36:$D$38)</f>
        <v>8.4364911634672343E-2</v>
      </c>
      <c r="V51" s="83">
        <f ca="1">_xll.qlRealMCScriptNPV($H$39,$D$35,"P"&amp;V19,$D$36:$D$38)</f>
        <v>0.10477571924271938</v>
      </c>
      <c r="W51" s="84">
        <f ca="1">_xll.qlRealMCScriptNPV($H$39,$D$35,"P"&amp;W19,$D$36:$D$38)</f>
        <v>0.13956968565744554</v>
      </c>
    </row>
    <row r="52" spans="2:23">
      <c r="B52">
        <v>0.22191780821917809</v>
      </c>
      <c r="D52" s="23"/>
      <c r="E52" s="23"/>
      <c r="J52" s="77" t="str">
        <f>J44</f>
        <v>1y</v>
      </c>
      <c r="K52" s="66">
        <f>_xll.qlCalendarAdvance("NullCalendar",$D$2,J52)</f>
        <v>43383</v>
      </c>
      <c r="L52" s="67" t="str">
        <f>TEXT(K52,"[$-900]TTMMMJJJ")</f>
        <v>10Oct2018</v>
      </c>
      <c r="M52" s="85">
        <f ca="1">_xll.qlRealMCScriptNPV($H$39,$D$35,"P"&amp;M20,$D$36:$D$38)</f>
        <v>2.5476686590243294E-3</v>
      </c>
      <c r="N52" s="86">
        <f ca="1">_xll.qlRealMCScriptNPV($H$39,$D$35,"P"&amp;N20,$D$36:$D$38)</f>
        <v>5.0282158772430646E-3</v>
      </c>
      <c r="O52" s="86">
        <f ca="1">_xll.qlRealMCScriptNPV($H$39,$D$35,"P"&amp;O20,$D$36:$D$38)</f>
        <v>8.1095395892129413E-3</v>
      </c>
      <c r="P52" s="86">
        <f ca="1">_xll.qlRealMCScriptNPV($H$39,$D$35,"P"&amp;P20,$D$36:$D$38)</f>
        <v>1.4225464946289798E-2</v>
      </c>
      <c r="Q52" s="86">
        <f ca="1">_xll.qlRealMCScriptNPV($H$39,$D$35,"P"&amp;Q20,$D$36:$D$38)</f>
        <v>2.1333401947718249E-2</v>
      </c>
      <c r="R52" s="86">
        <f ca="1">_xll.qlRealMCScriptNPV($H$39,$D$35,"P"&amp;R20,$D$36:$D$38)</f>
        <v>3.2837595952333154E-2</v>
      </c>
      <c r="S52" s="86">
        <f ca="1">_xll.qlRealMCScriptNPV($H$39,$D$35,"P"&amp;S20,$D$36:$D$38)</f>
        <v>5.3289152503483171E-2</v>
      </c>
      <c r="T52" s="86">
        <f ca="1">_xll.qlRealMCScriptNPV($H$39,$D$35,"P"&amp;T20,$D$36:$D$38)</f>
        <v>7.1548971490767388E-2</v>
      </c>
      <c r="U52" s="86">
        <f ca="1">_xll.qlRealMCScriptNPV($H$39,$D$35,"P"&amp;U20,$D$36:$D$38)</f>
        <v>9.9299383787139123E-2</v>
      </c>
      <c r="V52" s="86">
        <f ca="1">_xll.qlRealMCScriptNPV($H$39,$D$35,"P"&amp;V20,$D$36:$D$38)</f>
        <v>0.1231789218981979</v>
      </c>
      <c r="W52" s="87">
        <f ca="1">_xll.qlRealMCScriptNPV($H$39,$D$35,"P"&amp;W20,$D$36:$D$38)</f>
        <v>0.16508135365477089</v>
      </c>
    </row>
    <row r="53" spans="2:23">
      <c r="B53">
        <v>0.24109589041095891</v>
      </c>
      <c r="D53" s="23"/>
    </row>
    <row r="54" spans="2:23">
      <c r="B54">
        <v>0.26027397260273971</v>
      </c>
      <c r="D54" s="23"/>
      <c r="J54" s="1" t="s">
        <v>39</v>
      </c>
      <c r="K54" s="2"/>
      <c r="L54" s="52"/>
      <c r="M54" s="4" t="s">
        <v>31</v>
      </c>
      <c r="N54" s="24"/>
      <c r="O54" s="24"/>
      <c r="P54" s="24"/>
      <c r="Q54" s="24"/>
      <c r="R54" s="24"/>
      <c r="S54" s="24"/>
      <c r="T54" s="24"/>
      <c r="U54" s="24"/>
      <c r="V54" s="24"/>
      <c r="W54" s="45"/>
    </row>
    <row r="55" spans="2:23">
      <c r="B55">
        <v>0.27945205479452057</v>
      </c>
      <c r="J55" s="54" t="s">
        <v>25</v>
      </c>
      <c r="K55" s="55" t="s">
        <v>30</v>
      </c>
      <c r="L55" s="55" t="s">
        <v>4</v>
      </c>
      <c r="M55" s="77">
        <f ca="1">M47</f>
        <v>-0.05</v>
      </c>
      <c r="N55" s="78">
        <f ca="1">N47</f>
        <v>-0.1</v>
      </c>
      <c r="O55" s="78">
        <f ca="1">O47</f>
        <v>-0.15</v>
      </c>
      <c r="P55" s="78">
        <f ca="1">P47</f>
        <v>-0.25</v>
      </c>
      <c r="Q55" s="78">
        <f ca="1">Q47</f>
        <v>-0.35</v>
      </c>
      <c r="R55" s="78" t="str">
        <f ca="1">R47</f>
        <v>ATM</v>
      </c>
      <c r="S55" s="78">
        <f ca="1">S47</f>
        <v>0.35</v>
      </c>
      <c r="T55" s="78">
        <f ca="1">T47</f>
        <v>0.25</v>
      </c>
      <c r="U55" s="78">
        <f ca="1">U47</f>
        <v>0.15</v>
      </c>
      <c r="V55" s="78">
        <f ca="1">V47</f>
        <v>0.1</v>
      </c>
      <c r="W55" s="67">
        <f ca="1">W47</f>
        <v>0.05</v>
      </c>
    </row>
    <row r="56" spans="2:23">
      <c r="B56">
        <v>0.29863013698630136</v>
      </c>
      <c r="J56" s="75" t="str">
        <f>J48</f>
        <v>1m</v>
      </c>
      <c r="K56" s="62">
        <f>_xll.qlCalendarAdvance("NullCalendar",$D$2,J56)</f>
        <v>43049</v>
      </c>
      <c r="L56" s="63" t="str">
        <f>TEXT(K56,"[$-900]TTMMMJJJ")</f>
        <v>10Nov2017</v>
      </c>
      <c r="M56" s="88">
        <f ca="1">_xll.qlBlackFormulaImpliedStdDev("Call",M8,$D$17,M40)/SQRT(($K56-$D$2)/365)</f>
        <v>8.5190965352769363E-2</v>
      </c>
      <c r="N56" s="89">
        <f ca="1">_xll.qlBlackFormulaImpliedStdDev("Call",N8,$D$17,N40)/SQRT(($K56-$D$2)/365)</f>
        <v>8.2445232100571447E-2</v>
      </c>
      <c r="O56" s="89">
        <f ca="1">_xll.qlBlackFormulaImpliedStdDev("Call",O8,$D$17,O40)/SQRT(($K56-$D$2)/365)</f>
        <v>8.1008770793445498E-2</v>
      </c>
      <c r="P56" s="89">
        <f ca="1">_xll.qlBlackFormulaImpliedStdDev("Call",P8,$D$17,P40)/SQRT(($K56-$D$2)/365)</f>
        <v>7.9430909117198453E-2</v>
      </c>
      <c r="Q56" s="89">
        <f ca="1">_xll.qlBlackFormulaImpliedStdDev("Call",Q8,$D$17,Q40)/SQRT(($K56-$D$2)/365)</f>
        <v>7.8590516917665221E-2</v>
      </c>
      <c r="R56" s="89">
        <f ca="1">_xll.qlBlackFormulaImpliedStdDev("Call",R8,$D$17,R40)/SQRT(($K56-$D$2)/365)</f>
        <v>7.7957654832155984E-2</v>
      </c>
      <c r="S56" s="89">
        <f ca="1">_xll.qlBlackFormulaImpliedStdDev("Call",S8,$D$17,S40)/SQRT(($K56-$D$2)/365)</f>
        <v>7.7748016448667301E-2</v>
      </c>
      <c r="T56" s="89">
        <f ca="1">_xll.qlBlackFormulaImpliedStdDev("Call",T8,$D$17,T40)/SQRT(($K56-$D$2)/365)</f>
        <v>7.7955011279040073E-2</v>
      </c>
      <c r="U56" s="89">
        <f ca="1">_xll.qlBlackFormulaImpliedStdDev("Call",U8,$D$17,U40)/SQRT(($K56-$D$2)/365)</f>
        <v>7.9055322275729506E-2</v>
      </c>
      <c r="V56" s="89">
        <f ca="1">_xll.qlBlackFormulaImpliedStdDev("Call",V8,$D$17,V40)/SQRT(($K56-$D$2)/365)</f>
        <v>8.0431092667226561E-2</v>
      </c>
      <c r="W56" s="90">
        <f ca="1">_xll.qlBlackFormulaImpliedStdDev("Call",W8,$D$17,W40)/SQRT(($K56-$D$2)/365)</f>
        <v>8.3330488044859485E-2</v>
      </c>
    </row>
    <row r="57" spans="2:23">
      <c r="B57">
        <v>0.31780821917808222</v>
      </c>
      <c r="J57" s="76" t="str">
        <f>J49</f>
        <v>3m</v>
      </c>
      <c r="K57" s="64">
        <f>_xll.qlCalendarAdvance("NullCalendar",$D$2,J57)</f>
        <v>43110</v>
      </c>
      <c r="L57" s="65" t="str">
        <f>TEXT(K57,"[$-900]TTMMMJJJ")</f>
        <v>10Jan2018</v>
      </c>
      <c r="M57" s="91">
        <f ca="1">_xll.qlBlackFormulaImpliedStdDev("Call",M9,$D$17,M41)/SQRT(($K57-$D$2)/365)</f>
        <v>9.7225179433852629E-2</v>
      </c>
      <c r="N57" s="92">
        <f ca="1">_xll.qlBlackFormulaImpliedStdDev("Call",N9,$D$17,N41)/SQRT(($K57-$D$2)/365)</f>
        <v>9.041941036665882E-2</v>
      </c>
      <c r="O57" s="92">
        <f ca="1">_xll.qlBlackFormulaImpliedStdDev("Call",O9,$D$17,O41)/SQRT(($K57-$D$2)/365)</f>
        <v>8.6438659584842203E-2</v>
      </c>
      <c r="P57" s="92">
        <f ca="1">_xll.qlBlackFormulaImpliedStdDev("Call",P9,$D$17,P41)/SQRT(($K57-$D$2)/365)</f>
        <v>8.1985894764731948E-2</v>
      </c>
      <c r="Q57" s="92">
        <f ca="1">_xll.qlBlackFormulaImpliedStdDev("Call",Q9,$D$17,Q41)/SQRT(($K57-$D$2)/365)</f>
        <v>7.9384311125467039E-2</v>
      </c>
      <c r="R57" s="92">
        <f ca="1">_xll.qlBlackFormulaImpliedStdDev("Call",R9,$D$17,R41)/SQRT(($K57-$D$2)/365)</f>
        <v>7.7721808023395053E-2</v>
      </c>
      <c r="S57" s="92">
        <f ca="1">_xll.qlBlackFormulaImpliedStdDev("Call",S9,$D$17,S41)/SQRT(($K57-$D$2)/365)</f>
        <v>7.7283031080584527E-2</v>
      </c>
      <c r="T57" s="92">
        <f ca="1">_xll.qlBlackFormulaImpliedStdDev("Call",T9,$D$17,T41)/SQRT(($K57-$D$2)/365)</f>
        <v>7.7771606175126642E-2</v>
      </c>
      <c r="U57" s="92">
        <f ca="1">_xll.qlBlackFormulaImpliedStdDev("Call",U9,$D$17,U41)/SQRT(($K57-$D$2)/365)</f>
        <v>7.9457059977459471E-2</v>
      </c>
      <c r="V57" s="92">
        <f ca="1">_xll.qlBlackFormulaImpliedStdDev("Call",V9,$D$17,V41)/SQRT(($K57-$D$2)/365)</f>
        <v>8.1584268179765274E-2</v>
      </c>
      <c r="W57" s="93">
        <f ca="1">_xll.qlBlackFormulaImpliedStdDev("Call",W9,$D$17,W41)/SQRT(($K57-$D$2)/365)</f>
        <v>8.6057025248810814E-2</v>
      </c>
    </row>
    <row r="58" spans="2:23">
      <c r="B58">
        <v>0.33698630136986302</v>
      </c>
      <c r="J58" s="76" t="str">
        <f>J50</f>
        <v>6m</v>
      </c>
      <c r="K58" s="64">
        <f>_xll.qlCalendarAdvance("NullCalendar",$D$2,J58)</f>
        <v>43200</v>
      </c>
      <c r="L58" s="65" t="str">
        <f>TEXT(K58,"[$-900]TTMMMJJJ")</f>
        <v>10Apr2018</v>
      </c>
      <c r="M58" s="91">
        <f ca="1">_xll.qlBlackFormulaImpliedStdDev("Call",M10,$D$17,M42)/SQRT(($K58-$D$2)/365)</f>
        <v>0.10628125658469233</v>
      </c>
      <c r="N58" s="92">
        <f ca="1">_xll.qlBlackFormulaImpliedStdDev("Call",N10,$D$17,N42)/SQRT(($K58-$D$2)/365)</f>
        <v>9.7102384038621023E-2</v>
      </c>
      <c r="O58" s="92">
        <f ca="1">_xll.qlBlackFormulaImpliedStdDev("Call",O10,$D$17,O42)/SQRT(($K58-$D$2)/365)</f>
        <v>9.1647820500143223E-2</v>
      </c>
      <c r="P58" s="92">
        <f ca="1">_xll.qlBlackFormulaImpliedStdDev("Call",P10,$D$17,P42)/SQRT(($K58-$D$2)/365)</f>
        <v>8.5532204970754713E-2</v>
      </c>
      <c r="Q58" s="92">
        <f ca="1">_xll.qlBlackFormulaImpliedStdDev("Call",Q10,$D$17,Q42)/SQRT(($K58-$D$2)/365)</f>
        <v>8.1977544245092876E-2</v>
      </c>
      <c r="R58" s="92">
        <f ca="1">_xll.qlBlackFormulaImpliedStdDev("Call",R10,$D$17,R42)/SQRT(($K58-$D$2)/365)</f>
        <v>7.9308241623751177E-2</v>
      </c>
      <c r="S58" s="92">
        <f ca="1">_xll.qlBlackFormulaImpliedStdDev("Call",S10,$D$17,S42)/SQRT(($K58-$D$2)/365)</f>
        <v>7.8060171662418687E-2</v>
      </c>
      <c r="T58" s="92">
        <f ca="1">_xll.qlBlackFormulaImpliedStdDev("Call",T10,$D$17,T42)/SQRT(($K58-$D$2)/365)</f>
        <v>7.8560369386347292E-2</v>
      </c>
      <c r="U58" s="92">
        <f ca="1">_xll.qlBlackFormulaImpliedStdDev("Call",U10,$D$17,U42)/SQRT(($K58-$D$2)/365)</f>
        <v>8.0736396786198622E-2</v>
      </c>
      <c r="V58" s="92">
        <f ca="1">_xll.qlBlackFormulaImpliedStdDev("Call",V10,$D$17,V42)/SQRT(($K58-$D$2)/365)</f>
        <v>8.3371464048814306E-2</v>
      </c>
      <c r="W58" s="93">
        <f ca="1">_xll.qlBlackFormulaImpliedStdDev("Call",W10,$D$17,W42)/SQRT(($K58-$D$2)/365)</f>
        <v>8.8097785287860858E-2</v>
      </c>
    </row>
    <row r="59" spans="2:23">
      <c r="B59">
        <v>0.35616438356164382</v>
      </c>
      <c r="J59" s="76" t="str">
        <f>J51</f>
        <v>9m</v>
      </c>
      <c r="K59" s="64">
        <f>_xll.qlCalendarAdvance("NullCalendar",$D$2,J59)</f>
        <v>43291</v>
      </c>
      <c r="L59" s="65" t="str">
        <f>TEXT(K59,"[$-900]TTMMMJJJ")</f>
        <v>10Jul2018</v>
      </c>
      <c r="M59" s="91">
        <f ca="1">_xll.qlBlackFormulaImpliedStdDev("Call",M11,$D$17,M43)/SQRT(($K59-$D$2)/365)</f>
        <v>0.11179129278233636</v>
      </c>
      <c r="N59" s="92">
        <f ca="1">_xll.qlBlackFormulaImpliedStdDev("Call",N11,$D$17,N43)/SQRT(($K59-$D$2)/365)</f>
        <v>0.10152549172518729</v>
      </c>
      <c r="O59" s="92">
        <f ca="1">_xll.qlBlackFormulaImpliedStdDev("Call",O11,$D$17,O43)/SQRT(($K59-$D$2)/365)</f>
        <v>9.5229479513069232E-2</v>
      </c>
      <c r="P59" s="92">
        <f ca="1">_xll.qlBlackFormulaImpliedStdDev("Call",P11,$D$17,P43)/SQRT(($K59-$D$2)/365)</f>
        <v>8.871554809528126E-2</v>
      </c>
      <c r="Q59" s="92">
        <f ca="1">_xll.qlBlackFormulaImpliedStdDev("Call",Q11,$D$17,Q43)/SQRT(($K59-$D$2)/365)</f>
        <v>8.4679809250247762E-2</v>
      </c>
      <c r="R59" s="92">
        <f ca="1">_xll.qlBlackFormulaImpliedStdDev("Call",R11,$D$17,R43)/SQRT(($K59-$D$2)/365)</f>
        <v>8.1833760227329203E-2</v>
      </c>
      <c r="S59" s="92">
        <f ca="1">_xll.qlBlackFormulaImpliedStdDev("Call",S11,$D$17,S43)/SQRT(($K59-$D$2)/365)</f>
        <v>8.0390810644477673E-2</v>
      </c>
      <c r="T59" s="92">
        <f ca="1">_xll.qlBlackFormulaImpliedStdDev("Call",T11,$D$17,T43)/SQRT(($K59-$D$2)/365)</f>
        <v>8.0420524770479951E-2</v>
      </c>
      <c r="U59" s="92">
        <f ca="1">_xll.qlBlackFormulaImpliedStdDev("Call",U11,$D$17,U43)/SQRT(($K59-$D$2)/365)</f>
        <v>8.2128840397370131E-2</v>
      </c>
      <c r="V59" s="92">
        <f ca="1">_xll.qlBlackFormulaImpliedStdDev("Call",V11,$D$17,V43)/SQRT(($K59-$D$2)/365)</f>
        <v>8.4804298324777511E-2</v>
      </c>
      <c r="W59" s="93">
        <f ca="1">_xll.qlBlackFormulaImpliedStdDev("Call",W11,$D$17,W43)/SQRT(($K59-$D$2)/365)</f>
        <v>9.065787028108882E-2</v>
      </c>
    </row>
    <row r="60" spans="2:23">
      <c r="B60">
        <v>0.37534246575342467</v>
      </c>
      <c r="J60" s="77" t="str">
        <f>J52</f>
        <v>1y</v>
      </c>
      <c r="K60" s="66">
        <f>_xll.qlCalendarAdvance("NullCalendar",$D$2,J60)</f>
        <v>43383</v>
      </c>
      <c r="L60" s="67" t="str">
        <f>TEXT(K60,"[$-900]TTMMMJJJ")</f>
        <v>10Oct2018</v>
      </c>
      <c r="M60" s="94">
        <f ca="1">_xll.qlBlackFormulaImpliedStdDev("Call",M12,$D$17,M44)/SQRT(($K60-$D$2)/365)</f>
        <v>0.11824836312456324</v>
      </c>
      <c r="N60" s="95">
        <f ca="1">_xll.qlBlackFormulaImpliedStdDev("Call",N12,$D$17,N44)/SQRT(($K60-$D$2)/365)</f>
        <v>0.10529981266113193</v>
      </c>
      <c r="O60" s="95">
        <f ca="1">_xll.qlBlackFormulaImpliedStdDev("Call",O12,$D$17,O44)/SQRT(($K60-$D$2)/365)</f>
        <v>9.7898067480248707E-2</v>
      </c>
      <c r="P60" s="95">
        <f ca="1">_xll.qlBlackFormulaImpliedStdDev("Call",P12,$D$17,P44)/SQRT(($K60-$D$2)/365)</f>
        <v>9.0224295654174169E-2</v>
      </c>
      <c r="Q60" s="95">
        <f ca="1">_xll.qlBlackFormulaImpliedStdDev("Call",Q12,$D$17,Q44)/SQRT(($K60-$D$2)/365)</f>
        <v>8.5696795994054387E-2</v>
      </c>
      <c r="R60" s="95">
        <f ca="1">_xll.qlBlackFormulaImpliedStdDev("Call",R12,$D$17,R44)/SQRT(($K60-$D$2)/365)</f>
        <v>8.2277526691719449E-2</v>
      </c>
      <c r="S60" s="95">
        <f ca="1">_xll.qlBlackFormulaImpliedStdDev("Call",S12,$D$17,S44)/SQRT(($K60-$D$2)/365)</f>
        <v>8.0632737830473422E-2</v>
      </c>
      <c r="T60" s="95">
        <f ca="1">_xll.qlBlackFormulaImpliedStdDev("Call",T12,$D$17,T44)/SQRT(($K60-$D$2)/365)</f>
        <v>8.1025090894711618E-2</v>
      </c>
      <c r="U60" s="95">
        <f ca="1">_xll.qlBlackFormulaImpliedStdDev("Call",U12,$D$17,U44)/SQRT(($K60-$D$2)/365)</f>
        <v>8.2989748876789643E-2</v>
      </c>
      <c r="V60" s="95">
        <f ca="1">_xll.qlBlackFormulaImpliedStdDev("Call",V12,$D$17,V44)/SQRT(($K60-$D$2)/365)</f>
        <v>8.5834037799719293E-2</v>
      </c>
      <c r="W60" s="96">
        <f ca="1">_xll.qlBlackFormulaImpliedStdDev("Call",W12,$D$17,W44)/SQRT(($K60-$D$2)/365)</f>
        <v>9.1642314403163491E-2</v>
      </c>
    </row>
    <row r="61" spans="2:23">
      <c r="B61">
        <v>0.39452054794520547</v>
      </c>
    </row>
    <row r="62" spans="2:23">
      <c r="B62">
        <v>0.41369863013698632</v>
      </c>
      <c r="J62" s="1" t="s">
        <v>40</v>
      </c>
      <c r="K62" s="2"/>
      <c r="L62" s="52"/>
      <c r="M62" s="4" t="s">
        <v>31</v>
      </c>
      <c r="N62" s="24"/>
      <c r="O62" s="24"/>
      <c r="P62" s="24"/>
      <c r="Q62" s="24"/>
      <c r="R62" s="24"/>
      <c r="S62" s="24"/>
      <c r="T62" s="24"/>
      <c r="U62" s="24"/>
      <c r="V62" s="24"/>
      <c r="W62" s="45"/>
    </row>
    <row r="63" spans="2:23">
      <c r="B63">
        <v>0.43287671232876712</v>
      </c>
      <c r="J63" s="54" t="s">
        <v>25</v>
      </c>
      <c r="K63" s="55" t="s">
        <v>30</v>
      </c>
      <c r="L63" s="55" t="s">
        <v>4</v>
      </c>
      <c r="M63" s="77">
        <f ca="1">M55</f>
        <v>-0.05</v>
      </c>
      <c r="N63" s="78">
        <f ca="1">N55</f>
        <v>-0.1</v>
      </c>
      <c r="O63" s="78">
        <f ca="1">O55</f>
        <v>-0.15</v>
      </c>
      <c r="P63" s="78">
        <f ca="1">P55</f>
        <v>-0.25</v>
      </c>
      <c r="Q63" s="78">
        <f ca="1">Q55</f>
        <v>-0.35</v>
      </c>
      <c r="R63" s="78" t="str">
        <f ca="1">R55</f>
        <v>ATM</v>
      </c>
      <c r="S63" s="78">
        <f ca="1">S55</f>
        <v>0.35</v>
      </c>
      <c r="T63" s="78">
        <f ca="1">T55</f>
        <v>0.25</v>
      </c>
      <c r="U63" s="78">
        <f ca="1">U55</f>
        <v>0.15</v>
      </c>
      <c r="V63" s="78">
        <f ca="1">V55</f>
        <v>0.1</v>
      </c>
      <c r="W63" s="67">
        <f ca="1">W55</f>
        <v>0.05</v>
      </c>
    </row>
    <row r="64" spans="2:23">
      <c r="B64">
        <v>0.45205479452054792</v>
      </c>
      <c r="J64" s="75" t="str">
        <f>J56</f>
        <v>1m</v>
      </c>
      <c r="K64" s="62">
        <f>_xll.qlCalendarAdvance("NullCalendar",$D$2,J64)</f>
        <v>43049</v>
      </c>
      <c r="L64" s="63" t="str">
        <f>TEXT(K64,"[$-900]TTMMMJJJ")</f>
        <v>10Nov2017</v>
      </c>
      <c r="M64" s="88">
        <f ca="1">_xll.qlBlackFormulaImpliedStdDev("Put",M8,$D$17,M48)/SQRT(($K64-$D$2)/365)</f>
        <v>8.5269864144811677E-2</v>
      </c>
      <c r="N64" s="89">
        <f ca="1">_xll.qlBlackFormulaImpliedStdDev("Put",N8,$D$17,N48)/SQRT(($K64-$D$2)/365)</f>
        <v>8.2487618660230966E-2</v>
      </c>
      <c r="O64" s="89">
        <f ca="1">_xll.qlBlackFormulaImpliedStdDev("Put",O8,$D$17,O48)/SQRT(($K64-$D$2)/365)</f>
        <v>8.1040783365035188E-2</v>
      </c>
      <c r="P64" s="89">
        <f ca="1">_xll.qlBlackFormulaImpliedStdDev("Put",P8,$D$17,P48)/SQRT(($K64-$D$2)/365)</f>
        <v>7.9457094652183827E-2</v>
      </c>
      <c r="Q64" s="89">
        <f ca="1">_xll.qlBlackFormulaImpliedStdDev("Put",Q8,$D$17,Q48)/SQRT(($K64-$D$2)/365)</f>
        <v>7.8611698150872225E-2</v>
      </c>
      <c r="R64" s="89">
        <f ca="1">_xll.qlBlackFormulaImpliedStdDev("Put",R8,$D$17,R48)/SQRT(($K64-$D$2)/365)</f>
        <v>7.7973919354637933E-2</v>
      </c>
      <c r="S64" s="89">
        <f ca="1">_xll.qlBlackFormulaImpliedStdDev("Put",S8,$D$17,S48)/SQRT(($K64-$D$2)/365)</f>
        <v>7.7769091955701211E-2</v>
      </c>
      <c r="T64" s="89">
        <f ca="1">_xll.qlBlackFormulaImpliedStdDev("Put",T8,$D$17,T48)/SQRT(($K64-$D$2)/365)</f>
        <v>7.7979498933517882E-2</v>
      </c>
      <c r="U64" s="89">
        <f ca="1">_xll.qlBlackFormulaImpliedStdDev("Put",U8,$D$17,U48)/SQRT(($K64-$D$2)/365)</f>
        <v>7.908853483685456E-2</v>
      </c>
      <c r="V64" s="89">
        <f ca="1">_xll.qlBlackFormulaImpliedStdDev("Put",V8,$D$17,V48)/SQRT(($K64-$D$2)/365)</f>
        <v>8.0475733647938058E-2</v>
      </c>
      <c r="W64" s="90">
        <f ca="1">_xll.qlBlackFormulaImpliedStdDev("Put",W8,$D$17,W48)/SQRT(($K64-$D$2)/365)</f>
        <v>8.3407185261219013E-2</v>
      </c>
    </row>
    <row r="65" spans="2:23">
      <c r="B65">
        <v>0.47123287671232877</v>
      </c>
      <c r="J65" s="76" t="str">
        <f>J57</f>
        <v>3m</v>
      </c>
      <c r="K65" s="64">
        <f>_xll.qlCalendarAdvance("NullCalendar",$D$2,J65)</f>
        <v>43110</v>
      </c>
      <c r="L65" s="65" t="str">
        <f>TEXT(K65,"[$-900]TTMMMJJJ")</f>
        <v>10Jan2018</v>
      </c>
      <c r="M65" s="91">
        <f ca="1">_xll.qlBlackFormulaImpliedStdDev("Put",M9,$D$17,M49)/SQRT(($K65-$D$2)/365)</f>
        <v>9.7545248680247304E-2</v>
      </c>
      <c r="N65" s="92">
        <f ca="1">_xll.qlBlackFormulaImpliedStdDev("Put",N9,$D$17,N49)/SQRT(($K65-$D$2)/365)</f>
        <v>9.0619559248765469E-2</v>
      </c>
      <c r="O65" s="92">
        <f ca="1">_xll.qlBlackFormulaImpliedStdDev("Put",O9,$D$17,O49)/SQRT(($K65-$D$2)/365)</f>
        <v>8.6589265205393937E-2</v>
      </c>
      <c r="P65" s="92">
        <f ca="1">_xll.qlBlackFormulaImpliedStdDev("Put",P9,$D$17,P49)/SQRT(($K65-$D$2)/365)</f>
        <v>8.2098721138740172E-2</v>
      </c>
      <c r="Q65" s="92">
        <f ca="1">_xll.qlBlackFormulaImpliedStdDev("Put",Q9,$D$17,Q49)/SQRT(($K65-$D$2)/365)</f>
        <v>7.9480186337606007E-2</v>
      </c>
      <c r="R65" s="92">
        <f ca="1">_xll.qlBlackFormulaImpliedStdDev("Put",R9,$D$17,R49)/SQRT(($K65-$D$2)/365)</f>
        <v>7.7810570230772383E-2</v>
      </c>
      <c r="S65" s="92">
        <f ca="1">_xll.qlBlackFormulaImpliedStdDev("Put",S9,$D$17,S49)/SQRT(($K65-$D$2)/365)</f>
        <v>7.7378398149093364E-2</v>
      </c>
      <c r="T65" s="92">
        <f ca="1">_xll.qlBlackFormulaImpliedStdDev("Put",T9,$D$17,T49)/SQRT(($K65-$D$2)/365)</f>
        <v>7.7882819317438776E-2</v>
      </c>
      <c r="U65" s="92">
        <f ca="1">_xll.qlBlackFormulaImpliedStdDev("Put",U9,$D$17,U49)/SQRT(($K65-$D$2)/365)</f>
        <v>7.9608730546072329E-2</v>
      </c>
      <c r="V65" s="92">
        <f ca="1">_xll.qlBlackFormulaImpliedStdDev("Put",V9,$D$17,V49)/SQRT(($K65-$D$2)/365)</f>
        <v>8.1787227339068985E-2</v>
      </c>
      <c r="W65" s="93">
        <f ca="1">_xll.qlBlackFormulaImpliedStdDev("Put",W9,$D$17,W49)/SQRT(($K65-$D$2)/365)</f>
        <v>8.6389120968540969E-2</v>
      </c>
    </row>
    <row r="66" spans="2:23">
      <c r="B66">
        <v>0.49041095890410957</v>
      </c>
      <c r="J66" s="76" t="str">
        <f>J58</f>
        <v>6m</v>
      </c>
      <c r="K66" s="64">
        <f>_xll.qlCalendarAdvance("NullCalendar",$D$2,J66)</f>
        <v>43200</v>
      </c>
      <c r="L66" s="65" t="str">
        <f>TEXT(K66,"[$-900]TTMMMJJJ")</f>
        <v>10Apr2018</v>
      </c>
      <c r="M66" s="91">
        <f ca="1">_xll.qlBlackFormulaImpliedStdDev("Put",M10,$D$17,M50)/SQRT(($K66-$D$2)/365)</f>
        <v>0.10656047506865368</v>
      </c>
      <c r="N66" s="92">
        <f ca="1">_xll.qlBlackFormulaImpliedStdDev("Put",N10,$D$17,N50)/SQRT(($K66-$D$2)/365)</f>
        <v>9.7267628417261442E-2</v>
      </c>
      <c r="O66" s="92">
        <f ca="1">_xll.qlBlackFormulaImpliedStdDev("Put",O10,$D$17,O50)/SQRT(($K66-$D$2)/365)</f>
        <v>9.1770513949211374E-2</v>
      </c>
      <c r="P66" s="92">
        <f ca="1">_xll.qlBlackFormulaImpliedStdDev("Put",P10,$D$17,P50)/SQRT(($K66-$D$2)/365)</f>
        <v>8.5621174658588706E-2</v>
      </c>
      <c r="Q66" s="92">
        <f ca="1">_xll.qlBlackFormulaImpliedStdDev("Put",Q10,$D$17,Q50)/SQRT(($K66-$D$2)/365)</f>
        <v>8.2054519601604453E-2</v>
      </c>
      <c r="R66" s="92">
        <f ca="1">_xll.qlBlackFormulaImpliedStdDev("Put",R10,$D$17,R50)/SQRT(($K66-$D$2)/365)</f>
        <v>7.9379930912455224E-2</v>
      </c>
      <c r="S66" s="92">
        <f ca="1">_xll.qlBlackFormulaImpliedStdDev("Put",S10,$D$17,S50)/SQRT(($K66-$D$2)/365)</f>
        <v>7.813696505040732E-2</v>
      </c>
      <c r="T66" s="92">
        <f ca="1">_xll.qlBlackFormulaImpliedStdDev("Put",T10,$D$17,T50)/SQRT(($K66-$D$2)/365)</f>
        <v>7.8650145103564689E-2</v>
      </c>
      <c r="U66" s="92">
        <f ca="1">_xll.qlBlackFormulaImpliedStdDev("Put",U10,$D$17,U50)/SQRT(($K66-$D$2)/365)</f>
        <v>8.08592962722368E-2</v>
      </c>
      <c r="V66" s="92">
        <f ca="1">_xll.qlBlackFormulaImpliedStdDev("Put",V10,$D$17,V50)/SQRT(($K66-$D$2)/365)</f>
        <v>8.3536911076057263E-2</v>
      </c>
      <c r="W66" s="93">
        <f ca="1">_xll.qlBlackFormulaImpliedStdDev("Put",W10,$D$17,W50)/SQRT(($K66-$D$2)/365)</f>
        <v>8.8370370181310665E-2</v>
      </c>
    </row>
    <row r="67" spans="2:23">
      <c r="B67">
        <v>0.50958904109589043</v>
      </c>
      <c r="J67" s="76" t="str">
        <f>J59</f>
        <v>9m</v>
      </c>
      <c r="K67" s="64">
        <f>_xll.qlCalendarAdvance("NullCalendar",$D$2,J67)</f>
        <v>43291</v>
      </c>
      <c r="L67" s="65" t="str">
        <f>TEXT(K67,"[$-900]TTMMMJJJ")</f>
        <v>10Jul2018</v>
      </c>
      <c r="M67" s="91">
        <f ca="1">_xll.qlBlackFormulaImpliedStdDev("Put",M11,$D$17,M51)/SQRT(($K67-$D$2)/365)</f>
        <v>0.11201848413569458</v>
      </c>
      <c r="N67" s="92">
        <f ca="1">_xll.qlBlackFormulaImpliedStdDev("Put",N11,$D$17,N51)/SQRT(($K67-$D$2)/365)</f>
        <v>0.10166130014141529</v>
      </c>
      <c r="O67" s="92">
        <f ca="1">_xll.qlBlackFormulaImpliedStdDev("Put",O11,$D$17,O51)/SQRT(($K67-$D$2)/365)</f>
        <v>9.5329000122728935E-2</v>
      </c>
      <c r="P67" s="92">
        <f ca="1">_xll.qlBlackFormulaImpliedStdDev("Put",P11,$D$17,P51)/SQRT(($K67-$D$2)/365)</f>
        <v>8.878842262360491E-2</v>
      </c>
      <c r="Q67" s="92">
        <f ca="1">_xll.qlBlackFormulaImpliedStdDev("Put",Q11,$D$17,Q51)/SQRT(($K67-$D$2)/365)</f>
        <v>8.4742920626497395E-2</v>
      </c>
      <c r="R67" s="92">
        <f ca="1">_xll.qlBlackFormulaImpliedStdDev("Put",R11,$D$17,R51)/SQRT(($K67-$D$2)/365)</f>
        <v>8.1891818576879064E-2</v>
      </c>
      <c r="S67" s="92">
        <f ca="1">_xll.qlBlackFormulaImpliedStdDev("Put",S11,$D$17,S51)/SQRT(($K67-$D$2)/365)</f>
        <v>8.0453705894285105E-2</v>
      </c>
      <c r="T67" s="92">
        <f ca="1">_xll.qlBlackFormulaImpliedStdDev("Put",T11,$D$17,T51)/SQRT(($K67-$D$2)/365)</f>
        <v>8.0493962772224523E-2</v>
      </c>
      <c r="U67" s="92">
        <f ca="1">_xll.qlBlackFormulaImpliedStdDev("Put",U11,$D$17,U51)/SQRT(($K67-$D$2)/365)</f>
        <v>8.2228579812086797E-2</v>
      </c>
      <c r="V67" s="92">
        <f ca="1">_xll.qlBlackFormulaImpliedStdDev("Put",V11,$D$17,V51)/SQRT(($K67-$D$2)/365)</f>
        <v>8.4936676130835304E-2</v>
      </c>
      <c r="W67" s="93">
        <f ca="1">_xll.qlBlackFormulaImpliedStdDev("Put",W11,$D$17,W51)/SQRT(($K67-$D$2)/365)</f>
        <v>9.0869908603623428E-2</v>
      </c>
    </row>
    <row r="68" spans="2:23">
      <c r="B68">
        <v>0.52876712328767128</v>
      </c>
      <c r="J68" s="77" t="str">
        <f>J60</f>
        <v>1y</v>
      </c>
      <c r="K68" s="66">
        <f>_xll.qlCalendarAdvance("NullCalendar",$D$2,J68)</f>
        <v>43383</v>
      </c>
      <c r="L68" s="67" t="str">
        <f>TEXT(K68,"[$-900]TTMMMJJJ")</f>
        <v>10Oct2018</v>
      </c>
      <c r="M68" s="94">
        <f ca="1">_xll.qlBlackFormulaImpliedStdDev("Put",M12,$D$17,M52)/SQRT(($K68-$D$2)/365)</f>
        <v>0.1184729088750225</v>
      </c>
      <c r="N68" s="95">
        <f ca="1">_xll.qlBlackFormulaImpliedStdDev("Put",N12,$D$17,N52)/SQRT(($K68-$D$2)/365)</f>
        <v>0.10543278405086996</v>
      </c>
      <c r="O68" s="95">
        <f ca="1">_xll.qlBlackFormulaImpliedStdDev("Put",O12,$D$17,O52)/SQRT(($K68-$D$2)/365)</f>
        <v>9.7994746608203218E-2</v>
      </c>
      <c r="P68" s="95">
        <f ca="1">_xll.qlBlackFormulaImpliedStdDev("Put",P12,$D$17,P52)/SQRT(($K68-$D$2)/365)</f>
        <v>9.029528998232475E-2</v>
      </c>
      <c r="Q68" s="95">
        <f ca="1">_xll.qlBlackFormulaImpliedStdDev("Put",Q12,$D$17,Q52)/SQRT(($K68-$D$2)/365)</f>
        <v>8.5757104004789586E-2</v>
      </c>
      <c r="R68" s="95">
        <f ca="1">_xll.qlBlackFormulaImpliedStdDev("Put",R12,$D$17,R52)/SQRT(($K68-$D$2)/365)</f>
        <v>8.2334728320697645E-2</v>
      </c>
      <c r="S68" s="95">
        <f ca="1">_xll.qlBlackFormulaImpliedStdDev("Put",S12,$D$17,S52)/SQRT(($K68-$D$2)/365)</f>
        <v>8.0694543861967047E-2</v>
      </c>
      <c r="T68" s="95">
        <f ca="1">_xll.qlBlackFormulaImpliedStdDev("Put",T12,$D$17,T52)/SQRT(($K68-$D$2)/365)</f>
        <v>8.1097234677100227E-2</v>
      </c>
      <c r="U68" s="95">
        <f ca="1">_xll.qlBlackFormulaImpliedStdDev("Put",U12,$D$17,U52)/SQRT(($K68-$D$2)/365)</f>
        <v>8.3087095700745933E-2</v>
      </c>
      <c r="V68" s="95">
        <f ca="1">_xll.qlBlackFormulaImpliedStdDev("Put",V12,$D$17,V52)/SQRT(($K68-$D$2)/365)</f>
        <v>8.5961989456792995E-2</v>
      </c>
      <c r="W68" s="96">
        <f ca="1">_xll.qlBlackFormulaImpliedStdDev("Put",W12,$D$17,W52)/SQRT(($K68-$D$2)/365)</f>
        <v>9.1848516099193228E-2</v>
      </c>
    </row>
    <row r="69" spans="2:23">
      <c r="B69">
        <v>0.54794520547945202</v>
      </c>
    </row>
    <row r="70" spans="2:23">
      <c r="B70">
        <v>0.56712328767123288</v>
      </c>
      <c r="J70" s="1" t="s">
        <v>89</v>
      </c>
      <c r="K70" s="2"/>
      <c r="L70" s="52"/>
      <c r="M70" s="4" t="s">
        <v>31</v>
      </c>
      <c r="N70" s="24"/>
      <c r="O70" s="24"/>
      <c r="P70" s="24"/>
      <c r="Q70" s="24"/>
      <c r="R70" s="24"/>
      <c r="S70" s="24"/>
      <c r="T70" s="24"/>
      <c r="U70" s="24"/>
      <c r="V70" s="24"/>
      <c r="W70" s="45"/>
    </row>
    <row r="71" spans="2:23">
      <c r="B71">
        <v>0.58630136986301373</v>
      </c>
      <c r="J71" s="54" t="s">
        <v>25</v>
      </c>
      <c r="K71" s="55" t="s">
        <v>30</v>
      </c>
      <c r="L71" s="55" t="s">
        <v>4</v>
      </c>
      <c r="M71" s="77">
        <f ca="1">M63</f>
        <v>-0.05</v>
      </c>
      <c r="N71" s="78">
        <f ca="1">N63</f>
        <v>-0.1</v>
      </c>
      <c r="O71" s="78">
        <f ca="1">O63</f>
        <v>-0.15</v>
      </c>
      <c r="P71" s="78">
        <f ca="1">P63</f>
        <v>-0.25</v>
      </c>
      <c r="Q71" s="78">
        <f ca="1">Q63</f>
        <v>-0.35</v>
      </c>
      <c r="R71" s="78" t="str">
        <f ca="1">R63</f>
        <v>ATM</v>
      </c>
      <c r="S71" s="78">
        <f ca="1">S63</f>
        <v>0.35</v>
      </c>
      <c r="T71" s="78">
        <f ca="1">T63</f>
        <v>0.25</v>
      </c>
      <c r="U71" s="78">
        <f ca="1">U63</f>
        <v>0.15</v>
      </c>
      <c r="V71" s="78">
        <f ca="1">V63</f>
        <v>0.1</v>
      </c>
      <c r="W71" s="67">
        <f ca="1">W63</f>
        <v>0.05</v>
      </c>
    </row>
    <row r="72" spans="2:23">
      <c r="B72">
        <v>0.60547945205479448</v>
      </c>
      <c r="J72" s="75" t="str">
        <f>J64</f>
        <v>1m</v>
      </c>
      <c r="K72" s="62">
        <f>_xll.qlCalendarAdvance("NullCalendar",$D$2,J72)</f>
        <v>43049</v>
      </c>
      <c r="L72" s="63" t="str">
        <f>TEXT(K72,"[$-900]TTMMMJJJ")</f>
        <v>10Nov2017</v>
      </c>
      <c r="M72" s="88">
        <f ca="1">_xll.qlBlackVolTermStructureBlackVol(IF($M$1="GBPUSD",$D$10,IF($M$1="EURUSD",$D$9,$D$11)),$K72,M8,TRUE)</f>
        <v>8.6917244982761446E-2</v>
      </c>
      <c r="N72" s="89">
        <f ca="1">_xll.qlBlackVolTermStructureBlackVol(IF($M$1="GBPUSD",$D$10,IF($M$1="EURUSD",$D$9,$D$11)),$K72,N8,TRUE)</f>
        <v>8.3071563547133159E-2</v>
      </c>
      <c r="O72" s="89">
        <f ca="1">_xll.qlBlackVolTermStructureBlackVol(IF($M$1="GBPUSD",$D$10,IF($M$1="EURUSD",$D$9,$D$11)),$K72,O8,TRUE)</f>
        <v>8.0891088829387614E-2</v>
      </c>
      <c r="P72" s="89">
        <f ca="1">_xll.qlBlackVolTermStructureBlackVol(IF($M$1="GBPUSD",$D$10,IF($M$1="EURUSD",$D$9,$D$11)),$K72,P8,TRUE)</f>
        <v>7.8521632458570148E-2</v>
      </c>
      <c r="Q72" s="89">
        <f ca="1">_xll.qlBlackVolTermStructureBlackVol(IF($M$1="GBPUSD",$D$10,IF($M$1="EURUSD",$D$9,$D$11)),$K72,Q8,TRUE)</f>
        <v>7.7225918797395821E-2</v>
      </c>
      <c r="R72" s="89">
        <f ca="1">_xll.qlBlackVolTermStructureBlackVol(IF($M$1="GBPUSD",$D$10,IF($M$1="EURUSD",$D$9,$D$11)),$K72,R8,TRUE)</f>
        <v>7.6367788259059835E-2</v>
      </c>
      <c r="S72" s="89">
        <f ca="1">_xll.qlBlackVolTermStructureBlackVol(IF($M$1="GBPUSD",$D$10,IF($M$1="EURUSD",$D$9,$D$11)),$K72,S8,TRUE)</f>
        <v>7.6422802528405651E-2</v>
      </c>
      <c r="T72" s="89">
        <f ca="1">_xll.qlBlackVolTermStructureBlackVol(IF($M$1="GBPUSD",$D$10,IF($M$1="EURUSD",$D$9,$D$11)),$K72,T8,TRUE)</f>
        <v>7.7084237032605391E-2</v>
      </c>
      <c r="U72" s="89">
        <f ca="1">_xll.qlBlackVolTermStructureBlackVol(IF($M$1="GBPUSD",$D$10,IF($M$1="EURUSD",$D$9,$D$11)),$K72,U8,TRUE)</f>
        <v>7.8645436982948833E-2</v>
      </c>
      <c r="V72" s="89">
        <f ca="1">_xll.qlBlackVolTermStructureBlackVol(IF($M$1="GBPUSD",$D$10,IF($M$1="EURUSD",$D$9,$D$11)),$K72,V8,TRUE)</f>
        <v>8.0260808302184808E-2</v>
      </c>
      <c r="W72" s="90">
        <f ca="1">_xll.qlBlackVolTermStructureBlackVol(IF($M$1="GBPUSD",$D$10,IF($M$1="EURUSD",$D$9,$D$11)),$K72,W8,TRUE)</f>
        <v>8.3367114252561186E-2</v>
      </c>
    </row>
    <row r="73" spans="2:23">
      <c r="B73">
        <v>0.62465753424657533</v>
      </c>
      <c r="J73" s="76" t="str">
        <f>J65</f>
        <v>3m</v>
      </c>
      <c r="K73" s="64">
        <f>_xll.qlCalendarAdvance("NullCalendar",$D$2,J73)</f>
        <v>43110</v>
      </c>
      <c r="L73" s="65" t="str">
        <f>TEXT(K73,"[$-900]TTMMMJJJ")</f>
        <v>10Jan2018</v>
      </c>
      <c r="M73" s="227">
        <f ca="1">_xll.qlBlackVolTermStructureBlackVol(IF($M$1="GBPUSD",$D$10,IF($M$1="EURUSD",$D$9,$D$11)),$K73,M9,TRUE)</f>
        <v>9.5896449161108399E-2</v>
      </c>
      <c r="N73" s="92">
        <f ca="1">_xll.qlBlackVolTermStructureBlackVol(IF($M$1="GBPUSD",$D$10,IF($M$1="EURUSD",$D$9,$D$11)),$K73,N9,TRUE)</f>
        <v>8.9436037045495659E-2</v>
      </c>
      <c r="O73" s="92">
        <f ca="1">_xll.qlBlackVolTermStructureBlackVol(IF($M$1="GBPUSD",$D$10,IF($M$1="EURUSD",$D$9,$D$11)),$K73,O9,TRUE)</f>
        <v>8.567953818160165E-2</v>
      </c>
      <c r="P73" s="92">
        <f ca="1">_xll.qlBlackVolTermStructureBlackVol(IF($M$1="GBPUSD",$D$10,IF($M$1="EURUSD",$D$9,$D$11)),$K73,P9,TRUE)</f>
        <v>8.1496624058394765E-2</v>
      </c>
      <c r="Q73" s="92">
        <f ca="1">_xll.qlBlackVolTermStructureBlackVol(IF($M$1="GBPUSD",$D$10,IF($M$1="EURUSD",$D$9,$D$11)),$K73,Q9,TRUE)</f>
        <v>7.9101236711044659E-2</v>
      </c>
      <c r="R73" s="92">
        <f ca="1">_xll.qlBlackVolTermStructureBlackVol(IF($M$1="GBPUSD",$D$10,IF($M$1="EURUSD",$D$9,$D$11)),$K73,R9,TRUE)</f>
        <v>7.7328662206756285E-2</v>
      </c>
      <c r="S73" s="92">
        <f ca="1">_xll.qlBlackVolTermStructureBlackVol(IF($M$1="GBPUSD",$D$10,IF($M$1="EURUSD",$D$9,$D$11)),$K73,S9,TRUE)</f>
        <v>7.6870199064042508E-2</v>
      </c>
      <c r="T73" s="92">
        <f ca="1">_xll.qlBlackVolTermStructureBlackVol(IF($M$1="GBPUSD",$D$10,IF($M$1="EURUSD",$D$9,$D$11)),$K73,T9,TRUE)</f>
        <v>7.7504783039996306E-2</v>
      </c>
      <c r="U73" s="92">
        <f ca="1">_xll.qlBlackVolTermStructureBlackVol(IF($M$1="GBPUSD",$D$10,IF($M$1="EURUSD",$D$9,$D$11)),$K73,U9,TRUE)</f>
        <v>7.9431313406069723E-2</v>
      </c>
      <c r="V73" s="92">
        <f ca="1">_xll.qlBlackVolTermStructureBlackVol(IF($M$1="GBPUSD",$D$10,IF($M$1="EURUSD",$D$9,$D$11)),$K73,V9,TRUE)</f>
        <v>8.1543265919305066E-2</v>
      </c>
      <c r="W73" s="93">
        <f ca="1">_xll.qlBlackVolTermStructureBlackVol(IF($M$1="GBPUSD",$D$10,IF($M$1="EURUSD",$D$9,$D$11)),$K73,W9,TRUE)</f>
        <v>8.5570071815452356E-2</v>
      </c>
    </row>
    <row r="74" spans="2:23">
      <c r="B74">
        <v>0.64383561643835618</v>
      </c>
      <c r="J74" s="76" t="str">
        <f>J66</f>
        <v>6m</v>
      </c>
      <c r="K74" s="64">
        <f>_xll.qlCalendarAdvance("NullCalendar",$D$2,J74)</f>
        <v>43200</v>
      </c>
      <c r="L74" s="65" t="str">
        <f>TEXT(K74,"[$-900]TTMMMJJJ")</f>
        <v>10Apr2018</v>
      </c>
      <c r="M74" s="91">
        <f ca="1">_xll.qlBlackVolTermStructureBlackVol(IF($M$1="GBPUSD",$D$10,IF($M$1="EURUSD",$D$9,$D$11)),$K74,M10,TRUE)</f>
        <v>0.10747597242925511</v>
      </c>
      <c r="N74" s="92">
        <f ca="1">_xll.qlBlackVolTermStructureBlackVol(IF($M$1="GBPUSD",$D$10,IF($M$1="EURUSD",$D$9,$D$11)),$K74,N10,TRUE)</f>
        <v>9.7728558803361107E-2</v>
      </c>
      <c r="O74" s="92">
        <f ca="1">_xll.qlBlackVolTermStructureBlackVol(IF($M$1="GBPUSD",$D$10,IF($M$1="EURUSD",$D$9,$D$11)),$K74,O10,TRUE)</f>
        <v>9.2000191316864877E-2</v>
      </c>
      <c r="P74" s="92">
        <f ca="1">_xll.qlBlackVolTermStructureBlackVol(IF($M$1="GBPUSD",$D$10,IF($M$1="EURUSD",$D$9,$D$11)),$K74,P10,TRUE)</f>
        <v>8.5860385488623181E-2</v>
      </c>
      <c r="Q74" s="92">
        <f ca="1">_xll.qlBlackVolTermStructureBlackVol(IF($M$1="GBPUSD",$D$10,IF($M$1="EURUSD",$D$9,$D$11)),$K74,Q10,TRUE)</f>
        <v>8.2317926086369606E-2</v>
      </c>
      <c r="R74" s="92">
        <f ca="1">_xll.qlBlackVolTermStructureBlackVol(IF($M$1="GBPUSD",$D$10,IF($M$1="EURUSD",$D$9,$D$11)),$K74,R10,TRUE)</f>
        <v>7.9599776700151087E-2</v>
      </c>
      <c r="S74" s="92">
        <f ca="1">_xll.qlBlackVolTermStructureBlackVol(IF($M$1="GBPUSD",$D$10,IF($M$1="EURUSD",$D$9,$D$11)),$K74,S10,TRUE)</f>
        <v>7.8537441525196705E-2</v>
      </c>
      <c r="T74" s="92">
        <f ca="1">_xll.qlBlackVolTermStructureBlackVol(IF($M$1="GBPUSD",$D$10,IF($M$1="EURUSD",$D$9,$D$11)),$K74,T10,TRUE)</f>
        <v>7.9105830749268802E-2</v>
      </c>
      <c r="U74" s="92">
        <f ca="1">_xll.qlBlackVolTermStructureBlackVol(IF($M$1="GBPUSD",$D$10,IF($M$1="EURUSD",$D$9,$D$11)),$K74,U10,TRUE)</f>
        <v>8.1346675195110921E-2</v>
      </c>
      <c r="V74" s="92">
        <f ca="1">_xll.qlBlackVolTermStructureBlackVol(IF($M$1="GBPUSD",$D$10,IF($M$1="EURUSD",$D$9,$D$11)),$K74,V10,TRUE)</f>
        <v>8.3966238011499272E-2</v>
      </c>
      <c r="W74" s="93">
        <f ca="1">_xll.qlBlackVolTermStructureBlackVol(IF($M$1="GBPUSD",$D$10,IF($M$1="EURUSD",$D$9,$D$11)),$K74,W10,TRUE)</f>
        <v>8.8874262132182413E-2</v>
      </c>
    </row>
    <row r="75" spans="2:23">
      <c r="B75">
        <v>0.66301369863013704</v>
      </c>
      <c r="J75" s="76" t="str">
        <f>J67</f>
        <v>9m</v>
      </c>
      <c r="K75" s="64">
        <f>_xll.qlCalendarAdvance("NullCalendar",$D$2,J75)</f>
        <v>43291</v>
      </c>
      <c r="L75" s="65" t="str">
        <f>TEXT(K75,"[$-900]TTMMMJJJ")</f>
        <v>10Jul2018</v>
      </c>
      <c r="M75" s="91">
        <f ca="1">_xll.qlBlackVolTermStructureBlackVol(IF($M$1="GBPUSD",$D$10,IF($M$1="EURUSD",$D$9,$D$11)),$K75,M11,TRUE)</f>
        <v>0.11279546053969343</v>
      </c>
      <c r="N75" s="92">
        <f ca="1">_xll.qlBlackVolTermStructureBlackVol(IF($M$1="GBPUSD",$D$10,IF($M$1="EURUSD",$D$9,$D$11)),$K75,N11,TRUE)</f>
        <v>0.10221613091872356</v>
      </c>
      <c r="O75" s="92">
        <f ca="1">_xll.qlBlackVolTermStructureBlackVol(IF($M$1="GBPUSD",$D$10,IF($M$1="EURUSD",$D$9,$D$11)),$K75,O11,TRUE)</f>
        <v>9.5882217540596476E-2</v>
      </c>
      <c r="P75" s="92">
        <f ca="1">_xll.qlBlackVolTermStructureBlackVol(IF($M$1="GBPUSD",$D$10,IF($M$1="EURUSD",$D$9,$D$11)),$K75,P11,TRUE)</f>
        <v>8.90669144426844E-2</v>
      </c>
      <c r="Q75" s="92">
        <f ca="1">_xll.qlBlackVolTermStructureBlackVol(IF($M$1="GBPUSD",$D$10,IF($M$1="EURUSD",$D$9,$D$11)),$K75,Q11,TRUE)</f>
        <v>8.4993860439332186E-2</v>
      </c>
      <c r="R75" s="92">
        <f ca="1">_xll.qlBlackVolTermStructureBlackVol(IF($M$1="GBPUSD",$D$10,IF($M$1="EURUSD",$D$9,$D$11)),$K75,R11,TRUE)</f>
        <v>8.1773047873093571E-2</v>
      </c>
      <c r="S75" s="92">
        <f ca="1">_xll.qlBlackVolTermStructureBlackVol(IF($M$1="GBPUSD",$D$10,IF($M$1="EURUSD",$D$9,$D$11)),$K75,S11,TRUE)</f>
        <v>8.0101851194086623E-2</v>
      </c>
      <c r="T75" s="92">
        <f ca="1">_xll.qlBlackVolTermStructureBlackVol(IF($M$1="GBPUSD",$D$10,IF($M$1="EURUSD",$D$9,$D$11)),$K75,T11,TRUE)</f>
        <v>8.0312522338687797E-2</v>
      </c>
      <c r="U75" s="92">
        <f ca="1">_xll.qlBlackVolTermStructureBlackVol(IF($M$1="GBPUSD",$D$10,IF($M$1="EURUSD",$D$9,$D$11)),$K75,U11,TRUE)</f>
        <v>8.2104813711936508E-2</v>
      </c>
      <c r="V75" s="92">
        <f ca="1">_xll.qlBlackVolTermStructureBlackVol(IF($M$1="GBPUSD",$D$10,IF($M$1="EURUSD",$D$9,$D$11)),$K75,V11,TRUE)</f>
        <v>8.4404371792349289E-2</v>
      </c>
      <c r="W75" s="93">
        <f ca="1">_xll.qlBlackVolTermStructureBlackVol(IF($M$1="GBPUSD",$D$10,IF($M$1="EURUSD",$D$9,$D$11)),$K75,W11,TRUE)</f>
        <v>8.9124045212105749E-2</v>
      </c>
    </row>
    <row r="76" spans="2:23">
      <c r="B76">
        <v>0.68219178082191778</v>
      </c>
      <c r="J76" s="77" t="str">
        <f>J68</f>
        <v>1y</v>
      </c>
      <c r="K76" s="66">
        <f>_xll.qlCalendarAdvance("NullCalendar",$D$2,J76)</f>
        <v>43383</v>
      </c>
      <c r="L76" s="67" t="str">
        <f>TEXT(K76,"[$-900]TTMMMJJJ")</f>
        <v>10Oct2018</v>
      </c>
      <c r="M76" s="94">
        <f ca="1">_xll.qlBlackVolTermStructureBlackVol(IF($M$1="GBPUSD",$D$10,IF($M$1="EURUSD",$D$9,$D$11)),$K76,M12,TRUE)</f>
        <v>0.11825487506039166</v>
      </c>
      <c r="N76" s="95">
        <f ca="1">_xll.qlBlackVolTermStructureBlackVol(IF($M$1="GBPUSD",$D$10,IF($M$1="EURUSD",$D$9,$D$11)),$K76,N12,TRUE)</f>
        <v>0.1054193920581542</v>
      </c>
      <c r="O76" s="95">
        <f ca="1">_xll.qlBlackVolTermStructureBlackVol(IF($M$1="GBPUSD",$D$10,IF($M$1="EURUSD",$D$9,$D$11)),$K76,O12,TRUE)</f>
        <v>9.7764674092075857E-2</v>
      </c>
      <c r="P76" s="95">
        <f ca="1">_xll.qlBlackVolTermStructureBlackVol(IF($M$1="GBPUSD",$D$10,IF($M$1="EURUSD",$D$9,$D$11)),$K76,P12,TRUE)</f>
        <v>9.0011987035503685E-2</v>
      </c>
      <c r="Q76" s="95">
        <f ca="1">_xll.qlBlackVolTermStructureBlackVol(IF($M$1="GBPUSD",$D$10,IF($M$1="EURUSD",$D$9,$D$11)),$K76,Q12,TRUE)</f>
        <v>8.550511171635955E-2</v>
      </c>
      <c r="R76" s="95">
        <f ca="1">_xll.qlBlackVolTermStructureBlackVol(IF($M$1="GBPUSD",$D$10,IF($M$1="EURUSD",$D$9,$D$11)),$K76,R12,TRUE)</f>
        <v>8.2014233662106251E-2</v>
      </c>
      <c r="S76" s="95">
        <f ca="1">_xll.qlBlackVolTermStructureBlackVol(IF($M$1="GBPUSD",$D$10,IF($M$1="EURUSD",$D$9,$D$11)),$K76,S12,TRUE)</f>
        <v>8.0209384813719073E-2</v>
      </c>
      <c r="T76" s="95">
        <f ca="1">_xll.qlBlackVolTermStructureBlackVol(IF($M$1="GBPUSD",$D$10,IF($M$1="EURUSD",$D$9,$D$11)),$K76,T12,TRUE)</f>
        <v>8.0588943126916474E-2</v>
      </c>
      <c r="U76" s="95">
        <f ca="1">_xll.qlBlackVolTermStructureBlackVol(IF($M$1="GBPUSD",$D$10,IF($M$1="EURUSD",$D$9,$D$11)),$K76,U12,TRUE)</f>
        <v>8.2758520799611976E-2</v>
      </c>
      <c r="V76" s="95">
        <f ca="1">_xll.qlBlackVolTermStructureBlackVol(IF($M$1="GBPUSD",$D$10,IF($M$1="EURUSD",$D$9,$D$11)),$K76,V12,TRUE)</f>
        <v>8.5393397662183609E-2</v>
      </c>
      <c r="W76" s="96">
        <f ca="1">_xll.qlBlackVolTermStructureBlackVol(IF($M$1="GBPUSD",$D$10,IF($M$1="EURUSD",$D$9,$D$11)),$K76,W12,TRUE)</f>
        <v>9.0802698351868702E-2</v>
      </c>
    </row>
    <row r="77" spans="2:23">
      <c r="B77">
        <v>0.70136986301369864</v>
      </c>
    </row>
    <row r="78" spans="2:23">
      <c r="B78">
        <v>0.72054794520547949</v>
      </c>
      <c r="J78" s="1" t="s">
        <v>158</v>
      </c>
      <c r="K78" s="2"/>
      <c r="L78" s="52"/>
      <c r="M78" s="4" t="s">
        <v>31</v>
      </c>
      <c r="N78" s="24"/>
      <c r="O78" s="24"/>
      <c r="P78" s="24"/>
      <c r="Q78" s="24"/>
      <c r="R78" s="24"/>
      <c r="S78" s="24"/>
      <c r="T78" s="24"/>
      <c r="U78" s="24"/>
      <c r="V78" s="24"/>
      <c r="W78" s="45"/>
    </row>
    <row r="79" spans="2:23">
      <c r="B79">
        <v>0.73972602739726023</v>
      </c>
      <c r="J79" s="54" t="s">
        <v>25</v>
      </c>
      <c r="K79" s="55" t="s">
        <v>30</v>
      </c>
      <c r="L79" s="55" t="s">
        <v>4</v>
      </c>
      <c r="M79" s="77">
        <f ca="1">M71</f>
        <v>-0.05</v>
      </c>
      <c r="N79" s="78">
        <f ca="1">N71</f>
        <v>-0.1</v>
      </c>
      <c r="O79" s="78">
        <f ca="1">O71</f>
        <v>-0.15</v>
      </c>
      <c r="P79" s="78">
        <f ca="1">P71</f>
        <v>-0.25</v>
      </c>
      <c r="Q79" s="78">
        <f ca="1">Q71</f>
        <v>-0.35</v>
      </c>
      <c r="R79" s="78" t="str">
        <f ca="1">R71</f>
        <v>ATM</v>
      </c>
      <c r="S79" s="78">
        <f ca="1">S71</f>
        <v>0.35</v>
      </c>
      <c r="T79" s="78">
        <f ca="1">T71</f>
        <v>0.25</v>
      </c>
      <c r="U79" s="78">
        <f ca="1">U71</f>
        <v>0.15</v>
      </c>
      <c r="V79" s="78">
        <f ca="1">V71</f>
        <v>0.1</v>
      </c>
      <c r="W79" s="67">
        <f ca="1">W71</f>
        <v>0.05</v>
      </c>
    </row>
    <row r="80" spans="2:23">
      <c r="B80">
        <v>0.75890410958904109</v>
      </c>
      <c r="J80" s="75" t="str">
        <f>J72</f>
        <v>1m</v>
      </c>
      <c r="K80" s="62">
        <f>_xll.qlCalendarAdvance("NullCalendar",$D$2,J80)</f>
        <v>43049</v>
      </c>
      <c r="L80" s="63" t="str">
        <f>TEXT(K80,"[$-900]TTMMMJJJ")</f>
        <v>10Nov2017</v>
      </c>
      <c r="M80" s="241">
        <f ca="1">M64-M72</f>
        <v>-1.647380837949769E-3</v>
      </c>
      <c r="N80" s="242">
        <f ca="1">N64-N72</f>
        <v>-5.8394488690219348E-4</v>
      </c>
      <c r="O80" s="242">
        <f ca="1">O64-O72</f>
        <v>1.4969453564757373E-4</v>
      </c>
      <c r="P80" s="242">
        <f ca="1">P64-P72</f>
        <v>9.3546219361367866E-4</v>
      </c>
      <c r="Q80" s="242">
        <f ca="1">Q64-Q72</f>
        <v>1.3857793534764046E-3</v>
      </c>
      <c r="R80" s="242">
        <f ca="1">R64-R72</f>
        <v>1.6061310955780977E-3</v>
      </c>
      <c r="S80" s="242">
        <f ca="1">S56-S72</f>
        <v>1.3252139202616503E-3</v>
      </c>
      <c r="T80" s="242">
        <f ca="1">T56-T72</f>
        <v>8.7077424643468293E-4</v>
      </c>
      <c r="U80" s="242">
        <f ca="1">U56-U72</f>
        <v>4.0988529278067343E-4</v>
      </c>
      <c r="V80" s="242">
        <f ca="1">V56-V72</f>
        <v>1.7028436504175348E-4</v>
      </c>
      <c r="W80" s="243">
        <f ca="1">W56-W72</f>
        <v>-3.6626207701700997E-5</v>
      </c>
    </row>
    <row r="81" spans="2:23">
      <c r="B81">
        <v>0.77808219178082194</v>
      </c>
      <c r="J81" s="76" t="str">
        <f>J73</f>
        <v>3m</v>
      </c>
      <c r="K81" s="64">
        <f>_xll.qlCalendarAdvance("NullCalendar",$D$2,J81)</f>
        <v>43110</v>
      </c>
      <c r="L81" s="65" t="str">
        <f>TEXT(K81,"[$-900]TTMMMJJJ")</f>
        <v>10Jan2018</v>
      </c>
      <c r="M81" s="244">
        <f ca="1">M65-M73</f>
        <v>1.6487995191389049E-3</v>
      </c>
      <c r="N81" s="245">
        <f ca="1">N65-N73</f>
        <v>1.1835222032698101E-3</v>
      </c>
      <c r="O81" s="245">
        <f ca="1">O65-O73</f>
        <v>9.0972702379228665E-4</v>
      </c>
      <c r="P81" s="245">
        <f ca="1">P65-P73</f>
        <v>6.0209708034540677E-4</v>
      </c>
      <c r="Q81" s="245">
        <f ca="1">Q65-Q73</f>
        <v>3.789496265613479E-4</v>
      </c>
      <c r="R81" s="245">
        <f ca="1">R65-R73</f>
        <v>4.8190802401609778E-4</v>
      </c>
      <c r="S81" s="245">
        <f ca="1">S57-S73</f>
        <v>4.1283201654201962E-4</v>
      </c>
      <c r="T81" s="245">
        <f ca="1">T57-T73</f>
        <v>2.6682313513033684E-4</v>
      </c>
      <c r="U81" s="245">
        <f ca="1">U57-U73</f>
        <v>2.5746571389748119E-5</v>
      </c>
      <c r="V81" s="245">
        <f ca="1">V57-V73</f>
        <v>4.1002260460207274E-5</v>
      </c>
      <c r="W81" s="246">
        <f ca="1">W57-W73</f>
        <v>4.8695343335845853E-4</v>
      </c>
    </row>
    <row r="82" spans="2:23">
      <c r="B82">
        <v>0.79726027397260268</v>
      </c>
      <c r="J82" s="76" t="str">
        <f>J74</f>
        <v>6m</v>
      </c>
      <c r="K82" s="64">
        <f>_xll.qlCalendarAdvance("NullCalendar",$D$2,J82)</f>
        <v>43200</v>
      </c>
      <c r="L82" s="65" t="str">
        <f>TEXT(K82,"[$-900]TTMMMJJJ")</f>
        <v>10Apr2018</v>
      </c>
      <c r="M82" s="244">
        <f ca="1">M66-M74</f>
        <v>-9.1549736060142495E-4</v>
      </c>
      <c r="N82" s="245">
        <f ca="1">N66-N74</f>
        <v>-4.6093038609966441E-4</v>
      </c>
      <c r="O82" s="245">
        <f ca="1">O66-O74</f>
        <v>-2.2967736765350244E-4</v>
      </c>
      <c r="P82" s="245">
        <f ca="1">P66-P74</f>
        <v>-2.392108300344753E-4</v>
      </c>
      <c r="Q82" s="245">
        <f ca="1">Q66-Q74</f>
        <v>-2.6340648476515238E-4</v>
      </c>
      <c r="R82" s="245">
        <f ca="1">R66-R74</f>
        <v>-2.1984578769586316E-4</v>
      </c>
      <c r="S82" s="245">
        <f ca="1">S58-S74</f>
        <v>-4.7726986277801808E-4</v>
      </c>
      <c r="T82" s="245">
        <f ca="1">T58-T74</f>
        <v>-5.4546136292150937E-4</v>
      </c>
      <c r="U82" s="245">
        <f ca="1">U58-U74</f>
        <v>-6.1027840891229868E-4</v>
      </c>
      <c r="V82" s="245">
        <f ca="1">V58-V74</f>
        <v>-5.947739626849663E-4</v>
      </c>
      <c r="W82" s="246">
        <f ca="1">W58-W74</f>
        <v>-7.7647684432155528E-4</v>
      </c>
    </row>
    <row r="83" spans="2:23">
      <c r="B83">
        <v>0.81643835616438354</v>
      </c>
      <c r="J83" s="76" t="str">
        <f>J75</f>
        <v>9m</v>
      </c>
      <c r="K83" s="64">
        <f>_xll.qlCalendarAdvance("NullCalendar",$D$2,J83)</f>
        <v>43291</v>
      </c>
      <c r="L83" s="65" t="str">
        <f>TEXT(K83,"[$-900]TTMMMJJJ")</f>
        <v>10Jul2018</v>
      </c>
      <c r="M83" s="244">
        <f ca="1">M67-M75</f>
        <v>-7.7697640399884693E-4</v>
      </c>
      <c r="N83" s="245">
        <f ca="1">N67-N75</f>
        <v>-5.5483077730826558E-4</v>
      </c>
      <c r="O83" s="245">
        <f ca="1">O67-O75</f>
        <v>-5.5321741786754086E-4</v>
      </c>
      <c r="P83" s="245">
        <f ca="1">P67-P75</f>
        <v>-2.784918190794905E-4</v>
      </c>
      <c r="Q83" s="245">
        <f ca="1">Q67-Q75</f>
        <v>-2.5093981283479116E-4</v>
      </c>
      <c r="R83" s="245">
        <f ca="1">R67-R75</f>
        <v>1.1877070378549237E-4</v>
      </c>
      <c r="S83" s="245">
        <f ca="1">S59-S75</f>
        <v>2.889594503910492E-4</v>
      </c>
      <c r="T83" s="245">
        <f ca="1">T59-T75</f>
        <v>1.0800243179215352E-4</v>
      </c>
      <c r="U83" s="245">
        <f ca="1">U59-U75</f>
        <v>2.4026685433622963E-5</v>
      </c>
      <c r="V83" s="245">
        <f ca="1">V59-V75</f>
        <v>3.999265324282214E-4</v>
      </c>
      <c r="W83" s="246">
        <f ca="1">W59-W75</f>
        <v>1.5338250689830718E-3</v>
      </c>
    </row>
    <row r="84" spans="2:23">
      <c r="B84">
        <v>0.83561643835616439</v>
      </c>
      <c r="J84" s="77" t="str">
        <f>J76</f>
        <v>1y</v>
      </c>
      <c r="K84" s="66">
        <f>_xll.qlCalendarAdvance("NullCalendar",$D$2,J84)</f>
        <v>43383</v>
      </c>
      <c r="L84" s="67" t="str">
        <f>TEXT(K84,"[$-900]TTMMMJJJ")</f>
        <v>10Oct2018</v>
      </c>
      <c r="M84" s="247">
        <f ca="1">M68-M76</f>
        <v>2.1803381463084137E-4</v>
      </c>
      <c r="N84" s="248">
        <f ca="1">N68-N76</f>
        <v>1.3391992715758305E-5</v>
      </c>
      <c r="O84" s="248">
        <f ca="1">O68-O76</f>
        <v>2.300725161273609E-4</v>
      </c>
      <c r="P84" s="248">
        <f ca="1">P68-P76</f>
        <v>2.8330294682106516E-4</v>
      </c>
      <c r="Q84" s="248">
        <f ca="1">Q68-Q76</f>
        <v>2.5199228843003629E-4</v>
      </c>
      <c r="R84" s="248">
        <f ca="1">R68-R76</f>
        <v>3.2049465859139425E-4</v>
      </c>
      <c r="S84" s="248">
        <f ca="1">S60-S76</f>
        <v>4.2335301675434922E-4</v>
      </c>
      <c r="T84" s="248">
        <f ca="1">T60-T76</f>
        <v>4.3614776779514475E-4</v>
      </c>
      <c r="U84" s="248">
        <f ca="1">U60-U76</f>
        <v>2.3122807717766702E-4</v>
      </c>
      <c r="V84" s="248">
        <f ca="1">V60-V76</f>
        <v>4.4064013753568332E-4</v>
      </c>
      <c r="W84" s="249">
        <f ca="1">W60-W76</f>
        <v>8.3961605129478922E-4</v>
      </c>
    </row>
    <row r="85" spans="2:23">
      <c r="B85">
        <v>0.85479452054794525</v>
      </c>
    </row>
    <row r="86" spans="2:23">
      <c r="B86">
        <v>0.87397260273972599</v>
      </c>
    </row>
    <row r="87" spans="2:23">
      <c r="B87">
        <v>0.89315068493150684</v>
      </c>
    </row>
    <row r="88" spans="2:23">
      <c r="B88">
        <v>0.9123287671232877</v>
      </c>
    </row>
    <row r="89" spans="2:23">
      <c r="B89">
        <v>0.93150684931506844</v>
      </c>
    </row>
    <row r="90" spans="2:23">
      <c r="B90">
        <v>0.9506849315068493</v>
      </c>
    </row>
    <row r="91" spans="2:23">
      <c r="B91">
        <v>0.96986301369863015</v>
      </c>
    </row>
    <row r="92" spans="2:23">
      <c r="B92">
        <v>0.989041095890411</v>
      </c>
    </row>
    <row r="93" spans="2:23">
      <c r="B93">
        <v>1.0082191780821919</v>
      </c>
    </row>
    <row r="94" spans="2:23">
      <c r="B94">
        <v>1.0273972602739727</v>
      </c>
    </row>
    <row r="95" spans="2:23">
      <c r="B95">
        <v>1.0465753424657533</v>
      </c>
    </row>
    <row r="96" spans="2:23">
      <c r="B96">
        <v>1.0657534246575342</v>
      </c>
    </row>
    <row r="97" spans="2:2">
      <c r="B97">
        <v>1.0849315068493151</v>
      </c>
    </row>
    <row r="98" spans="2:2">
      <c r="B98" t="e">
        <v>#N/A</v>
      </c>
    </row>
    <row r="99" spans="2:2">
      <c r="B99" t="e">
        <v>#N/A</v>
      </c>
    </row>
    <row r="100" spans="2:2">
      <c r="B100" t="e">
        <v>#N/A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</sheetData>
  <dataValidations disablePrompts="1" count="1">
    <dataValidation type="list" allowBlank="1" showInputMessage="1" showErrorMessage="1" sqref="M1">
      <formula1>$G$7:$G$9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CB791"/>
  <sheetViews>
    <sheetView showGridLines="0" tabSelected="1" zoomScale="85" zoomScaleNormal="85" workbookViewId="0">
      <selection activeCell="G22" sqref="G22"/>
    </sheetView>
  </sheetViews>
  <sheetFormatPr defaultRowHeight="13.8"/>
  <cols>
    <col min="1" max="1" width="6.109375" customWidth="1"/>
    <col min="2" max="2" width="18.33203125" bestFit="1" customWidth="1"/>
    <col min="3" max="3" width="7.88671875" bestFit="1" customWidth="1"/>
    <col min="4" max="4" width="21.88671875" bestFit="1" customWidth="1"/>
    <col min="5" max="5" width="26.6640625" customWidth="1"/>
    <col min="6" max="6" width="14" bestFit="1" customWidth="1"/>
    <col min="7" max="7" width="14.44140625" bestFit="1" customWidth="1"/>
    <col min="8" max="8" width="34.33203125" hidden="1" customWidth="1"/>
    <col min="9" max="9" width="10.44140625" bestFit="1" customWidth="1"/>
    <col min="10" max="10" width="14.21875" bestFit="1" customWidth="1"/>
    <col min="11" max="11" width="17.21875" customWidth="1"/>
    <col min="12" max="22" width="7.5546875" customWidth="1"/>
  </cols>
  <sheetData>
    <row r="2" spans="2:10">
      <c r="B2" s="1" t="s">
        <v>0</v>
      </c>
      <c r="C2" s="2"/>
      <c r="D2" s="3">
        <f>_xll.qlSettingsEvaluationDate(I_ValuationDate!C3)</f>
        <v>43018</v>
      </c>
    </row>
    <row r="4" spans="2:10">
      <c r="B4" s="4" t="s">
        <v>23</v>
      </c>
      <c r="C4" s="5">
        <v>0</v>
      </c>
      <c r="D4" s="6" t="str">
        <f>_xll.qlFlatForward(,,"NullCalendar",C4)</f>
        <v>obj_003a7#0011</v>
      </c>
    </row>
    <row r="5" spans="2:10">
      <c r="B5" s="7" t="s">
        <v>5</v>
      </c>
      <c r="C5" s="8">
        <v>0</v>
      </c>
      <c r="D5" s="9" t="str">
        <f>_xll.qlFlatForward(,,"NullCalendar",C5)</f>
        <v>obj_003a8#0011</v>
      </c>
      <c r="I5" s="37" t="s">
        <v>1</v>
      </c>
      <c r="J5" s="37" t="s">
        <v>2</v>
      </c>
    </row>
    <row r="6" spans="2:10">
      <c r="B6" s="10" t="s">
        <v>6</v>
      </c>
      <c r="C6" s="11">
        <v>0</v>
      </c>
      <c r="D6" s="12" t="str">
        <f>_xll.qlFlatForward(,,"NullCalendar",C6)</f>
        <v>obj_003aa#0011</v>
      </c>
      <c r="I6" s="38" t="s">
        <v>100</v>
      </c>
      <c r="J6" s="39" t="str">
        <f>_xll.qlRealMCAsset(,,C17)</f>
        <v>obj_003a9#0011</v>
      </c>
    </row>
    <row r="7" spans="2:10">
      <c r="I7" s="40" t="s">
        <v>101</v>
      </c>
      <c r="J7" s="41" t="str">
        <f>_xll.qlRealMCAsset(,,C18)</f>
        <v>obj_003ab#0011</v>
      </c>
    </row>
    <row r="8" spans="2:10">
      <c r="B8" s="13" t="s">
        <v>94</v>
      </c>
      <c r="C8" s="14">
        <v>0.2</v>
      </c>
      <c r="D8" s="98" t="str">
        <f>II_VolSurface_EURUSD!C31</f>
        <v>obj_0012b#0010</v>
      </c>
      <c r="I8" s="40"/>
      <c r="J8" s="41"/>
    </row>
    <row r="9" spans="2:10">
      <c r="B9" s="15" t="s">
        <v>95</v>
      </c>
      <c r="C9" s="16">
        <v>0.3</v>
      </c>
      <c r="D9" s="12" t="str">
        <f>II_VolSurface_GBPUSD!D32</f>
        <v>obj_00257#0010</v>
      </c>
      <c r="I9" s="40"/>
      <c r="J9" s="41"/>
    </row>
    <row r="10" spans="2:10">
      <c r="I10" s="40"/>
      <c r="J10" s="41"/>
    </row>
    <row r="11" spans="2:10">
      <c r="B11" s="18" t="s">
        <v>7</v>
      </c>
      <c r="C11" s="19">
        <v>1</v>
      </c>
      <c r="D11" s="20">
        <v>0.54</v>
      </c>
      <c r="I11" s="40"/>
      <c r="J11" s="41"/>
    </row>
    <row r="12" spans="2:10">
      <c r="C12" s="21">
        <f>D11</f>
        <v>0.54</v>
      </c>
      <c r="D12" s="22">
        <v>1</v>
      </c>
      <c r="I12" s="40"/>
      <c r="J12" s="41"/>
    </row>
    <row r="13" spans="2:10">
      <c r="I13" s="40"/>
      <c r="J13" s="41"/>
    </row>
    <row r="14" spans="2:10">
      <c r="B14" s="4" t="s">
        <v>96</v>
      </c>
      <c r="C14" s="24"/>
      <c r="D14" s="25">
        <f>I_ValuationDate!C5</f>
        <v>1</v>
      </c>
      <c r="E14" s="25" t="str">
        <f>_xll.qlSimpleQuote(,D14,0.01)</f>
        <v>obj_003ac#0011</v>
      </c>
      <c r="I14" s="40"/>
      <c r="J14" s="41"/>
    </row>
    <row r="15" spans="2:10">
      <c r="B15" s="10" t="s">
        <v>97</v>
      </c>
      <c r="C15" s="26"/>
      <c r="D15" s="27">
        <f>I_ValuationDate!C6</f>
        <v>1</v>
      </c>
      <c r="E15" s="27" t="str">
        <f>_xll.qlSimpleQuote(,D15,0.01)</f>
        <v>obj_003ad#0011</v>
      </c>
      <c r="I15" s="40"/>
      <c r="J15" s="41"/>
    </row>
    <row r="16" spans="2:10">
      <c r="I16" s="40"/>
      <c r="J16" s="41"/>
    </row>
    <row r="17" spans="2:10">
      <c r="B17" s="4" t="s">
        <v>98</v>
      </c>
      <c r="C17" s="28" t="s">
        <v>100</v>
      </c>
      <c r="D17" s="250" t="str">
        <f>_xll.qlLocalVolSurfaceInterpolated(,II_VolSurface_EURUSD!C31,D4,D5,E14,100,100)</f>
        <v>obj_003ae#0010</v>
      </c>
      <c r="E17" s="6" t="str">
        <f>_xll.qlGeneralizedBlackScholesProcesss2LocalVol(,D17,D14,,D2,D4,D5)</f>
        <v>obj_003af#0010</v>
      </c>
      <c r="I17" s="40"/>
      <c r="J17" s="41"/>
    </row>
    <row r="18" spans="2:10">
      <c r="B18" s="15" t="s">
        <v>99</v>
      </c>
      <c r="C18" s="29" t="s">
        <v>101</v>
      </c>
      <c r="D18" s="209" t="str">
        <f>_xll.qlLocalVolSurfaceInterpolated(,II_VolSurface_GBPUSD!D32,D4,D6,E15,100,100)</f>
        <v>obj_003b0#0010</v>
      </c>
      <c r="E18" s="12" t="str">
        <f>_xll.qlGeneralizedBlackScholesProcesss2LocalVol(,D18,D15,,D2,D4,D6)</f>
        <v>obj_003b1#0010</v>
      </c>
      <c r="I18" s="40"/>
      <c r="J18" s="41"/>
    </row>
    <row r="19" spans="2:10">
      <c r="I19" s="42"/>
      <c r="J19" s="43"/>
    </row>
    <row r="20" spans="2:10" ht="14.4">
      <c r="B20" s="177" t="s">
        <v>108</v>
      </c>
      <c r="C20" s="178"/>
      <c r="D20" s="179" t="s">
        <v>151</v>
      </c>
    </row>
    <row r="21" spans="2:10" ht="14.4">
      <c r="B21" s="180" t="s">
        <v>110</v>
      </c>
      <c r="C21" s="181"/>
      <c r="D21" s="182" t="s">
        <v>111</v>
      </c>
    </row>
    <row r="22" spans="2:10" ht="14.4">
      <c r="B22" s="180" t="s">
        <v>114</v>
      </c>
      <c r="C22" s="181"/>
      <c r="D22" s="182" t="str">
        <f>_xll.qlGeneralizedBlackScholesProcess2(,II_VolSurface_EURGBP!C32,I_ValuationDate!C7,,D2,D4,D5)</f>
        <v>obj_003b2#0010</v>
      </c>
    </row>
    <row r="23" spans="2:10" ht="14.4">
      <c r="B23" s="183"/>
      <c r="C23" s="184"/>
      <c r="D23" s="185"/>
    </row>
    <row r="24" spans="2:10">
      <c r="B24" s="170" t="s">
        <v>105</v>
      </c>
      <c r="C24" s="171"/>
      <c r="D24" s="172" t="str">
        <f>_xll.qlCTSlocalInCrossCorrFX(D20,E17:E18,,D22)</f>
        <v>localInCross1Y#0010</v>
      </c>
    </row>
    <row r="25" spans="2:10">
      <c r="B25" s="174" t="s">
        <v>107</v>
      </c>
      <c r="C25" s="175"/>
      <c r="D25" s="176" t="str">
        <f>_xll.ohRangeRetrieveError(D24)</f>
        <v/>
      </c>
      <c r="H25" s="49"/>
    </row>
    <row r="26" spans="2:10">
      <c r="H26" s="49"/>
    </row>
    <row r="27" spans="2:10">
      <c r="B27" s="170" t="s">
        <v>106</v>
      </c>
      <c r="C27" s="171"/>
      <c r="D27" s="172" t="e">
        <f>_xll.qlCalibrateFXCTSWithParticleMethod(D29,D30,D31,D32,D33,D34,D35,D36,D37,D38,D39,D40,D41)</f>
        <v>#NUM!</v>
      </c>
      <c r="H27" s="49"/>
    </row>
    <row r="28" spans="2:10">
      <c r="B28" s="174" t="s">
        <v>107</v>
      </c>
      <c r="C28" s="175"/>
      <c r="D28" s="176" t="str">
        <f ca="1">_xll.ohRangeRetrieveError(D27)</f>
        <v>qlCalibrateFXCTSWithParticleMethod - ObjectHandler error: attempt to retrieve object with unknown ID 'localInCross1Y'</v>
      </c>
      <c r="H28" t="s">
        <v>103</v>
      </c>
    </row>
    <row r="29" spans="2:10" ht="14.4">
      <c r="B29" s="177" t="s">
        <v>109</v>
      </c>
      <c r="C29" s="178"/>
      <c r="D29" s="179" t="str">
        <f>D20</f>
        <v>localInCross1Y</v>
      </c>
      <c r="H29" t="s">
        <v>104</v>
      </c>
    </row>
    <row r="30" spans="2:10" ht="14.4">
      <c r="B30" s="180" t="s">
        <v>112</v>
      </c>
      <c r="C30" s="181"/>
      <c r="D30" s="182" t="s">
        <v>113</v>
      </c>
      <c r="H30" s="49"/>
    </row>
    <row r="31" spans="2:10" ht="14.4">
      <c r="B31" s="180" t="s">
        <v>115</v>
      </c>
      <c r="C31" s="181"/>
      <c r="D31" s="182">
        <v>10000</v>
      </c>
      <c r="H31" s="49"/>
    </row>
    <row r="32" spans="2:10" ht="14.4">
      <c r="B32" s="180" t="s">
        <v>116</v>
      </c>
      <c r="C32" s="181"/>
      <c r="D32" s="182">
        <v>1</v>
      </c>
      <c r="H32" s="49"/>
    </row>
    <row r="33" spans="2:80" ht="14.4">
      <c r="B33" s="180" t="s">
        <v>117</v>
      </c>
      <c r="C33" s="181"/>
      <c r="D33" s="182">
        <f>1/80</f>
        <v>1.2500000000000001E-2</v>
      </c>
      <c r="H33" s="49"/>
      <c r="W33" s="225"/>
    </row>
    <row r="34" spans="2:80" ht="14.4">
      <c r="B34" s="180" t="s">
        <v>118</v>
      </c>
      <c r="C34" s="181"/>
      <c r="D34" s="182">
        <v>0.25</v>
      </c>
      <c r="I34" s="1" t="s">
        <v>31</v>
      </c>
      <c r="J34" s="2"/>
      <c r="K34" s="52"/>
      <c r="L34" s="4" t="s">
        <v>31</v>
      </c>
      <c r="M34" s="24"/>
      <c r="N34" s="24"/>
      <c r="O34" s="24"/>
      <c r="P34" s="24"/>
      <c r="Q34" s="24"/>
      <c r="R34" s="24"/>
      <c r="S34" s="24"/>
      <c r="T34" s="24"/>
      <c r="U34" s="24"/>
      <c r="V34" s="45"/>
    </row>
    <row r="35" spans="2:80" ht="14.4">
      <c r="B35" s="180" t="s">
        <v>119</v>
      </c>
      <c r="C35" s="181"/>
      <c r="D35" s="182">
        <v>3</v>
      </c>
      <c r="I35" s="54" t="s">
        <v>25</v>
      </c>
      <c r="J35" s="55" t="s">
        <v>30</v>
      </c>
      <c r="K35" s="55" t="s">
        <v>4</v>
      </c>
      <c r="L35" s="60"/>
      <c r="M35" s="68"/>
      <c r="N35" s="68"/>
      <c r="O35" s="68"/>
      <c r="P35" s="68"/>
      <c r="Q35" s="68"/>
      <c r="R35" s="68"/>
      <c r="S35" s="68"/>
      <c r="T35" s="68"/>
      <c r="U35" s="68"/>
      <c r="V35" s="69"/>
    </row>
    <row r="36" spans="2:80" ht="14.4">
      <c r="B36" s="180" t="s">
        <v>120</v>
      </c>
      <c r="C36" s="181"/>
      <c r="D36" s="226">
        <f>AVERAGE(II_VolSurface_EURGBP!C7:M18)%</f>
        <v>8.4783939393939398E-2</v>
      </c>
      <c r="E36" s="173"/>
      <c r="I36" s="56" t="s">
        <v>22</v>
      </c>
      <c r="J36" s="62">
        <f>_xll.qlCalendarAdvance("NullCalendar",$D$2,I36)</f>
        <v>43049</v>
      </c>
      <c r="K36" s="63" t="str">
        <f>TEXT(J36,"[$-900]TTMMMJJJ")</f>
        <v>10Nov2017</v>
      </c>
      <c r="L36" s="232">
        <f>II_VolSurface_EURGBP!Q11</f>
        <v>0.96373144511583475</v>
      </c>
      <c r="M36" s="233">
        <f>II_VolSurface_EURGBP!R11</f>
        <v>0.97232062595450719</v>
      </c>
      <c r="N36" s="233">
        <f>II_VolSurface_EURGBP!S11</f>
        <v>0.97790979928746058</v>
      </c>
      <c r="O36" s="233">
        <f>II_VolSurface_EURGBP!T11</f>
        <v>0.98586547896827414</v>
      </c>
      <c r="P36" s="233">
        <f>II_VolSurface_EURGBP!U11</f>
        <v>0.9920352669440784</v>
      </c>
      <c r="Q36" s="233">
        <f>II_VolSurface_EURGBP!V11</f>
        <v>1</v>
      </c>
      <c r="R36" s="233">
        <f>II_VolSurface_EURGBP!W11</f>
        <v>1.0088074977264878</v>
      </c>
      <c r="S36" s="233">
        <f>II_VolSurface_EURGBP!X11</f>
        <v>1.0157663889429189</v>
      </c>
      <c r="T36" s="233">
        <f>II_VolSurface_EURGBP!Y11</f>
        <v>1.0250531830605865</v>
      </c>
      <c r="U36" s="233">
        <f>II_VolSurface_EURGBP!Z11</f>
        <v>1.0321555154891269</v>
      </c>
      <c r="V36" s="234">
        <f>II_VolSurface_EURGBP!AA11</f>
        <v>1.043210724342341</v>
      </c>
    </row>
    <row r="37" spans="2:80" ht="14.4">
      <c r="B37" s="180" t="s">
        <v>121</v>
      </c>
      <c r="C37" s="181"/>
      <c r="D37" s="182">
        <v>-0.2</v>
      </c>
      <c r="E37" s="173"/>
      <c r="I37" s="58" t="s">
        <v>29</v>
      </c>
      <c r="J37" s="64">
        <f>_xll.qlCalendarAdvance("NullCalendar",$D$2,I37)</f>
        <v>43110</v>
      </c>
      <c r="K37" s="65" t="str">
        <f>TEXT(J37,"[$-900]TTMMMJJJ")</f>
        <v>10Jan2018</v>
      </c>
      <c r="L37" s="235">
        <f>II_VolSurface_EURGBP!Q13</f>
        <v>0.93783084196211497</v>
      </c>
      <c r="M37" s="236">
        <f>II_VolSurface_EURGBP!R13</f>
        <v>0.9525250595146586</v>
      </c>
      <c r="N37" s="236">
        <f>II_VolSurface_EURGBP!S13</f>
        <v>0.9621378809473865</v>
      </c>
      <c r="O37" s="236">
        <f>II_VolSurface_EURGBP!T13</f>
        <v>0.97580128526763166</v>
      </c>
      <c r="P37" s="236">
        <f>II_VolSurface_EURGBP!U13</f>
        <v>0.98642410226775057</v>
      </c>
      <c r="Q37" s="236">
        <f>II_VolSurface_EURGBP!V13</f>
        <v>1</v>
      </c>
      <c r="R37" s="236">
        <f>II_VolSurface_EURGBP!W13</f>
        <v>1.0159173094247689</v>
      </c>
      <c r="S37" s="236">
        <f>II_VolSurface_EURGBP!X13</f>
        <v>1.0286587116064256</v>
      </c>
      <c r="T37" s="236">
        <f>II_VolSurface_EURGBP!Y13</f>
        <v>1.0464573763345759</v>
      </c>
      <c r="U37" s="236">
        <f>II_VolSurface_EURGBP!Z13</f>
        <v>1.061404861051086</v>
      </c>
      <c r="V37" s="237">
        <f>II_VolSurface_EURGBP!AA13</f>
        <v>1.0846836371535387</v>
      </c>
    </row>
    <row r="38" spans="2:80" ht="14.4">
      <c r="B38" s="180" t="s">
        <v>122</v>
      </c>
      <c r="C38" s="181"/>
      <c r="D38" s="182">
        <v>0.01</v>
      </c>
      <c r="E38" s="173"/>
      <c r="I38" s="58" t="s">
        <v>32</v>
      </c>
      <c r="J38" s="64">
        <f>_xll.qlCalendarAdvance("NullCalendar",$D$2,I38)</f>
        <v>43200</v>
      </c>
      <c r="K38" s="65" t="str">
        <f>TEXT(J38,"[$-900]TTMMMJJJ")</f>
        <v>10Apr2018</v>
      </c>
      <c r="L38" s="235">
        <f>II_VolSurface_GBPUSD!Q16</f>
        <v>0.88565719152650635</v>
      </c>
      <c r="M38" s="236">
        <f>II_VolSurface_GBPUSD!R16</f>
        <v>0.9169348883115287</v>
      </c>
      <c r="N38" s="236">
        <f>II_VolSurface_GBPUSD!S16</f>
        <v>0.93698864103933122</v>
      </c>
      <c r="O38" s="236">
        <f>II_VolSurface_GBPUSD!T16</f>
        <v>0.96163880638463595</v>
      </c>
      <c r="P38" s="236">
        <f>II_VolSurface_GBPUSD!U16</f>
        <v>0.97957652144136431</v>
      </c>
      <c r="Q38" s="236">
        <f>II_VolSurface_GBPUSD!V16</f>
        <v>1</v>
      </c>
      <c r="R38" s="236">
        <f>II_VolSurface_GBPUSD!W16</f>
        <v>1.0231913029296145</v>
      </c>
      <c r="S38" s="236">
        <f>II_VolSurface_GBPUSD!X16</f>
        <v>1.0400941378934585</v>
      </c>
      <c r="T38" s="236">
        <f>II_VolSurface_GBPUSD!Y16</f>
        <v>1.0631388574406659</v>
      </c>
      <c r="U38" s="236">
        <f>II_VolSurface_GBPUSD!Z16</f>
        <v>1.0813914387994614</v>
      </c>
      <c r="V38" s="237">
        <f>II_VolSurface_GBPUSD!AA16</f>
        <v>1.1096243411411337</v>
      </c>
    </row>
    <row r="39" spans="2:80" ht="14.4">
      <c r="B39" s="180" t="s">
        <v>123</v>
      </c>
      <c r="C39" s="181"/>
      <c r="D39" s="182">
        <v>0.99</v>
      </c>
      <c r="E39" s="173"/>
      <c r="I39" s="58" t="s">
        <v>33</v>
      </c>
      <c r="J39" s="64">
        <f>_xll.qlCalendarAdvance("NullCalendar",$D$2,I39)</f>
        <v>43291</v>
      </c>
      <c r="K39" s="65" t="str">
        <f>TEXT(J39,"[$-900]TTMMMJJJ")</f>
        <v>10Jul2018</v>
      </c>
      <c r="L39" s="235">
        <f>II_VolSurface_EURGBP!Q17</f>
        <v>0.89009024620573707</v>
      </c>
      <c r="M39" s="236">
        <f>II_VolSurface_EURGBP!R17</f>
        <v>0.91606568979945247</v>
      </c>
      <c r="N39" s="236">
        <f>II_VolSurface_EURGBP!S17</f>
        <v>0.9331660337850809</v>
      </c>
      <c r="O39" s="236">
        <f>II_VolSurface_EURGBP!T17</f>
        <v>0.95748067685480265</v>
      </c>
      <c r="P39" s="236">
        <f>II_VolSurface_EURGBP!U17</f>
        <v>0.97646499487002625</v>
      </c>
      <c r="Q39" s="236">
        <f>II_VolSurface_EURGBP!V17</f>
        <v>1</v>
      </c>
      <c r="R39" s="236">
        <f>II_VolSurface_EURGBP!W17</f>
        <v>1.0309578945671949</v>
      </c>
      <c r="S39" s="236">
        <f>II_VolSurface_EURGBP!X17</f>
        <v>1.0556436876084894</v>
      </c>
      <c r="T39" s="236">
        <f>II_VolSurface_EURGBP!Y17</f>
        <v>1.0905600559453918</v>
      </c>
      <c r="U39" s="236">
        <f>II_VolSurface_EURGBP!Z17</f>
        <v>1.1191824066984488</v>
      </c>
      <c r="V39" s="237">
        <f>II_VolSurface_EURGBP!AA17</f>
        <v>1.1648979153821191</v>
      </c>
    </row>
    <row r="40" spans="2:80" ht="14.4">
      <c r="B40" s="180" t="s">
        <v>124</v>
      </c>
      <c r="C40" s="181"/>
      <c r="D40" s="182">
        <v>50</v>
      </c>
      <c r="E40" s="173"/>
      <c r="I40" s="60" t="s">
        <v>24</v>
      </c>
      <c r="J40" s="66">
        <f>_xll.qlCalendarAdvance("NullCalendar",$D$2,I40)</f>
        <v>43383</v>
      </c>
      <c r="K40" s="67" t="str">
        <f>TEXT(J40,"[$-900]TTMMMJJJ")</f>
        <v>10Oct2018</v>
      </c>
      <c r="L40" s="238">
        <f>II_VolSurface_EURGBP!Q18</f>
        <v>0.87151206299808792</v>
      </c>
      <c r="M40" s="239">
        <f>II_VolSurface_EURGBP!R18</f>
        <v>0.90216284644338041</v>
      </c>
      <c r="N40" s="239">
        <f>II_VolSurface_EURGBP!S18</f>
        <v>0.92234769785879311</v>
      </c>
      <c r="O40" s="239">
        <f>II_VolSurface_EURGBP!T18</f>
        <v>0.95081286797024822</v>
      </c>
      <c r="P40" s="239">
        <f>II_VolSurface_EURGBP!U18</f>
        <v>0.97294871335629129</v>
      </c>
      <c r="Q40" s="239">
        <f>II_VolSurface_EURGBP!V18</f>
        <v>1</v>
      </c>
      <c r="R40" s="239">
        <f>II_VolSurface_EURGBP!W18</f>
        <v>1.0371120792715558</v>
      </c>
      <c r="S40" s="239">
        <f>II_VolSurface_EURGBP!X18</f>
        <v>1.0668476834085139</v>
      </c>
      <c r="T40" s="239">
        <f>II_VolSurface_EURGBP!Y18</f>
        <v>1.1095919855494891</v>
      </c>
      <c r="U40" s="239">
        <f>II_VolSurface_EURGBP!Z18</f>
        <v>1.1457807621080653</v>
      </c>
      <c r="V40" s="240">
        <f>II_VolSurface_EURGBP!AA18</f>
        <v>1.203642429536993</v>
      </c>
    </row>
    <row r="41" spans="2:80" ht="14.4">
      <c r="B41" s="183" t="s">
        <v>125</v>
      </c>
      <c r="C41" s="184"/>
      <c r="D41" s="185">
        <v>30</v>
      </c>
      <c r="E41" s="173"/>
    </row>
    <row r="42" spans="2:80" ht="14.4">
      <c r="E42" s="173"/>
      <c r="I42" s="1" t="s">
        <v>34</v>
      </c>
      <c r="J42" s="2"/>
      <c r="K42" s="52"/>
      <c r="L42" s="4" t="s">
        <v>31</v>
      </c>
      <c r="M42" s="24"/>
      <c r="N42" s="24"/>
      <c r="O42" s="24"/>
      <c r="P42" s="24"/>
      <c r="Q42" s="24"/>
      <c r="R42" s="24"/>
      <c r="S42" s="24"/>
      <c r="T42" s="24"/>
      <c r="U42" s="24"/>
      <c r="V42" s="45"/>
      <c r="AN42" t="s">
        <v>155</v>
      </c>
      <c r="BC42" t="s">
        <v>153</v>
      </c>
      <c r="BR42" t="s">
        <v>154</v>
      </c>
    </row>
    <row r="43" spans="2:80" ht="14.4">
      <c r="B43" s="177" t="s">
        <v>108</v>
      </c>
      <c r="C43" s="178"/>
      <c r="D43" s="179" t="s">
        <v>152</v>
      </c>
      <c r="I43" s="54" t="s">
        <v>25</v>
      </c>
      <c r="J43" s="55" t="s">
        <v>30</v>
      </c>
      <c r="K43" s="55" t="s">
        <v>4</v>
      </c>
      <c r="L43" s="60" t="str">
        <f t="array" ref="L43:V43">II_VolSurface_GBPUSD!C5:M5</f>
        <v>5D Put EUR</v>
      </c>
      <c r="M43" s="68" t="str">
        <v>10D Put EUR</v>
      </c>
      <c r="N43" s="68" t="str">
        <v>15D Put EUR</v>
      </c>
      <c r="O43" s="68" t="str">
        <v>25D Put EUR</v>
      </c>
      <c r="P43" s="68" t="str">
        <v>35D Put EUR</v>
      </c>
      <c r="Q43" s="68" t="str">
        <v>ATM</v>
      </c>
      <c r="R43" s="68" t="str">
        <v>35D Call EUR</v>
      </c>
      <c r="S43" s="68" t="str">
        <v>25D Call EUR</v>
      </c>
      <c r="T43" s="68" t="str">
        <v>15D Call EUR</v>
      </c>
      <c r="U43" s="68" t="str">
        <v>10D Call EUR</v>
      </c>
      <c r="V43" s="69" t="str">
        <v>5D Call EUR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</row>
    <row r="44" spans="2:80" ht="14.4">
      <c r="B44" s="180" t="s">
        <v>126</v>
      </c>
      <c r="C44" s="181"/>
      <c r="D44" s="182" t="str">
        <f>D4</f>
        <v>obj_003a7#0011</v>
      </c>
      <c r="I44" s="56" t="s">
        <v>22</v>
      </c>
      <c r="J44" s="62">
        <f>_xll.qlCalendarAdvance("NullCalendar",$D$2,I44)</f>
        <v>43049</v>
      </c>
      <c r="K44" s="63" t="str">
        <f>TEXT(J44,"[$-900]TTMMMJJJ")</f>
        <v>10Nov2017</v>
      </c>
      <c r="L44" s="70" t="str">
        <f>$K44&amp;TEXT(L36*1000,"0000")</f>
        <v>10Nov20170964</v>
      </c>
      <c r="M44" s="71" t="str">
        <f>$K44&amp;TEXT(M36*1000,"0000")</f>
        <v>10Nov20170972</v>
      </c>
      <c r="N44" s="71" t="str">
        <f>$K44&amp;TEXT(N36*1000,"0000")</f>
        <v>10Nov20170978</v>
      </c>
      <c r="O44" s="71" t="str">
        <f>$K44&amp;TEXT(O36*1000,"0000")</f>
        <v>10Nov20170986</v>
      </c>
      <c r="P44" s="71" t="str">
        <f>$K44&amp;TEXT(P36*1000,"0000")</f>
        <v>10Nov20170992</v>
      </c>
      <c r="Q44" s="71" t="str">
        <f>$K44&amp;TEXT(Q36*1000,"0000")</f>
        <v>10Nov20171000</v>
      </c>
      <c r="R44" s="71" t="str">
        <f>$K44&amp;TEXT(R36*1000,"0000")</f>
        <v>10Nov20171009</v>
      </c>
      <c r="S44" s="71" t="str">
        <f>$K44&amp;TEXT(S36*1000,"0000")</f>
        <v>10Nov20171016</v>
      </c>
      <c r="T44" s="71" t="str">
        <f>$K44&amp;TEXT(T36*1000,"0000")</f>
        <v>10Nov20171025</v>
      </c>
      <c r="U44" s="71" t="str">
        <f>$K44&amp;TEXT(U36*1000,"0000")</f>
        <v>10Nov20171032</v>
      </c>
      <c r="V44" s="57" t="str">
        <f>$K44&amp;TEXT(V36*1000,"0000")</f>
        <v>10Nov20171043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</row>
    <row r="45" spans="2:80" ht="14.4">
      <c r="B45" s="180" t="s">
        <v>127</v>
      </c>
      <c r="C45" s="181"/>
      <c r="D45" s="182" t="s">
        <v>129</v>
      </c>
      <c r="I45" s="58" t="s">
        <v>29</v>
      </c>
      <c r="J45" s="64">
        <f>_xll.qlCalendarAdvance("NullCalendar",$D$2,I45)</f>
        <v>43110</v>
      </c>
      <c r="K45" s="65" t="str">
        <f>TEXT(J45,"[$-900]TTMMMJJJ")</f>
        <v>10Jan2018</v>
      </c>
      <c r="L45" s="72" t="str">
        <f>$K45&amp;TEXT(L37*1000,"0000")</f>
        <v>10Jan20180938</v>
      </c>
      <c r="M45" s="53" t="str">
        <f>$K45&amp;TEXT(M37*1000,"0000")</f>
        <v>10Jan20180953</v>
      </c>
      <c r="N45" s="53" t="str">
        <f>$K45&amp;TEXT(N37*1000,"0000")</f>
        <v>10Jan20180962</v>
      </c>
      <c r="O45" s="53" t="str">
        <f>$K45&amp;TEXT(O37*1000,"0000")</f>
        <v>10Jan20180976</v>
      </c>
      <c r="P45" s="53" t="str">
        <f>$K45&amp;TEXT(P37*1000,"0000")</f>
        <v>10Jan20180986</v>
      </c>
      <c r="Q45" s="53" t="str">
        <f>$K45&amp;TEXT(Q37*1000,"0000")</f>
        <v>10Jan20181000</v>
      </c>
      <c r="R45" s="53" t="str">
        <f>$K45&amp;TEXT(R37*1000,"0000")</f>
        <v>10Jan20181016</v>
      </c>
      <c r="S45" s="53" t="str">
        <f>$K45&amp;TEXT(S37*1000,"0000")</f>
        <v>10Jan20181029</v>
      </c>
      <c r="T45" s="53" t="str">
        <f>$K45&amp;TEXT(T37*1000,"0000")</f>
        <v>10Jan20181046</v>
      </c>
      <c r="U45" s="53" t="str">
        <f>$K45&amp;TEXT(U37*1000,"0000")</f>
        <v>10Jan20181061</v>
      </c>
      <c r="V45" s="59" t="str">
        <f>$K45&amp;TEXT(V37*1000,"0000")</f>
        <v>10Jan20181085</v>
      </c>
      <c r="AN45" t="s">
        <v>22</v>
      </c>
      <c r="AO45">
        <v>43049</v>
      </c>
      <c r="AP45" t="s">
        <v>145</v>
      </c>
      <c r="AQ45">
        <v>0.11246037863382313</v>
      </c>
      <c r="AR45">
        <v>9.9697232540368538E-2</v>
      </c>
      <c r="AS45">
        <v>8.8331670024560896E-2</v>
      </c>
      <c r="AT45">
        <v>7.5539340812778452E-2</v>
      </c>
      <c r="AU45">
        <v>7.1361291670627533E-2</v>
      </c>
      <c r="AV45">
        <v>7.1032765615124935E-2</v>
      </c>
      <c r="AW45">
        <v>7.6821378615094721E-2</v>
      </c>
      <c r="AX45">
        <v>8.7045157390982342E-2</v>
      </c>
      <c r="AY45">
        <v>0.10323768950222624</v>
      </c>
      <c r="AZ45">
        <v>0.11977377196758295</v>
      </c>
      <c r="BA45">
        <v>0</v>
      </c>
      <c r="BC45">
        <v>0.11169193500730755</v>
      </c>
      <c r="BD45">
        <v>9.8975812749709652E-2</v>
      </c>
      <c r="BE45">
        <v>8.7454136001761301E-2</v>
      </c>
      <c r="BF45">
        <v>7.4239834729860371E-2</v>
      </c>
      <c r="BG45">
        <v>6.9942533558986053E-2</v>
      </c>
      <c r="BH45">
        <v>6.9568813477607655E-2</v>
      </c>
      <c r="BI45">
        <v>7.5432666921833938E-2</v>
      </c>
      <c r="BJ45">
        <v>8.5938605521055089E-2</v>
      </c>
      <c r="BK45">
        <v>0.1022915634429946</v>
      </c>
      <c r="BL45">
        <v>0.11928932285365092</v>
      </c>
      <c r="BM45">
        <v>0</v>
      </c>
      <c r="BO45" t="s">
        <v>22</v>
      </c>
      <c r="BP45">
        <v>43049</v>
      </c>
      <c r="BQ45" t="s">
        <v>145</v>
      </c>
      <c r="BR45">
        <v>0.11168103538715218</v>
      </c>
      <c r="BS45">
        <v>9.9318200906322304E-2</v>
      </c>
      <c r="BT45">
        <v>8.7899378621723728E-2</v>
      </c>
      <c r="BU45">
        <v>7.4891728788351111E-2</v>
      </c>
      <c r="BV45">
        <v>7.0659684515940097E-2</v>
      </c>
      <c r="BW45">
        <v>7.0304791703932529E-2</v>
      </c>
      <c r="BX45">
        <v>7.6128675154437594E-2</v>
      </c>
      <c r="BY45">
        <v>8.6492797140536565E-2</v>
      </c>
      <c r="BZ45">
        <v>0.10275485937102889</v>
      </c>
      <c r="CA45">
        <v>0.11953752787429323</v>
      </c>
      <c r="CB45">
        <v>0</v>
      </c>
    </row>
    <row r="46" spans="2:80" ht="14.4">
      <c r="B46" s="180" t="s">
        <v>110</v>
      </c>
      <c r="C46" s="181"/>
      <c r="D46" s="189" t="s">
        <v>130</v>
      </c>
      <c r="I46" s="58" t="s">
        <v>32</v>
      </c>
      <c r="J46" s="64">
        <f>_xll.qlCalendarAdvance("NullCalendar",$D$2,I46)</f>
        <v>43200</v>
      </c>
      <c r="K46" s="65" t="str">
        <f>TEXT(J46,"[$-900]TTMMMJJJ")</f>
        <v>10Apr2018</v>
      </c>
      <c r="L46" s="72" t="str">
        <f>$K46&amp;TEXT(L38*1000,"0000")</f>
        <v>10Apr20180886</v>
      </c>
      <c r="M46" s="53" t="str">
        <f>$K46&amp;TEXT(M38*1000,"0000")</f>
        <v>10Apr20180917</v>
      </c>
      <c r="N46" s="53" t="str">
        <f>$K46&amp;TEXT(N38*1000,"0000")</f>
        <v>10Apr20180937</v>
      </c>
      <c r="O46" s="53" t="str">
        <f>$K46&amp;TEXT(O38*1000,"0000")</f>
        <v>10Apr20180962</v>
      </c>
      <c r="P46" s="53" t="str">
        <f>$K46&amp;TEXT(P38*1000,"0000")</f>
        <v>10Apr20180980</v>
      </c>
      <c r="Q46" s="53" t="str">
        <f>$K46&amp;TEXT(Q38*1000,"0000")</f>
        <v>10Apr20181000</v>
      </c>
      <c r="R46" s="53" t="str">
        <f>$K46&amp;TEXT(R38*1000,"0000")</f>
        <v>10Apr20181023</v>
      </c>
      <c r="S46" s="53" t="str">
        <f>$K46&amp;TEXT(S38*1000,"0000")</f>
        <v>10Apr20181040</v>
      </c>
      <c r="T46" s="53" t="str">
        <f>$K46&amp;TEXT(T38*1000,"0000")</f>
        <v>10Apr20181063</v>
      </c>
      <c r="U46" s="53" t="str">
        <f>$K46&amp;TEXT(U38*1000,"0000")</f>
        <v>10Apr20181081</v>
      </c>
      <c r="V46" s="59" t="str">
        <f>$K46&amp;TEXT(V38*1000,"0000")</f>
        <v>10Apr20181110</v>
      </c>
      <c r="AN46" t="s">
        <v>29</v>
      </c>
      <c r="AO46">
        <v>43110</v>
      </c>
      <c r="AP46" t="s">
        <v>146</v>
      </c>
      <c r="AQ46">
        <v>9.2781361632109927E-2</v>
      </c>
      <c r="AR46">
        <v>8.1921656442592555E-2</v>
      </c>
      <c r="AS46">
        <v>7.7287058852810314E-2</v>
      </c>
      <c r="AT46">
        <v>7.3225981655945849E-2</v>
      </c>
      <c r="AU46">
        <v>7.2292296190351907E-2</v>
      </c>
      <c r="AV46">
        <v>7.2991863611803112E-2</v>
      </c>
      <c r="AW46">
        <v>7.7122718616609034E-2</v>
      </c>
      <c r="AX46">
        <v>8.2352129171844687E-2</v>
      </c>
      <c r="AY46">
        <v>9.1856117918451399E-2</v>
      </c>
      <c r="AZ46">
        <v>0.10096493263744856</v>
      </c>
      <c r="BA46">
        <v>0.11527035391382114</v>
      </c>
      <c r="BC46">
        <v>9.141814430836627E-2</v>
      </c>
      <c r="BD46">
        <v>8.064886780827081E-2</v>
      </c>
      <c r="BE46">
        <v>7.5905035309230276E-2</v>
      </c>
      <c r="BF46">
        <v>7.1761343775003164E-2</v>
      </c>
      <c r="BG46">
        <v>7.0810866787792096E-2</v>
      </c>
      <c r="BH46">
        <v>7.1501295705588747E-2</v>
      </c>
      <c r="BI46">
        <v>7.5669440428897589E-2</v>
      </c>
      <c r="BJ46">
        <v>8.099166773012173E-2</v>
      </c>
      <c r="BK46">
        <v>9.0683479994222313E-2</v>
      </c>
      <c r="BL46">
        <v>9.994972209579954E-2</v>
      </c>
      <c r="BM46">
        <v>0.11423979198148929</v>
      </c>
      <c r="BO46" t="s">
        <v>29</v>
      </c>
      <c r="BP46">
        <v>43110</v>
      </c>
      <c r="BQ46" t="s">
        <v>146</v>
      </c>
      <c r="BR46">
        <v>9.2112617063355121E-2</v>
      </c>
      <c r="BS46">
        <v>8.1288635874879764E-2</v>
      </c>
      <c r="BT46">
        <v>7.6599269726114819E-2</v>
      </c>
      <c r="BU46">
        <v>7.2495847059124902E-2</v>
      </c>
      <c r="BV46">
        <v>7.1556683917606431E-2</v>
      </c>
      <c r="BW46">
        <v>7.2251007545987414E-2</v>
      </c>
      <c r="BX46">
        <v>7.6399203609506181E-2</v>
      </c>
      <c r="BY46">
        <v>8.1673511550625869E-2</v>
      </c>
      <c r="BZ46">
        <v>9.1270323873468007E-2</v>
      </c>
      <c r="CA46">
        <v>0.10046075567434044</v>
      </c>
      <c r="CB46">
        <v>0.11475602625043632</v>
      </c>
    </row>
    <row r="47" spans="2:80" ht="14.4">
      <c r="B47" s="180" t="s">
        <v>114</v>
      </c>
      <c r="C47" s="181"/>
      <c r="D47" s="182" t="str">
        <f>D22</f>
        <v>obj_003b2#0010</v>
      </c>
      <c r="I47" s="58" t="s">
        <v>33</v>
      </c>
      <c r="J47" s="64">
        <f>_xll.qlCalendarAdvance("NullCalendar",$D$2,I47)</f>
        <v>43291</v>
      </c>
      <c r="K47" s="65" t="str">
        <f>TEXT(J47,"[$-900]TTMMMJJJ")</f>
        <v>10Jul2018</v>
      </c>
      <c r="L47" s="72" t="str">
        <f>$K47&amp;TEXT(L39*1000,"0000")</f>
        <v>10Jul20180890</v>
      </c>
      <c r="M47" s="53" t="str">
        <f>$K47&amp;TEXT(M39*1000,"0000")</f>
        <v>10Jul20180916</v>
      </c>
      <c r="N47" s="53" t="str">
        <f>$K47&amp;TEXT(N39*1000,"0000")</f>
        <v>10Jul20180933</v>
      </c>
      <c r="O47" s="53" t="str">
        <f>$K47&amp;TEXT(O39*1000,"0000")</f>
        <v>10Jul20180957</v>
      </c>
      <c r="P47" s="53" t="str">
        <f>$K47&amp;TEXT(P39*1000,"0000")</f>
        <v>10Jul20180976</v>
      </c>
      <c r="Q47" s="53" t="str">
        <f>$K47&amp;TEXT(Q39*1000,"0000")</f>
        <v>10Jul20181000</v>
      </c>
      <c r="R47" s="53" t="str">
        <f>$K47&amp;TEXT(R39*1000,"0000")</f>
        <v>10Jul20181031</v>
      </c>
      <c r="S47" s="53" t="str">
        <f>$K47&amp;TEXT(S39*1000,"0000")</f>
        <v>10Jul20181056</v>
      </c>
      <c r="T47" s="53" t="str">
        <f>$K47&amp;TEXT(T39*1000,"0000")</f>
        <v>10Jul20181091</v>
      </c>
      <c r="U47" s="53" t="str">
        <f>$K47&amp;TEXT(U39*1000,"0000")</f>
        <v>10Jul20181119</v>
      </c>
      <c r="V47" s="59" t="str">
        <f>$K47&amp;TEXT(V39*1000,"0000")</f>
        <v>10Jul20181165</v>
      </c>
      <c r="AN47" t="s">
        <v>32</v>
      </c>
      <c r="AO47">
        <v>43200</v>
      </c>
      <c r="AP47" t="s">
        <v>147</v>
      </c>
      <c r="AQ47">
        <v>8.2177147738197537E-2</v>
      </c>
      <c r="AR47">
        <v>7.9773905317674615E-2</v>
      </c>
      <c r="AS47">
        <v>7.8073819757771806E-2</v>
      </c>
      <c r="AT47">
        <v>7.6582907328573729E-2</v>
      </c>
      <c r="AU47">
        <v>7.6381654194514245E-2</v>
      </c>
      <c r="AV47">
        <v>7.743943748549581E-2</v>
      </c>
      <c r="AW47">
        <v>8.0877238861905301E-2</v>
      </c>
      <c r="AX47">
        <v>8.5162780524292617E-2</v>
      </c>
      <c r="AY47">
        <v>9.2877995768095883E-2</v>
      </c>
      <c r="AZ47">
        <v>0.10037370136518234</v>
      </c>
      <c r="BA47">
        <v>0.11315609102114806</v>
      </c>
      <c r="BC47">
        <v>8.0383133862632239E-2</v>
      </c>
      <c r="BD47">
        <v>7.8206130965529419E-2</v>
      </c>
      <c r="BE47">
        <v>7.6512015888657026E-2</v>
      </c>
      <c r="BF47">
        <v>7.5015031189223924E-2</v>
      </c>
      <c r="BG47">
        <v>7.4806283237195167E-2</v>
      </c>
      <c r="BH47">
        <v>7.586663086664798E-2</v>
      </c>
      <c r="BI47">
        <v>7.9335216367349942E-2</v>
      </c>
      <c r="BJ47">
        <v>8.3681070213521308E-2</v>
      </c>
      <c r="BK47">
        <v>9.152871383276652E-2</v>
      </c>
      <c r="BL47">
        <v>9.915961077057768E-2</v>
      </c>
      <c r="BM47">
        <v>0.11213411545217164</v>
      </c>
      <c r="BO47" t="s">
        <v>32</v>
      </c>
      <c r="BP47">
        <v>43200</v>
      </c>
      <c r="BQ47" t="s">
        <v>147</v>
      </c>
      <c r="BR47">
        <v>8.1295491287500354E-2</v>
      </c>
      <c r="BS47">
        <v>7.8996429970210391E-2</v>
      </c>
      <c r="BT47">
        <v>7.7299550561928471E-2</v>
      </c>
      <c r="BU47">
        <v>7.5803833825116657E-2</v>
      </c>
      <c r="BV47">
        <v>7.5599403039593144E-2</v>
      </c>
      <c r="BW47">
        <v>7.6657681224017962E-2</v>
      </c>
      <c r="BX47">
        <v>8.0110387307453762E-2</v>
      </c>
      <c r="BY47">
        <v>8.4425804382923381E-2</v>
      </c>
      <c r="BZ47">
        <v>9.2205583071565955E-2</v>
      </c>
      <c r="CA47">
        <v>9.9768464023026179E-2</v>
      </c>
      <c r="CB47">
        <v>0.11264904092262081</v>
      </c>
    </row>
    <row r="48" spans="2:80" ht="14.4">
      <c r="B48" s="183" t="s">
        <v>128</v>
      </c>
      <c r="C48" s="184"/>
      <c r="D48" s="185" t="str">
        <f>D24</f>
        <v>localInCross1Y#0010</v>
      </c>
      <c r="I48" s="60" t="s">
        <v>24</v>
      </c>
      <c r="J48" s="66">
        <f>_xll.qlCalendarAdvance("NullCalendar",$D$2,I48)</f>
        <v>43383</v>
      </c>
      <c r="K48" s="67" t="str">
        <f>TEXT(J48,"[$-900]TTMMMJJJ")</f>
        <v>10Oct2018</v>
      </c>
      <c r="L48" s="73" t="str">
        <f>$K48&amp;TEXT(L40*1000,"0000")</f>
        <v>10Oct20180872</v>
      </c>
      <c r="M48" s="74" t="str">
        <f>$K48&amp;TEXT(M40*1000,"0000")</f>
        <v>10Oct20180902</v>
      </c>
      <c r="N48" s="74" t="str">
        <f>$K48&amp;TEXT(N40*1000,"0000")</f>
        <v>10Oct20180922</v>
      </c>
      <c r="O48" s="74" t="str">
        <f>$K48&amp;TEXT(O40*1000,"0000")</f>
        <v>10Oct20180951</v>
      </c>
      <c r="P48" s="74" t="str">
        <f>$K48&amp;TEXT(P40*1000,"0000")</f>
        <v>10Oct20180973</v>
      </c>
      <c r="Q48" s="74" t="str">
        <f>$K48&amp;TEXT(Q40*1000,"0000")</f>
        <v>10Oct20181000</v>
      </c>
      <c r="R48" s="74" t="str">
        <f>$K48&amp;TEXT(R40*1000,"0000")</f>
        <v>10Oct20181037</v>
      </c>
      <c r="S48" s="74" t="str">
        <f>$K48&amp;TEXT(S40*1000,"0000")</f>
        <v>10Oct20181067</v>
      </c>
      <c r="T48" s="74" t="str">
        <f>$K48&amp;TEXT(T40*1000,"0000")</f>
        <v>10Oct20181110</v>
      </c>
      <c r="U48" s="74" t="str">
        <f>$K48&amp;TEXT(U40*1000,"0000")</f>
        <v>10Oct20181146</v>
      </c>
      <c r="V48" s="61" t="str">
        <f>$K48&amp;TEXT(V40*1000,"0000")</f>
        <v>10Oct20181204</v>
      </c>
      <c r="AN48" t="s">
        <v>33</v>
      </c>
      <c r="AO48">
        <v>43291</v>
      </c>
      <c r="AP48" t="s">
        <v>148</v>
      </c>
      <c r="AQ48">
        <v>8.2445452626877455E-2</v>
      </c>
      <c r="AR48">
        <v>8.0220816595284294E-2</v>
      </c>
      <c r="AS48">
        <v>7.9132611966106353E-2</v>
      </c>
      <c r="AT48">
        <v>7.8532425856834565E-2</v>
      </c>
      <c r="AU48">
        <v>7.8856185517651875E-2</v>
      </c>
      <c r="AV48">
        <v>8.0117780012672959E-2</v>
      </c>
      <c r="AW48">
        <v>8.3108663250688455E-2</v>
      </c>
      <c r="AX48">
        <v>8.6471825029624597E-2</v>
      </c>
      <c r="AY48">
        <v>9.2517961883245348E-2</v>
      </c>
      <c r="AZ48">
        <v>9.8426874890861646E-2</v>
      </c>
      <c r="BA48">
        <v>0.10832128317207922</v>
      </c>
      <c r="BC48">
        <v>8.0798668270714399E-2</v>
      </c>
      <c r="BD48">
        <v>7.8603339995991436E-2</v>
      </c>
      <c r="BE48">
        <v>7.7508258257906693E-2</v>
      </c>
      <c r="BF48">
        <v>7.6905203537946915E-2</v>
      </c>
      <c r="BG48">
        <v>7.7221317492567026E-2</v>
      </c>
      <c r="BH48">
        <v>7.8492240080805534E-2</v>
      </c>
      <c r="BI48">
        <v>8.1516129191360434E-2</v>
      </c>
      <c r="BJ48">
        <v>8.4922256716662869E-2</v>
      </c>
      <c r="BK48">
        <v>9.1065173639402905E-2</v>
      </c>
      <c r="BL48">
        <v>9.7077976452233108E-2</v>
      </c>
      <c r="BM48">
        <v>0.10709176338577577</v>
      </c>
      <c r="BO48" t="s">
        <v>33</v>
      </c>
      <c r="BP48">
        <v>43291</v>
      </c>
      <c r="BQ48" t="s">
        <v>148</v>
      </c>
      <c r="BR48">
        <v>8.1631928974858589E-2</v>
      </c>
      <c r="BS48">
        <v>7.9418475388777207E-2</v>
      </c>
      <c r="BT48">
        <v>7.8326507385578115E-2</v>
      </c>
      <c r="BU48">
        <v>7.7723851630046761E-2</v>
      </c>
      <c r="BV48">
        <v>7.8044038166111218E-2</v>
      </c>
      <c r="BW48">
        <v>7.9310229532031887E-2</v>
      </c>
      <c r="BX48">
        <v>8.2316845508902725E-2</v>
      </c>
      <c r="BY48">
        <v>8.5701532976389258E-2</v>
      </c>
      <c r="BZ48">
        <v>9.1794387362430493E-2</v>
      </c>
      <c r="CA48">
        <v>9.7755170886297663E-2</v>
      </c>
      <c r="CB48">
        <v>0.10770928126031012</v>
      </c>
    </row>
    <row r="49" spans="2:80">
      <c r="B49" s="170" t="s">
        <v>157</v>
      </c>
      <c r="C49" s="171"/>
      <c r="D49" s="172" t="str">
        <f>_xll.qlRealLocalCorrelationBSModel(D43,D44,C17:C18,E17:E18,D48)</f>
        <v>localCorrModel1y#0010</v>
      </c>
      <c r="AN49" t="s">
        <v>24</v>
      </c>
      <c r="AO49">
        <v>43383</v>
      </c>
      <c r="AP49" t="s">
        <v>149</v>
      </c>
      <c r="AQ49">
        <v>8.3317702842604396E-2</v>
      </c>
      <c r="AR49">
        <v>8.1126686108861312E-2</v>
      </c>
      <c r="AS49">
        <v>8.0232001834904115E-2</v>
      </c>
      <c r="AT49">
        <v>7.9763582873357983E-2</v>
      </c>
      <c r="AU49">
        <v>8.0093988318014592E-2</v>
      </c>
      <c r="AV49">
        <v>8.1288290146521544E-2</v>
      </c>
      <c r="AW49">
        <v>8.4081275286777959E-2</v>
      </c>
      <c r="AX49">
        <v>8.7165233284080934E-2</v>
      </c>
      <c r="AY49">
        <v>9.2607237204742246E-2</v>
      </c>
      <c r="AZ49">
        <v>9.7843329407651211E-2</v>
      </c>
      <c r="BA49">
        <v>0.10643437673431044</v>
      </c>
      <c r="BC49">
        <v>8.1740240718040272E-2</v>
      </c>
      <c r="BD49">
        <v>7.9505776610593243E-2</v>
      </c>
      <c r="BE49">
        <v>7.8605166670651844E-2</v>
      </c>
      <c r="BF49">
        <v>7.8126437781294189E-2</v>
      </c>
      <c r="BG49">
        <v>7.8450142962792319E-2</v>
      </c>
      <c r="BH49">
        <v>7.964865882473432E-2</v>
      </c>
      <c r="BI49">
        <v>8.2467914572864065E-2</v>
      </c>
      <c r="BJ49">
        <v>8.5592330497596097E-2</v>
      </c>
      <c r="BK49">
        <v>9.1120566791174307E-2</v>
      </c>
      <c r="BL49">
        <v>9.6434089533935147E-2</v>
      </c>
      <c r="BM49">
        <v>0.10511454227049194</v>
      </c>
      <c r="BO49" t="s">
        <v>24</v>
      </c>
      <c r="BP49">
        <v>43383</v>
      </c>
      <c r="BQ49" t="s">
        <v>149</v>
      </c>
      <c r="BR49">
        <v>8.253653851056017E-2</v>
      </c>
      <c r="BS49">
        <v>8.0322061784189019E-2</v>
      </c>
      <c r="BT49">
        <v>7.9424528611696854E-2</v>
      </c>
      <c r="BU49">
        <v>7.8950668425555842E-2</v>
      </c>
      <c r="BV49">
        <v>7.9276998027950518E-2</v>
      </c>
      <c r="BW49">
        <v>8.0473878122508086E-2</v>
      </c>
      <c r="BX49">
        <v>8.3279571423893944E-2</v>
      </c>
      <c r="BY49">
        <v>8.6383058723933689E-2</v>
      </c>
      <c r="BZ49">
        <v>9.1867570928932329E-2</v>
      </c>
      <c r="CA49">
        <v>9.7140642501308411E-2</v>
      </c>
      <c r="CB49">
        <v>0.10577708176460859</v>
      </c>
    </row>
    <row r="50" spans="2:80">
      <c r="B50" s="186" t="s">
        <v>107</v>
      </c>
      <c r="C50" s="187"/>
      <c r="D50" s="188" t="str">
        <f>_xll.ohRangeRetrieveError(D49)</f>
        <v/>
      </c>
      <c r="I50" s="1" t="s">
        <v>35</v>
      </c>
      <c r="J50" s="2"/>
      <c r="K50" s="52"/>
      <c r="L50" s="4" t="s">
        <v>31</v>
      </c>
      <c r="M50" s="24"/>
      <c r="N50" s="24"/>
      <c r="O50" s="24"/>
      <c r="P50" s="24"/>
      <c r="Q50" s="24"/>
      <c r="R50" s="24"/>
      <c r="S50" s="24"/>
      <c r="T50" s="24"/>
      <c r="U50" s="24"/>
      <c r="V50" s="45"/>
    </row>
    <row r="51" spans="2:80">
      <c r="I51" s="54" t="s">
        <v>25</v>
      </c>
      <c r="J51" s="55" t="s">
        <v>30</v>
      </c>
      <c r="K51" s="55" t="s">
        <v>4</v>
      </c>
      <c r="L51" s="77" t="str">
        <f>L43</f>
        <v>5D Put EUR</v>
      </c>
      <c r="M51" s="78" t="str">
        <f>M43</f>
        <v>10D Put EUR</v>
      </c>
      <c r="N51" s="78" t="str">
        <f>N43</f>
        <v>15D Put EUR</v>
      </c>
      <c r="O51" s="78" t="str">
        <f>O43</f>
        <v>25D Put EUR</v>
      </c>
      <c r="P51" s="78" t="str">
        <f>P43</f>
        <v>35D Put EUR</v>
      </c>
      <c r="Q51" s="78" t="str">
        <f>Q43</f>
        <v>ATM</v>
      </c>
      <c r="R51" s="78" t="str">
        <f>R43</f>
        <v>35D Call EUR</v>
      </c>
      <c r="S51" s="78" t="str">
        <f>S43</f>
        <v>25D Call EUR</v>
      </c>
      <c r="T51" s="78" t="str">
        <f>T43</f>
        <v>15D Call EUR</v>
      </c>
      <c r="U51" s="78" t="str">
        <f>U43</f>
        <v>10D Call EUR</v>
      </c>
      <c r="V51" s="67" t="str">
        <f>V43</f>
        <v>5D Call EUR</v>
      </c>
      <c r="AN51" t="s">
        <v>40</v>
      </c>
      <c r="AQ51" t="s">
        <v>31</v>
      </c>
      <c r="BC51" t="s">
        <v>31</v>
      </c>
      <c r="BO51" t="s">
        <v>40</v>
      </c>
      <c r="BR51" t="s">
        <v>31</v>
      </c>
    </row>
    <row r="52" spans="2:80">
      <c r="B52" s="229" t="s">
        <v>8</v>
      </c>
      <c r="C52" s="230" t="s">
        <v>104</v>
      </c>
      <c r="I52" s="75" t="str">
        <f>I44</f>
        <v>1m</v>
      </c>
      <c r="J52" s="62">
        <f>_xll.qlCalendarAdvance("NullCalendar",$D$2,I52)</f>
        <v>43049</v>
      </c>
      <c r="K52" s="63" t="str">
        <f>TEXT(J52,"[$-900]TTMMMJJJ")</f>
        <v>10Nov2017</v>
      </c>
      <c r="L52" s="70" t="str">
        <f>"C"&amp;L44&amp;"=Pay(Max(EURUSD("&amp;$K52&amp;")-GBPUSD("&amp;$K52&amp;")*"&amp;L36&amp;",0.0),"&amp;$K52&amp;")"</f>
        <v>C10Nov20170964=Pay(Max(EURUSD(10Nov2017)-GBPUSD(10Nov2017)*0.963731445115835,0.0),10Nov2017)</v>
      </c>
      <c r="M52" s="71" t="str">
        <f>"C"&amp;M44&amp;"=Pay(Max(EURUSD("&amp;$K52&amp;")-GBPUSD("&amp;$K52&amp;")*"&amp;M36&amp;",0.0),"&amp;$K52&amp;")"</f>
        <v>C10Nov20170972=Pay(Max(EURUSD(10Nov2017)-GBPUSD(10Nov2017)*0.972320625954507,0.0),10Nov2017)</v>
      </c>
      <c r="N52" s="71" t="str">
        <f>"C"&amp;N44&amp;"=Pay(Max(EURUSD("&amp;$K52&amp;")-GBPUSD("&amp;$K52&amp;")*"&amp;N36&amp;",0.0),"&amp;$K52&amp;")"</f>
        <v>C10Nov20170978=Pay(Max(EURUSD(10Nov2017)-GBPUSD(10Nov2017)*0.977909799287461,0.0),10Nov2017)</v>
      </c>
      <c r="O52" s="71" t="str">
        <f>"C"&amp;O44&amp;"=Pay(Max(EURUSD("&amp;$K52&amp;")-GBPUSD("&amp;$K52&amp;")*"&amp;O36&amp;",0.0),"&amp;$K52&amp;")"</f>
        <v>C10Nov20170986=Pay(Max(EURUSD(10Nov2017)-GBPUSD(10Nov2017)*0.985865478968274,0.0),10Nov2017)</v>
      </c>
      <c r="P52" s="71" t="str">
        <f>"C"&amp;P44&amp;"=Pay(Max(EURUSD("&amp;$K52&amp;")-GBPUSD("&amp;$K52&amp;")*"&amp;P36&amp;",0.0),"&amp;$K52&amp;")"</f>
        <v>C10Nov20170992=Pay(Max(EURUSD(10Nov2017)-GBPUSD(10Nov2017)*0.992035266944078,0.0),10Nov2017)</v>
      </c>
      <c r="Q52" s="71" t="str">
        <f>"C"&amp;Q44&amp;"=Pay(Max(EURUSD("&amp;$K52&amp;")-GBPUSD("&amp;$K52&amp;")*"&amp;Q36&amp;",0.0),"&amp;$K52&amp;")"</f>
        <v>C10Nov20171000=Pay(Max(EURUSD(10Nov2017)-GBPUSD(10Nov2017)*1,0.0),10Nov2017)</v>
      </c>
      <c r="R52" s="71" t="str">
        <f>"C"&amp;R44&amp;"=Pay(Max(EURUSD("&amp;$K52&amp;")-GBPUSD("&amp;$K52&amp;")*"&amp;R36&amp;",0.0),"&amp;$K52&amp;")"</f>
        <v>C10Nov20171009=Pay(Max(EURUSD(10Nov2017)-GBPUSD(10Nov2017)*1.00880749772649,0.0),10Nov2017)</v>
      </c>
      <c r="S52" s="71" t="str">
        <f>"C"&amp;S44&amp;"=Pay(Max(EURUSD("&amp;$K52&amp;")-GBPUSD("&amp;$K52&amp;")*"&amp;S36&amp;",0.0),"&amp;$K52&amp;")"</f>
        <v>C10Nov20171016=Pay(Max(EURUSD(10Nov2017)-GBPUSD(10Nov2017)*1.01576638894292,0.0),10Nov2017)</v>
      </c>
      <c r="T52" s="71" t="str">
        <f>"C"&amp;T44&amp;"=Pay(Max(EURUSD("&amp;$K52&amp;")-GBPUSD("&amp;$K52&amp;")*"&amp;T36&amp;",0.0),"&amp;$K52&amp;")"</f>
        <v>C10Nov20171025=Pay(Max(EURUSD(10Nov2017)-GBPUSD(10Nov2017)*1.02505318306059,0.0),10Nov2017)</v>
      </c>
      <c r="U52" s="71" t="str">
        <f>"C"&amp;U44&amp;"=Pay(Max(EURUSD("&amp;$K52&amp;")-GBPUSD("&amp;$K52&amp;")*"&amp;U36&amp;",0.0),"&amp;$K52&amp;")"</f>
        <v>C10Nov20171032=Pay(Max(EURUSD(10Nov2017)-GBPUSD(10Nov2017)*1.03215551548913,0.0),10Nov2017)</v>
      </c>
      <c r="V52" s="57" t="str">
        <f>"C"&amp;V44&amp;"=Pay(Max(EURUSD("&amp;$K52&amp;")-GBPUSD("&amp;$K52&amp;")*"&amp;V36&amp;",0.0),"&amp;$K52&amp;")"</f>
        <v>C10Nov20171043=Pay(Max(EURUSD(10Nov2017)-GBPUSD(10Nov2017)*1.04321072434234,0.0),10Nov2017)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</row>
    <row r="53" spans="2:80">
      <c r="B53" s="1" t="s">
        <v>8</v>
      </c>
      <c r="C53" s="2"/>
      <c r="D53" s="231" t="str">
        <f>IF(C52="multiasset",_xll.qlMultiAssetBSModel(,D4,C17:C18,E17:E18,C11:D12),D49)</f>
        <v>localCorrModel1y#0010</v>
      </c>
      <c r="I53" s="76" t="str">
        <f>I45</f>
        <v>3m</v>
      </c>
      <c r="J53" s="64">
        <f>_xll.qlCalendarAdvance("NullCalendar",$D$2,I53)</f>
        <v>43110</v>
      </c>
      <c r="K53" s="65" t="str">
        <f>TEXT(J53,"[$-900]TTMMMJJJ")</f>
        <v>10Jan2018</v>
      </c>
      <c r="L53" s="72" t="str">
        <f>"C"&amp;L45&amp;"=Pay(Max(EURUSD("&amp;$K53&amp;")-GBPUSD("&amp;$K53&amp;")*"&amp;L37&amp;",0.0),"&amp;$K53&amp;")"</f>
        <v>C10Jan20180938=Pay(Max(EURUSD(10Jan2018)-GBPUSD(10Jan2018)*0.937830841962115,0.0),10Jan2018)</v>
      </c>
      <c r="M53" s="53" t="str">
        <f>"C"&amp;M45&amp;"=Pay(Max(EURUSD("&amp;$K53&amp;")-GBPUSD("&amp;$K53&amp;")*"&amp;M37&amp;",0.0),"&amp;$K53&amp;")"</f>
        <v>C10Jan20180953=Pay(Max(EURUSD(10Jan2018)-GBPUSD(10Jan2018)*0.952525059514659,0.0),10Jan2018)</v>
      </c>
      <c r="N53" s="53" t="str">
        <f>"C"&amp;N45&amp;"=Pay(Max(EURUSD("&amp;$K53&amp;")-GBPUSD("&amp;$K53&amp;")*"&amp;N37&amp;",0.0),"&amp;$K53&amp;")"</f>
        <v>C10Jan20180962=Pay(Max(EURUSD(10Jan2018)-GBPUSD(10Jan2018)*0.962137880947387,0.0),10Jan2018)</v>
      </c>
      <c r="O53" s="53" t="str">
        <f>"C"&amp;O45&amp;"=Pay(Max(EURUSD("&amp;$K53&amp;")-GBPUSD("&amp;$K53&amp;")*"&amp;O37&amp;",0.0),"&amp;$K53&amp;")"</f>
        <v>C10Jan20180976=Pay(Max(EURUSD(10Jan2018)-GBPUSD(10Jan2018)*0.975801285267632,0.0),10Jan2018)</v>
      </c>
      <c r="P53" s="53" t="str">
        <f>"C"&amp;P45&amp;"=Pay(Max(EURUSD("&amp;$K53&amp;")-GBPUSD("&amp;$K53&amp;")*"&amp;P37&amp;",0.0),"&amp;$K53&amp;")"</f>
        <v>C10Jan20180986=Pay(Max(EURUSD(10Jan2018)-GBPUSD(10Jan2018)*0.986424102267751,0.0),10Jan2018)</v>
      </c>
      <c r="Q53" s="53" t="str">
        <f>"C"&amp;Q45&amp;"=Pay(Max(EURUSD("&amp;$K53&amp;")-GBPUSD("&amp;$K53&amp;")*"&amp;Q37&amp;",0.0),"&amp;$K53&amp;")"</f>
        <v>C10Jan20181000=Pay(Max(EURUSD(10Jan2018)-GBPUSD(10Jan2018)*1,0.0),10Jan2018)</v>
      </c>
      <c r="R53" s="53" t="str">
        <f>"C"&amp;R45&amp;"=Pay(Max(EURUSD("&amp;$K53&amp;")-GBPUSD("&amp;$K53&amp;")*"&amp;R37&amp;",0.0),"&amp;$K53&amp;")"</f>
        <v>C10Jan20181016=Pay(Max(EURUSD(10Jan2018)-GBPUSD(10Jan2018)*1.01591730942477,0.0),10Jan2018)</v>
      </c>
      <c r="S53" s="53" t="str">
        <f>"C"&amp;S45&amp;"=Pay(Max(EURUSD("&amp;$K53&amp;")-GBPUSD("&amp;$K53&amp;")*"&amp;S37&amp;",0.0),"&amp;$K53&amp;")"</f>
        <v>C10Jan20181029=Pay(Max(EURUSD(10Jan2018)-GBPUSD(10Jan2018)*1.02865871160643,0.0),10Jan2018)</v>
      </c>
      <c r="T53" s="53" t="str">
        <f>"C"&amp;T45&amp;"=Pay(Max(EURUSD("&amp;$K53&amp;")-GBPUSD("&amp;$K53&amp;")*"&amp;T37&amp;",0.0),"&amp;$K53&amp;")"</f>
        <v>C10Jan20181046=Pay(Max(EURUSD(10Jan2018)-GBPUSD(10Jan2018)*1.04645737633458,0.0),10Jan2018)</v>
      </c>
      <c r="U53" s="53" t="str">
        <f>"C"&amp;U45&amp;"=Pay(Max(EURUSD("&amp;$K53&amp;")-GBPUSD("&amp;$K53&amp;")*"&amp;U37&amp;",0.0),"&amp;$K53&amp;")"</f>
        <v>C10Jan20181061=Pay(Max(EURUSD(10Jan2018)-GBPUSD(10Jan2018)*1.06140486105109,0.0),10Jan2018)</v>
      </c>
      <c r="V53" s="59" t="str">
        <f>"C"&amp;V45&amp;"=Pay(Max(EURUSD("&amp;$K53&amp;")-GBPUSD("&amp;$K53&amp;")*"&amp;V37&amp;",0.0),"&amp;$K53&amp;")"</f>
        <v>C10Jan20181085=Pay(Max(EURUSD(10Jan2018)-GBPUSD(10Jan2018)*1.08468363715354,0.0),10Jan2018)</v>
      </c>
      <c r="AN53" t="s">
        <v>22</v>
      </c>
      <c r="AO53">
        <v>43049</v>
      </c>
      <c r="AP53" t="s">
        <v>145</v>
      </c>
      <c r="AQ53">
        <v>0.11246037863389756</v>
      </c>
      <c r="AR53">
        <v>9.9697232540459868E-2</v>
      </c>
      <c r="AS53">
        <v>8.8331670024651907E-2</v>
      </c>
      <c r="AT53">
        <v>7.5539340812903852E-2</v>
      </c>
      <c r="AU53">
        <v>7.136129167078327E-2</v>
      </c>
      <c r="AV53">
        <v>7.103022898707885E-2</v>
      </c>
      <c r="AW53">
        <v>7.6821378614885708E-2</v>
      </c>
      <c r="AX53">
        <v>8.7045157388162556E-2</v>
      </c>
      <c r="AY53">
        <v>0.10323768947145466</v>
      </c>
      <c r="AZ53">
        <v>0.11977377190068152</v>
      </c>
      <c r="BA53" t="e">
        <v>#NUM!</v>
      </c>
      <c r="BC53">
        <v>0.11169193500731112</v>
      </c>
      <c r="BD53">
        <v>9.8975812749702366E-2</v>
      </c>
      <c r="BE53">
        <v>8.7454136001756957E-2</v>
      </c>
      <c r="BF53">
        <v>7.4239834729846257E-2</v>
      </c>
      <c r="BG53">
        <v>6.9942533558964362E-2</v>
      </c>
      <c r="BH53">
        <v>6.9566430474134716E-2</v>
      </c>
      <c r="BI53">
        <v>7.5432666922025715E-2</v>
      </c>
      <c r="BJ53">
        <v>8.5938605520775063E-2</v>
      </c>
      <c r="BK53">
        <v>0.10229156344894913</v>
      </c>
      <c r="BL53">
        <v>0.11928932296543789</v>
      </c>
      <c r="BM53" t="e">
        <v>#NUM!</v>
      </c>
      <c r="BO53" t="s">
        <v>22</v>
      </c>
      <c r="BP53">
        <v>43049</v>
      </c>
      <c r="BQ53" t="s">
        <v>145</v>
      </c>
      <c r="BR53">
        <v>0.11168103538726609</v>
      </c>
      <c r="BS53">
        <v>9.9318200906443596E-2</v>
      </c>
      <c r="BT53">
        <v>8.7899378621854207E-2</v>
      </c>
      <c r="BU53">
        <v>7.4891728788550396E-2</v>
      </c>
      <c r="BV53">
        <v>7.0659684516168678E-2</v>
      </c>
      <c r="BW53">
        <v>7.0302332267824078E-2</v>
      </c>
      <c r="BX53">
        <v>7.612867515411019E-2</v>
      </c>
      <c r="BY53">
        <v>8.64927971365127E-2</v>
      </c>
      <c r="BZ53">
        <v>0.10275485932320791</v>
      </c>
      <c r="CA53">
        <v>0.11953752768689473</v>
      </c>
      <c r="CB53" t="e">
        <v>#NUM!</v>
      </c>
    </row>
    <row r="54" spans="2:80">
      <c r="I54" s="76" t="str">
        <f>I46</f>
        <v>6m</v>
      </c>
      <c r="J54" s="64">
        <f>_xll.qlCalendarAdvance("NullCalendar",$D$2,I54)</f>
        <v>43200</v>
      </c>
      <c r="K54" s="65" t="str">
        <f>TEXT(J54,"[$-900]TTMMMJJJ")</f>
        <v>10Apr2018</v>
      </c>
      <c r="L54" s="72" t="str">
        <f>"C"&amp;L46&amp;"=Pay(Max(EURUSD("&amp;$K54&amp;")-GBPUSD("&amp;$K54&amp;")*"&amp;L38&amp;",0.0),"&amp;$K54&amp;")"</f>
        <v>C10Apr20180886=Pay(Max(EURUSD(10Apr2018)-GBPUSD(10Apr2018)*0.885657191526506,0.0),10Apr2018)</v>
      </c>
      <c r="M54" s="53" t="str">
        <f>"C"&amp;M46&amp;"=Pay(Max(EURUSD("&amp;$K54&amp;")-GBPUSD("&amp;$K54&amp;")*"&amp;M38&amp;",0.0),"&amp;$K54&amp;")"</f>
        <v>C10Apr20180917=Pay(Max(EURUSD(10Apr2018)-GBPUSD(10Apr2018)*0.916934888311529,0.0),10Apr2018)</v>
      </c>
      <c r="N54" s="53" t="str">
        <f>"C"&amp;N46&amp;"=Pay(Max(EURUSD("&amp;$K54&amp;")-GBPUSD("&amp;$K54&amp;")*"&amp;N38&amp;",0.0),"&amp;$K54&amp;")"</f>
        <v>C10Apr20180937=Pay(Max(EURUSD(10Apr2018)-GBPUSD(10Apr2018)*0.936988641039331,0.0),10Apr2018)</v>
      </c>
      <c r="O54" s="53" t="str">
        <f>"C"&amp;O46&amp;"=Pay(Max(EURUSD("&amp;$K54&amp;")-GBPUSD("&amp;$K54&amp;")*"&amp;O38&amp;",0.0),"&amp;$K54&amp;")"</f>
        <v>C10Apr20180962=Pay(Max(EURUSD(10Apr2018)-GBPUSD(10Apr2018)*0.961638806384636,0.0),10Apr2018)</v>
      </c>
      <c r="P54" s="53" t="str">
        <f>"C"&amp;P46&amp;"=Pay(Max(EURUSD("&amp;$K54&amp;")-GBPUSD("&amp;$K54&amp;")*"&amp;P38&amp;",0.0),"&amp;$K54&amp;")"</f>
        <v>C10Apr20180980=Pay(Max(EURUSD(10Apr2018)-GBPUSD(10Apr2018)*0.979576521441364,0.0),10Apr2018)</v>
      </c>
      <c r="Q54" s="53" t="str">
        <f>"C"&amp;Q46&amp;"=Pay(Max(EURUSD("&amp;$K54&amp;")-GBPUSD("&amp;$K54&amp;")*"&amp;Q38&amp;",0.0),"&amp;$K54&amp;")"</f>
        <v>C10Apr20181000=Pay(Max(EURUSD(10Apr2018)-GBPUSD(10Apr2018)*1,0.0),10Apr2018)</v>
      </c>
      <c r="R54" s="53" t="str">
        <f>"C"&amp;R46&amp;"=Pay(Max(EURUSD("&amp;$K54&amp;")-GBPUSD("&amp;$K54&amp;")*"&amp;R38&amp;",0.0),"&amp;$K54&amp;")"</f>
        <v>C10Apr20181023=Pay(Max(EURUSD(10Apr2018)-GBPUSD(10Apr2018)*1.02319130292961,0.0),10Apr2018)</v>
      </c>
      <c r="S54" s="53" t="str">
        <f>"C"&amp;S46&amp;"=Pay(Max(EURUSD("&amp;$K54&amp;")-GBPUSD("&amp;$K54&amp;")*"&amp;S38&amp;",0.0),"&amp;$K54&amp;")"</f>
        <v>C10Apr20181040=Pay(Max(EURUSD(10Apr2018)-GBPUSD(10Apr2018)*1.04009413789346,0.0),10Apr2018)</v>
      </c>
      <c r="T54" s="53" t="str">
        <f>"C"&amp;T46&amp;"=Pay(Max(EURUSD("&amp;$K54&amp;")-GBPUSD("&amp;$K54&amp;")*"&amp;T38&amp;",0.0),"&amp;$K54&amp;")"</f>
        <v>C10Apr20181063=Pay(Max(EURUSD(10Apr2018)-GBPUSD(10Apr2018)*1.06313885744067,0.0),10Apr2018)</v>
      </c>
      <c r="U54" s="53" t="str">
        <f>"C"&amp;U46&amp;"=Pay(Max(EURUSD("&amp;$K54&amp;")-GBPUSD("&amp;$K54&amp;")*"&amp;U38&amp;",0.0),"&amp;$K54&amp;")"</f>
        <v>C10Apr20181081=Pay(Max(EURUSD(10Apr2018)-GBPUSD(10Apr2018)*1.08139143879946,0.0),10Apr2018)</v>
      </c>
      <c r="V54" s="59" t="str">
        <f>"C"&amp;V46&amp;"=Pay(Max(EURUSD("&amp;$K54&amp;")-GBPUSD("&amp;$K54&amp;")*"&amp;V38&amp;",0.0),"&amp;$K54&amp;")"</f>
        <v>C10Apr20181110=Pay(Max(EURUSD(10Apr2018)-GBPUSD(10Apr2018)*1.10962434114113,0.0),10Apr2018)</v>
      </c>
      <c r="AN54" t="s">
        <v>29</v>
      </c>
      <c r="AO54">
        <v>43110</v>
      </c>
      <c r="AP54" t="s">
        <v>146</v>
      </c>
      <c r="AQ54">
        <v>9.2632127222228924E-2</v>
      </c>
      <c r="AR54">
        <v>8.209375432683981E-2</v>
      </c>
      <c r="AS54">
        <v>7.7407078401837276E-2</v>
      </c>
      <c r="AT54">
        <v>7.3281445616934449E-2</v>
      </c>
      <c r="AU54">
        <v>7.2329548048138181E-2</v>
      </c>
      <c r="AV54">
        <v>7.3026773784721319E-2</v>
      </c>
      <c r="AW54">
        <v>7.7194372413996029E-2</v>
      </c>
      <c r="AX54">
        <v>8.2534891400128207E-2</v>
      </c>
      <c r="AY54">
        <v>9.2660837544666683E-2</v>
      </c>
      <c r="AZ54">
        <v>0.10344327608396026</v>
      </c>
      <c r="BA54">
        <v>0.12494868854722448</v>
      </c>
      <c r="BC54">
        <v>9.1586405948926947E-2</v>
      </c>
      <c r="BD54">
        <v>8.093571968002039E-2</v>
      </c>
      <c r="BE54">
        <v>7.6069862143913466E-2</v>
      </c>
      <c r="BF54">
        <v>7.1830283286586402E-2</v>
      </c>
      <c r="BG54">
        <v>7.0852631074607458E-2</v>
      </c>
      <c r="BH54">
        <v>7.1540749023673508E-2</v>
      </c>
      <c r="BI54">
        <v>7.574886646383136E-2</v>
      </c>
      <c r="BJ54">
        <v>8.1196884627495067E-2</v>
      </c>
      <c r="BK54">
        <v>9.1596367155083805E-2</v>
      </c>
      <c r="BL54">
        <v>0.10273584045795986</v>
      </c>
      <c r="BM54">
        <v>0.12483963561659364</v>
      </c>
      <c r="BO54" t="s">
        <v>29</v>
      </c>
      <c r="BP54">
        <v>43110</v>
      </c>
      <c r="BQ54" t="s">
        <v>146</v>
      </c>
      <c r="BR54">
        <v>9.211575746800045E-2</v>
      </c>
      <c r="BS54">
        <v>8.1516860162654303E-2</v>
      </c>
      <c r="BT54">
        <v>7.6741591763469702E-2</v>
      </c>
      <c r="BU54">
        <v>7.2558066806343108E-2</v>
      </c>
      <c r="BV54">
        <v>7.1597578020637334E-2</v>
      </c>
      <c r="BW54">
        <v>7.2288208879060872E-2</v>
      </c>
      <c r="BX54">
        <v>7.647473072683493E-2</v>
      </c>
      <c r="BY54">
        <v>8.1867319879201705E-2</v>
      </c>
      <c r="BZ54">
        <v>9.2127871560740524E-2</v>
      </c>
      <c r="CA54">
        <v>0.10308946531931464</v>
      </c>
      <c r="CB54">
        <v>0.12489094980770096</v>
      </c>
    </row>
    <row r="55" spans="2:80">
      <c r="B55" s="4" t="s">
        <v>9</v>
      </c>
      <c r="C55" s="24"/>
      <c r="D55" s="30" t="s">
        <v>21</v>
      </c>
      <c r="I55" s="76" t="str">
        <f>I47</f>
        <v>9m</v>
      </c>
      <c r="J55" s="64">
        <f>_xll.qlCalendarAdvance("NullCalendar",$D$2,I55)</f>
        <v>43291</v>
      </c>
      <c r="K55" s="65" t="str">
        <f>TEXT(J55,"[$-900]TTMMMJJJ")</f>
        <v>10Jul2018</v>
      </c>
      <c r="L55" s="72" t="str">
        <f>"C"&amp;L47&amp;"=Pay(Max(EURUSD("&amp;$K55&amp;")-GBPUSD("&amp;$K55&amp;")*"&amp;L39&amp;",0.0),"&amp;$K55&amp;")"</f>
        <v>C10Jul20180890=Pay(Max(EURUSD(10Jul2018)-GBPUSD(10Jul2018)*0.890090246205737,0.0),10Jul2018)</v>
      </c>
      <c r="M55" s="53" t="str">
        <f>"C"&amp;M47&amp;"=Pay(Max(EURUSD("&amp;$K55&amp;")-GBPUSD("&amp;$K55&amp;")*"&amp;M39&amp;",0.0),"&amp;$K55&amp;")"</f>
        <v>C10Jul20180916=Pay(Max(EURUSD(10Jul2018)-GBPUSD(10Jul2018)*0.916065689799452,0.0),10Jul2018)</v>
      </c>
      <c r="N55" s="53" t="str">
        <f>"C"&amp;N47&amp;"=Pay(Max(EURUSD("&amp;$K55&amp;")-GBPUSD("&amp;$K55&amp;")*"&amp;N39&amp;",0.0),"&amp;$K55&amp;")"</f>
        <v>C10Jul20180933=Pay(Max(EURUSD(10Jul2018)-GBPUSD(10Jul2018)*0.933166033785081,0.0),10Jul2018)</v>
      </c>
      <c r="O55" s="53" t="str">
        <f>"C"&amp;O47&amp;"=Pay(Max(EURUSD("&amp;$K55&amp;")-GBPUSD("&amp;$K55&amp;")*"&amp;O39&amp;",0.0),"&amp;$K55&amp;")"</f>
        <v>C10Jul20180957=Pay(Max(EURUSD(10Jul2018)-GBPUSD(10Jul2018)*0.957480676854803,0.0),10Jul2018)</v>
      </c>
      <c r="P55" s="53" t="str">
        <f>"C"&amp;P47&amp;"=Pay(Max(EURUSD("&amp;$K55&amp;")-GBPUSD("&amp;$K55&amp;")*"&amp;P39&amp;",0.0),"&amp;$K55&amp;")"</f>
        <v>C10Jul20180976=Pay(Max(EURUSD(10Jul2018)-GBPUSD(10Jul2018)*0.976464994870026,0.0),10Jul2018)</v>
      </c>
      <c r="Q55" s="53" t="str">
        <f>"C"&amp;Q47&amp;"=Pay(Max(EURUSD("&amp;$K55&amp;")-GBPUSD("&amp;$K55&amp;")*"&amp;Q39&amp;",0.0),"&amp;$K55&amp;")"</f>
        <v>C10Jul20181000=Pay(Max(EURUSD(10Jul2018)-GBPUSD(10Jul2018)*1,0.0),10Jul2018)</v>
      </c>
      <c r="R55" s="53" t="str">
        <f>"C"&amp;R47&amp;"=Pay(Max(EURUSD("&amp;$K55&amp;")-GBPUSD("&amp;$K55&amp;")*"&amp;R39&amp;",0.0),"&amp;$K55&amp;")"</f>
        <v>C10Jul20181031=Pay(Max(EURUSD(10Jul2018)-GBPUSD(10Jul2018)*1.03095789456719,0.0),10Jul2018)</v>
      </c>
      <c r="S55" s="53" t="str">
        <f>"C"&amp;S47&amp;"=Pay(Max(EURUSD("&amp;$K55&amp;")-GBPUSD("&amp;$K55&amp;")*"&amp;S39&amp;",0.0),"&amp;$K55&amp;")"</f>
        <v>C10Jul20181056=Pay(Max(EURUSD(10Jul2018)-GBPUSD(10Jul2018)*1.05564368760849,0.0),10Jul2018)</v>
      </c>
      <c r="T55" s="53" t="str">
        <f>"C"&amp;T47&amp;"=Pay(Max(EURUSD("&amp;$K55&amp;")-GBPUSD("&amp;$K55&amp;")*"&amp;T39&amp;",0.0),"&amp;$K55&amp;")"</f>
        <v>C10Jul20181091=Pay(Max(EURUSD(10Jul2018)-GBPUSD(10Jul2018)*1.09056005594539,0.0),10Jul2018)</v>
      </c>
      <c r="U55" s="53" t="str">
        <f>"C"&amp;U47&amp;"=Pay(Max(EURUSD("&amp;$K55&amp;")-GBPUSD("&amp;$K55&amp;")*"&amp;U39&amp;",0.0),"&amp;$K55&amp;")"</f>
        <v>C10Jul20181119=Pay(Max(EURUSD(10Jul2018)-GBPUSD(10Jul2018)*1.11918240669845,0.0),10Jul2018)</v>
      </c>
      <c r="V55" s="59" t="str">
        <f>"C"&amp;V47&amp;"=Pay(Max(EURUSD("&amp;$K55&amp;")-GBPUSD("&amp;$K55&amp;")*"&amp;V39&amp;",0.0),"&amp;$K55&amp;")"</f>
        <v>C10Jul20181165=Pay(Max(EURUSD(10Jul2018)-GBPUSD(10Jul2018)*1.16489791538212,0.0),10Jul2018)</v>
      </c>
      <c r="AN55" t="s">
        <v>32</v>
      </c>
      <c r="AO55">
        <v>43200</v>
      </c>
      <c r="AP55" t="s">
        <v>147</v>
      </c>
      <c r="AQ55">
        <v>8.7105311747073963E-2</v>
      </c>
      <c r="AR55">
        <v>8.1706133542687021E-2</v>
      </c>
      <c r="AS55">
        <v>7.9220098076085918E-2</v>
      </c>
      <c r="AT55">
        <v>7.7232831890218817E-2</v>
      </c>
      <c r="AU55">
        <v>7.6883023688947755E-2</v>
      </c>
      <c r="AV55">
        <v>7.790342806442993E-2</v>
      </c>
      <c r="AW55">
        <v>8.1483303564061235E-2</v>
      </c>
      <c r="AX55">
        <v>8.6083308998459659E-2</v>
      </c>
      <c r="AY55">
        <v>9.477241717254993E-2</v>
      </c>
      <c r="AZ55">
        <v>0.10381954232416606</v>
      </c>
      <c r="BA55">
        <v>0.12085556529804954</v>
      </c>
      <c r="BC55">
        <v>8.5806736554932747E-2</v>
      </c>
      <c r="BD55">
        <v>8.0257576605534897E-2</v>
      </c>
      <c r="BE55">
        <v>7.770226951455568E-2</v>
      </c>
      <c r="BF55">
        <v>7.567464436608369E-2</v>
      </c>
      <c r="BG55">
        <v>7.5310103729785374E-2</v>
      </c>
      <c r="BH55">
        <v>7.6330632155482123E-2</v>
      </c>
      <c r="BI55">
        <v>7.9944628711741406E-2</v>
      </c>
      <c r="BJ55">
        <v>8.461824835483675E-2</v>
      </c>
      <c r="BK55">
        <v>9.3486937981429957E-2</v>
      </c>
      <c r="BL55">
        <v>0.10274079944879613</v>
      </c>
      <c r="BM55">
        <v>0.12011585102653984</v>
      </c>
      <c r="BO55" t="s">
        <v>32</v>
      </c>
      <c r="BP55">
        <v>43200</v>
      </c>
      <c r="BQ55" t="s">
        <v>147</v>
      </c>
      <c r="BR55">
        <v>8.6457013143190639E-2</v>
      </c>
      <c r="BS55">
        <v>8.0985304624513338E-2</v>
      </c>
      <c r="BT55">
        <v>7.8466173794015756E-2</v>
      </c>
      <c r="BU55">
        <v>7.645833517269586E-2</v>
      </c>
      <c r="BV55">
        <v>7.6101754394045457E-2</v>
      </c>
      <c r="BW55">
        <v>7.7121509641071076E-2</v>
      </c>
      <c r="BX55">
        <v>8.0717864059087249E-2</v>
      </c>
      <c r="BY55">
        <v>8.5354137808783287E-2</v>
      </c>
      <c r="BZ55">
        <v>9.4130576102211844E-2</v>
      </c>
      <c r="CA55">
        <v>0.10327954887884354</v>
      </c>
      <c r="CB55">
        <v>0.12048472523475262</v>
      </c>
    </row>
    <row r="56" spans="2:80">
      <c r="B56" s="7" t="s">
        <v>10</v>
      </c>
      <c r="C56" s="31"/>
      <c r="D56" s="32" t="s">
        <v>156</v>
      </c>
      <c r="I56" s="77" t="str">
        <f>I48</f>
        <v>1y</v>
      </c>
      <c r="J56" s="66">
        <f>_xll.qlCalendarAdvance("NullCalendar",$D$2,I56)</f>
        <v>43383</v>
      </c>
      <c r="K56" s="67" t="str">
        <f>TEXT(J56,"[$-900]TTMMMJJJ")</f>
        <v>10Oct2018</v>
      </c>
      <c r="L56" s="73" t="str">
        <f>"C"&amp;L48&amp;"=Pay(Max(EURUSD("&amp;$K56&amp;")-GBPUSD("&amp;$K56&amp;")*"&amp;L40&amp;",0.0),"&amp;$K56&amp;")"</f>
        <v>C10Oct20180872=Pay(Max(EURUSD(10Oct2018)-GBPUSD(10Oct2018)*0.871512062998088,0.0),10Oct2018)</v>
      </c>
      <c r="M56" s="74" t="str">
        <f>"C"&amp;M48&amp;"=Pay(Max(EURUSD("&amp;$K56&amp;")-GBPUSD("&amp;$K56&amp;")*"&amp;M40&amp;",0.0),"&amp;$K56&amp;")"</f>
        <v>C10Oct20180902=Pay(Max(EURUSD(10Oct2018)-GBPUSD(10Oct2018)*0.90216284644338,0.0),10Oct2018)</v>
      </c>
      <c r="N56" s="74" t="str">
        <f>"C"&amp;N48&amp;"=Pay(Max(EURUSD("&amp;$K56&amp;")-GBPUSD("&amp;$K56&amp;")*"&amp;N40&amp;",0.0),"&amp;$K56&amp;")"</f>
        <v>C10Oct20180922=Pay(Max(EURUSD(10Oct2018)-GBPUSD(10Oct2018)*0.922347697858793,0.0),10Oct2018)</v>
      </c>
      <c r="O56" s="74" t="str">
        <f>"C"&amp;O48&amp;"=Pay(Max(EURUSD("&amp;$K56&amp;")-GBPUSD("&amp;$K56&amp;")*"&amp;O40&amp;",0.0),"&amp;$K56&amp;")"</f>
        <v>C10Oct20180951=Pay(Max(EURUSD(10Oct2018)-GBPUSD(10Oct2018)*0.950812867970248,0.0),10Oct2018)</v>
      </c>
      <c r="P56" s="74" t="str">
        <f>"C"&amp;P48&amp;"=Pay(Max(EURUSD("&amp;$K56&amp;")-GBPUSD("&amp;$K56&amp;")*"&amp;P40&amp;",0.0),"&amp;$K56&amp;")"</f>
        <v>C10Oct20180973=Pay(Max(EURUSD(10Oct2018)-GBPUSD(10Oct2018)*0.972948713356291,0.0),10Oct2018)</v>
      </c>
      <c r="Q56" s="53" t="str">
        <f>"C"&amp;Q48&amp;"=Pay(Max(EURUSD("&amp;$K56&amp;")-GBPUSD("&amp;$K56&amp;")*"&amp;Q40&amp;",0.0),"&amp;$K56&amp;")"</f>
        <v>C10Oct20181000=Pay(Max(EURUSD(10Oct2018)-GBPUSD(10Oct2018)*1,0.0),10Oct2018)</v>
      </c>
      <c r="R56" s="74" t="str">
        <f>"C"&amp;R48&amp;"=Pay(Max(EURUSD("&amp;$K56&amp;")-GBPUSD("&amp;$K56&amp;")*"&amp;R40&amp;",0.0),"&amp;$K56&amp;")"</f>
        <v>C10Oct20181037=Pay(Max(EURUSD(10Oct2018)-GBPUSD(10Oct2018)*1.03711207927156,0.0),10Oct2018)</v>
      </c>
      <c r="S56" s="74" t="str">
        <f>"C"&amp;S48&amp;"=Pay(Max(EURUSD("&amp;$K56&amp;")-GBPUSD("&amp;$K56&amp;")*"&amp;S40&amp;",0.0),"&amp;$K56&amp;")"</f>
        <v>C10Oct20181067=Pay(Max(EURUSD(10Oct2018)-GBPUSD(10Oct2018)*1.06684768340851,0.0),10Oct2018)</v>
      </c>
      <c r="T56" s="74" t="str">
        <f>"C"&amp;T48&amp;"=Pay(Max(EURUSD("&amp;$K56&amp;")-GBPUSD("&amp;$K56&amp;")*"&amp;T40&amp;",0.0),"&amp;$K56&amp;")"</f>
        <v>C10Oct20181110=Pay(Max(EURUSD(10Oct2018)-GBPUSD(10Oct2018)*1.10959198554949,0.0),10Oct2018)</v>
      </c>
      <c r="U56" s="74" t="str">
        <f>"C"&amp;U48&amp;"=Pay(Max(EURUSD("&amp;$K56&amp;")-GBPUSD("&amp;$K56&amp;")*"&amp;U40&amp;",0.0),"&amp;$K56&amp;")"</f>
        <v>C10Oct20181146=Pay(Max(EURUSD(10Oct2018)-GBPUSD(10Oct2018)*1.14578076210807,0.0),10Oct2018)</v>
      </c>
      <c r="V56" s="61" t="str">
        <f>"C"&amp;V48&amp;"=Pay(Max(EURUSD("&amp;$K56&amp;")-GBPUSD("&amp;$K56&amp;")*"&amp;V40&amp;",0.0),"&amp;$K56&amp;")"</f>
        <v>C10Oct20181204=Pay(Max(EURUSD(10Oct2018)-GBPUSD(10Oct2018)*1.20364242953699,0.0),10Oct2018)</v>
      </c>
      <c r="AN56" t="s">
        <v>33</v>
      </c>
      <c r="AO56">
        <v>43291</v>
      </c>
      <c r="AP56" t="s">
        <v>148</v>
      </c>
      <c r="AQ56">
        <v>8.3807213098235564E-2</v>
      </c>
      <c r="AR56">
        <v>8.093411405563293E-2</v>
      </c>
      <c r="AS56">
        <v>7.9639534760264197E-2</v>
      </c>
      <c r="AT56">
        <v>7.8888524673925001E-2</v>
      </c>
      <c r="AU56">
        <v>7.9165944389272047E-2</v>
      </c>
      <c r="AV56">
        <v>8.0419976488729339E-2</v>
      </c>
      <c r="AW56">
        <v>8.3477938080033579E-2</v>
      </c>
      <c r="AX56">
        <v>8.6968683939069605E-2</v>
      </c>
      <c r="AY56">
        <v>9.336526205098418E-2</v>
      </c>
      <c r="AZ56">
        <v>9.9791831009827747E-2</v>
      </c>
      <c r="BA56">
        <v>0.11113741795696216</v>
      </c>
      <c r="BC56">
        <v>8.230697367269095E-2</v>
      </c>
      <c r="BD56">
        <v>7.937084788741984E-2</v>
      </c>
      <c r="BE56">
        <v>7.8043258433782042E-2</v>
      </c>
      <c r="BF56">
        <v>7.727527901103326E-2</v>
      </c>
      <c r="BG56">
        <v>7.754010573460686E-2</v>
      </c>
      <c r="BH56">
        <v>7.8801869104130021E-2</v>
      </c>
      <c r="BI56">
        <v>8.1895593938917599E-2</v>
      </c>
      <c r="BJ56">
        <v>8.5436793153186266E-2</v>
      </c>
      <c r="BK56">
        <v>9.1953037667063503E-2</v>
      </c>
      <c r="BL56">
        <v>9.8518153270317807E-2</v>
      </c>
      <c r="BM56">
        <v>0.11007905461237188</v>
      </c>
      <c r="BO56" t="s">
        <v>33</v>
      </c>
      <c r="BP56">
        <v>43291</v>
      </c>
      <c r="BQ56" t="s">
        <v>148</v>
      </c>
      <c r="BR56">
        <v>8.3059852300567907E-2</v>
      </c>
      <c r="BS56">
        <v>8.0156029848422836E-2</v>
      </c>
      <c r="BT56">
        <v>7.8846046532858427E-2</v>
      </c>
      <c r="BU56">
        <v>7.8087508452766047E-2</v>
      </c>
      <c r="BV56">
        <v>7.8356033603414352E-2</v>
      </c>
      <c r="BW56">
        <v>7.9616409992886578E-2</v>
      </c>
      <c r="BX56">
        <v>8.269053410586287E-2</v>
      </c>
      <c r="BY56">
        <v>8.6206271458121764E-2</v>
      </c>
      <c r="BZ56">
        <v>9.2660229370780514E-2</v>
      </c>
      <c r="CA56">
        <v>9.9154859480145671E-2</v>
      </c>
      <c r="CB56">
        <v>0.11060518230509969</v>
      </c>
    </row>
    <row r="57" spans="2:80">
      <c r="B57" s="7" t="s">
        <v>11</v>
      </c>
      <c r="C57" s="31"/>
      <c r="D57" s="9" t="str">
        <f>_xll.qlSchedule(,D2,D55,D56)</f>
        <v>obj_003b8#0011</v>
      </c>
      <c r="AN57" t="s">
        <v>24</v>
      </c>
      <c r="AO57">
        <v>43383</v>
      </c>
      <c r="AP57" t="s">
        <v>149</v>
      </c>
      <c r="AQ57">
        <v>8.3845886101853409E-2</v>
      </c>
      <c r="AR57">
        <v>8.1464648377107374E-2</v>
      </c>
      <c r="AS57">
        <v>8.0500501012611358E-2</v>
      </c>
      <c r="AT57">
        <v>7.9976904345437194E-2</v>
      </c>
      <c r="AU57">
        <v>8.0290620282676389E-2</v>
      </c>
      <c r="AV57">
        <v>8.148545467090601E-2</v>
      </c>
      <c r="AW57">
        <v>8.4315905895703133E-2</v>
      </c>
      <c r="AX57">
        <v>8.7463141493940785E-2</v>
      </c>
      <c r="AY57">
        <v>9.3064423421122811E-2</v>
      </c>
      <c r="AZ57">
        <v>9.8519419590401169E-2</v>
      </c>
      <c r="BA57">
        <v>0.10769308685065178</v>
      </c>
      <c r="BC57">
        <v>8.2329531403644504E-2</v>
      </c>
      <c r="BD57">
        <v>7.9872731413794848E-2</v>
      </c>
      <c r="BE57">
        <v>7.8892865372267529E-2</v>
      </c>
      <c r="BF57">
        <v>7.8352478208071022E-2</v>
      </c>
      <c r="BG57">
        <v>7.8655010338857495E-2</v>
      </c>
      <c r="BH57">
        <v>7.9854284042274098E-2</v>
      </c>
      <c r="BI57">
        <v>8.2713127821702093E-2</v>
      </c>
      <c r="BJ57">
        <v>8.5905155205107886E-2</v>
      </c>
      <c r="BK57">
        <v>9.1604604504440967E-2</v>
      </c>
      <c r="BL57">
        <v>9.7154092688191335E-2</v>
      </c>
      <c r="BM57">
        <v>0.10646390680777366</v>
      </c>
      <c r="BO57" t="s">
        <v>24</v>
      </c>
      <c r="BP57">
        <v>43383</v>
      </c>
      <c r="BQ57" t="s">
        <v>149</v>
      </c>
      <c r="BR57">
        <v>8.309171760334276E-2</v>
      </c>
      <c r="BS57">
        <v>8.0674769322975376E-2</v>
      </c>
      <c r="BT57">
        <v>7.9700783214255E-2</v>
      </c>
      <c r="BU57">
        <v>7.9168957455323319E-2</v>
      </c>
      <c r="BV57">
        <v>7.9477956371597033E-2</v>
      </c>
      <c r="BW57">
        <v>8.0674810523918172E-2</v>
      </c>
      <c r="BX57">
        <v>8.3518950804446185E-2</v>
      </c>
      <c r="BY57">
        <v>8.6687723416365881E-2</v>
      </c>
      <c r="BZ57">
        <v>9.2337060109796573E-2</v>
      </c>
      <c r="CA57">
        <v>9.7837005942915639E-2</v>
      </c>
      <c r="CB57">
        <v>0.10707792000107527</v>
      </c>
    </row>
    <row r="58" spans="2:80">
      <c r="B58" s="7" t="s">
        <v>12</v>
      </c>
      <c r="C58" s="31"/>
      <c r="D58" s="33">
        <v>40000</v>
      </c>
      <c r="I58" s="1" t="s">
        <v>36</v>
      </c>
      <c r="J58" s="2"/>
      <c r="K58" s="52"/>
      <c r="L58" s="4" t="s">
        <v>31</v>
      </c>
      <c r="M58" s="24"/>
      <c r="N58" s="24"/>
      <c r="O58" s="24"/>
      <c r="P58" s="24"/>
      <c r="Q58" s="24"/>
      <c r="R58" s="24"/>
      <c r="S58" s="24"/>
      <c r="T58" s="24"/>
      <c r="U58" s="24"/>
      <c r="V58" s="45"/>
      <c r="AQ58">
        <v>8.3845886101853409E-2</v>
      </c>
      <c r="AR58">
        <v>8.1464648377107374E-2</v>
      </c>
      <c r="AS58">
        <v>8.0500501012611358E-2</v>
      </c>
      <c r="AT58">
        <v>7.9976904345437194E-2</v>
      </c>
      <c r="AU58">
        <v>8.0290620282676389E-2</v>
      </c>
      <c r="AV58">
        <v>8.148545467090601E-2</v>
      </c>
      <c r="AW58">
        <v>8.4081275286777959E-2</v>
      </c>
      <c r="AX58">
        <v>8.7165233284080934E-2</v>
      </c>
      <c r="AY58">
        <v>9.2607237204742246E-2</v>
      </c>
      <c r="AZ58">
        <v>9.7843329407651211E-2</v>
      </c>
      <c r="BA58">
        <v>0.10643437673431044</v>
      </c>
      <c r="BC58">
        <v>8.2329531403644504E-2</v>
      </c>
      <c r="BD58">
        <v>7.9872731413794848E-2</v>
      </c>
      <c r="BE58">
        <v>7.8892865372267529E-2</v>
      </c>
      <c r="BF58">
        <v>7.8352478208071022E-2</v>
      </c>
      <c r="BG58">
        <v>7.8655010338857495E-2</v>
      </c>
      <c r="BH58">
        <v>7.9854284042274098E-2</v>
      </c>
      <c r="BI58">
        <v>8.2467914572864065E-2</v>
      </c>
      <c r="BJ58">
        <v>8.5592330497596097E-2</v>
      </c>
      <c r="BK58">
        <v>9.1120566791174307E-2</v>
      </c>
      <c r="BL58">
        <v>9.6434089533935147E-2</v>
      </c>
      <c r="BM58">
        <v>0.10511454227049194</v>
      </c>
      <c r="BR58">
        <v>8.309171760334276E-2</v>
      </c>
      <c r="BS58">
        <v>8.0674769322975376E-2</v>
      </c>
      <c r="BT58">
        <v>7.9700783214255E-2</v>
      </c>
      <c r="BU58">
        <v>7.9168957455323319E-2</v>
      </c>
      <c r="BV58">
        <v>7.9477956371597033E-2</v>
      </c>
      <c r="BW58">
        <v>8.0674810523918172E-2</v>
      </c>
      <c r="BX58">
        <v>8.3279571423893944E-2</v>
      </c>
      <c r="BY58">
        <v>8.6383058723933689E-2</v>
      </c>
      <c r="BZ58">
        <v>9.1867570928932329E-2</v>
      </c>
      <c r="CA58">
        <v>9.7140642501308411E-2</v>
      </c>
      <c r="CB58">
        <v>0.10577708176460859</v>
      </c>
    </row>
    <row r="59" spans="2:80">
      <c r="B59" s="7" t="s">
        <v>13</v>
      </c>
      <c r="C59" s="31"/>
      <c r="D59" s="33">
        <v>1</v>
      </c>
      <c r="I59" s="54" t="s">
        <v>25</v>
      </c>
      <c r="J59" s="55" t="s">
        <v>30</v>
      </c>
      <c r="K59" s="55" t="s">
        <v>4</v>
      </c>
      <c r="L59" s="77" t="str">
        <f>L51</f>
        <v>5D Put EUR</v>
      </c>
      <c r="M59" s="78" t="str">
        <f>M51</f>
        <v>10D Put EUR</v>
      </c>
      <c r="N59" s="78" t="str">
        <f>N51</f>
        <v>15D Put EUR</v>
      </c>
      <c r="O59" s="78" t="str">
        <f>O51</f>
        <v>25D Put EUR</v>
      </c>
      <c r="P59" s="78" t="str">
        <f>P51</f>
        <v>35D Put EUR</v>
      </c>
      <c r="Q59" s="78" t="str">
        <f>Q51</f>
        <v>ATM</v>
      </c>
      <c r="R59" s="78" t="str">
        <f>R51</f>
        <v>35D Call EUR</v>
      </c>
      <c r="S59" s="78" t="str">
        <f>S51</f>
        <v>25D Call EUR</v>
      </c>
      <c r="T59" s="78" t="str">
        <f>T51</f>
        <v>15D Call EUR</v>
      </c>
      <c r="U59" s="78" t="str">
        <f>U51</f>
        <v>10D Call EUR</v>
      </c>
      <c r="V59" s="67" t="str">
        <f>V51</f>
        <v>5D Call EUR</v>
      </c>
      <c r="AN59" t="s">
        <v>89</v>
      </c>
      <c r="AQ59" t="s">
        <v>31</v>
      </c>
      <c r="BC59" t="s">
        <v>31</v>
      </c>
      <c r="BO59" t="s">
        <v>89</v>
      </c>
      <c r="BR59" t="s">
        <v>31</v>
      </c>
    </row>
    <row r="60" spans="2:80">
      <c r="B60" s="7" t="s">
        <v>14</v>
      </c>
      <c r="C60" s="31"/>
      <c r="D60" s="32" t="b">
        <v>1</v>
      </c>
      <c r="I60" s="75" t="str">
        <f>I52</f>
        <v>1m</v>
      </c>
      <c r="J60" s="62">
        <f>_xll.qlCalendarAdvance("NullCalendar",$D$2,I60)</f>
        <v>43049</v>
      </c>
      <c r="K60" s="63" t="str">
        <f>TEXT(J60,"[$-900]TTMMMJJJ")</f>
        <v>10Nov2017</v>
      </c>
      <c r="L60" s="70" t="str">
        <f>"P"&amp;L44&amp;"=Pay(Max("&amp;L36&amp;"*GBPUSD("&amp;$K60&amp;")-EURUSD("&amp;$K60&amp;"),0),"&amp;$K60&amp;")"</f>
        <v>P10Nov20170964=Pay(Max(0.963731445115835*GBPUSD(10Nov2017)-EURUSD(10Nov2017),0),10Nov2017)</v>
      </c>
      <c r="M60" s="71" t="str">
        <f>"P"&amp;M44&amp;"=Pay(Max("&amp;M36&amp;"*GBPUSD("&amp;$K60&amp;")-EURUSD("&amp;$K60&amp;"),0),"&amp;$K60&amp;")"</f>
        <v>P10Nov20170972=Pay(Max(0.972320625954507*GBPUSD(10Nov2017)-EURUSD(10Nov2017),0),10Nov2017)</v>
      </c>
      <c r="N60" s="71" t="str">
        <f>"P"&amp;N44&amp;"=Pay(Max("&amp;N36&amp;"*GBPUSD("&amp;$K60&amp;")-EURUSD("&amp;$K60&amp;"),0),"&amp;$K60&amp;")"</f>
        <v>P10Nov20170978=Pay(Max(0.977909799287461*GBPUSD(10Nov2017)-EURUSD(10Nov2017),0),10Nov2017)</v>
      </c>
      <c r="O60" s="71" t="str">
        <f>"P"&amp;O44&amp;"=Pay(Max("&amp;O36&amp;"*GBPUSD("&amp;$K60&amp;")-EURUSD("&amp;$K60&amp;"),0),"&amp;$K60&amp;")"</f>
        <v>P10Nov20170986=Pay(Max(0.985865478968274*GBPUSD(10Nov2017)-EURUSD(10Nov2017),0),10Nov2017)</v>
      </c>
      <c r="P60" s="71" t="str">
        <f>"P"&amp;P44&amp;"=Pay(Max("&amp;P36&amp;"*GBPUSD("&amp;$K60&amp;")-EURUSD("&amp;$K60&amp;"),0),"&amp;$K60&amp;")"</f>
        <v>P10Nov20170992=Pay(Max(0.992035266944078*GBPUSD(10Nov2017)-EURUSD(10Nov2017),0),10Nov2017)</v>
      </c>
      <c r="Q60" s="71" t="str">
        <f>"P"&amp;Q44&amp;"=Pay(Max("&amp;Q36&amp;"*GBPUSD("&amp;$K60&amp;")-EURUSD("&amp;$K60&amp;"),0),"&amp;$K60&amp;")"</f>
        <v>P10Nov20171000=Pay(Max(1*GBPUSD(10Nov2017)-EURUSD(10Nov2017),0),10Nov2017)</v>
      </c>
      <c r="R60" s="71" t="str">
        <f>"P"&amp;R44&amp;"=Pay(Max("&amp;R36&amp;"*GBPUSD("&amp;$K60&amp;")-EURUSD("&amp;$K60&amp;"),0),"&amp;$K60&amp;")"</f>
        <v>P10Nov20171009=Pay(Max(1.00880749772649*GBPUSD(10Nov2017)-EURUSD(10Nov2017),0),10Nov2017)</v>
      </c>
      <c r="S60" s="71" t="str">
        <f>"P"&amp;S44&amp;"=Pay(Max("&amp;S36&amp;"*GBPUSD("&amp;$K60&amp;")-EURUSD("&amp;$K60&amp;"),0),"&amp;$K60&amp;")"</f>
        <v>P10Nov20171016=Pay(Max(1.01576638894292*GBPUSD(10Nov2017)-EURUSD(10Nov2017),0),10Nov2017)</v>
      </c>
      <c r="T60" s="71" t="str">
        <f>"P"&amp;T44&amp;"=Pay(Max("&amp;T36&amp;"*GBPUSD("&amp;$K60&amp;")-EURUSD("&amp;$K60&amp;"),0),"&amp;$K60&amp;")"</f>
        <v>P10Nov20171025=Pay(Max(1.02505318306059*GBPUSD(10Nov2017)-EURUSD(10Nov2017),0),10Nov2017)</v>
      </c>
      <c r="U60" s="71" t="str">
        <f>"P"&amp;U44&amp;"=Pay(Max("&amp;U36&amp;"*GBPUSD("&amp;$K60&amp;")-EURUSD("&amp;$K60&amp;"),0),"&amp;$K60&amp;")"</f>
        <v>P10Nov20171032=Pay(Max(1.03215551548913*GBPUSD(10Nov2017)-EURUSD(10Nov2017),0),10Nov2017)</v>
      </c>
      <c r="V60" s="57" t="str">
        <f>"P"&amp;V44&amp;"=Pay(Max("&amp;V36&amp;"*GBPUSD("&amp;$K60&amp;")-EURUSD("&amp;$K60&amp;"),0),"&amp;$K60&amp;")"</f>
        <v>P10Nov20171043=Pay(Max(1.04321072434234*GBPUSD(10Nov2017)-EURUSD(10Nov2017),0),10Nov2017)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</row>
    <row r="61" spans="2:80">
      <c r="B61" s="7" t="s">
        <v>15</v>
      </c>
      <c r="C61" s="31"/>
      <c r="D61" s="32" t="b">
        <v>1</v>
      </c>
      <c r="I61" s="76" t="str">
        <f>I53</f>
        <v>3m</v>
      </c>
      <c r="J61" s="64">
        <f>_xll.qlCalendarAdvance("NullCalendar",$D$2,I61)</f>
        <v>43110</v>
      </c>
      <c r="K61" s="65" t="str">
        <f>TEXT(J61,"[$-900]TTMMMJJJ")</f>
        <v>10Jan2018</v>
      </c>
      <c r="L61" s="72" t="str">
        <f>"P"&amp;L45&amp;"=Pay(Max("&amp;L37&amp;"*GBPUSD("&amp;$K61&amp;")-EURUSD("&amp;$K61&amp;"),0),"&amp;$K61&amp;")"</f>
        <v>P10Jan20180938=Pay(Max(0.937830841962115*GBPUSD(10Jan2018)-EURUSD(10Jan2018),0),10Jan2018)</v>
      </c>
      <c r="M61" s="53" t="str">
        <f>"P"&amp;M45&amp;"=Pay(Max("&amp;M37&amp;"*GBPUSD("&amp;$K61&amp;")-EURUSD("&amp;$K61&amp;"),0),"&amp;$K61&amp;")"</f>
        <v>P10Jan20180953=Pay(Max(0.952525059514659*GBPUSD(10Jan2018)-EURUSD(10Jan2018),0),10Jan2018)</v>
      </c>
      <c r="N61" s="53" t="str">
        <f>"P"&amp;N45&amp;"=Pay(Max("&amp;N37&amp;"*GBPUSD("&amp;$K61&amp;")-EURUSD("&amp;$K61&amp;"),0),"&amp;$K61&amp;")"</f>
        <v>P10Jan20180962=Pay(Max(0.962137880947387*GBPUSD(10Jan2018)-EURUSD(10Jan2018),0),10Jan2018)</v>
      </c>
      <c r="O61" s="53" t="str">
        <f>"P"&amp;O45&amp;"=Pay(Max("&amp;O37&amp;"*GBPUSD("&amp;$K61&amp;")-EURUSD("&amp;$K61&amp;"),0),"&amp;$K61&amp;")"</f>
        <v>P10Jan20180976=Pay(Max(0.975801285267632*GBPUSD(10Jan2018)-EURUSD(10Jan2018),0),10Jan2018)</v>
      </c>
      <c r="P61" s="53" t="str">
        <f>"P"&amp;P45&amp;"=Pay(Max("&amp;P37&amp;"*GBPUSD("&amp;$K61&amp;")-EURUSD("&amp;$K61&amp;"),0),"&amp;$K61&amp;")"</f>
        <v>P10Jan20180986=Pay(Max(0.986424102267751*GBPUSD(10Jan2018)-EURUSD(10Jan2018),0),10Jan2018)</v>
      </c>
      <c r="Q61" s="53" t="str">
        <f>"P"&amp;Q45&amp;"=Pay(Max("&amp;Q37&amp;"*GBPUSD("&amp;$K61&amp;")-EURUSD("&amp;$K61&amp;"),0),"&amp;$K61&amp;")"</f>
        <v>P10Jan20181000=Pay(Max(1*GBPUSD(10Jan2018)-EURUSD(10Jan2018),0),10Jan2018)</v>
      </c>
      <c r="R61" s="53" t="str">
        <f>"P"&amp;R45&amp;"=Pay(Max("&amp;R37&amp;"*GBPUSD("&amp;$K61&amp;")-EURUSD("&amp;$K61&amp;"),0),"&amp;$K61&amp;")"</f>
        <v>P10Jan20181016=Pay(Max(1.01591730942477*GBPUSD(10Jan2018)-EURUSD(10Jan2018),0),10Jan2018)</v>
      </c>
      <c r="S61" s="53" t="str">
        <f>"P"&amp;S45&amp;"=Pay(Max("&amp;S37&amp;"*GBPUSD("&amp;$K61&amp;")-EURUSD("&amp;$K61&amp;"),0),"&amp;$K61&amp;")"</f>
        <v>P10Jan20181029=Pay(Max(1.02865871160643*GBPUSD(10Jan2018)-EURUSD(10Jan2018),0),10Jan2018)</v>
      </c>
      <c r="T61" s="53" t="str">
        <f>"P"&amp;T45&amp;"=Pay(Max("&amp;T37&amp;"*GBPUSD("&amp;$K61&amp;")-EURUSD("&amp;$K61&amp;"),0),"&amp;$K61&amp;")"</f>
        <v>P10Jan20181046=Pay(Max(1.04645737633458*GBPUSD(10Jan2018)-EURUSD(10Jan2018),0),10Jan2018)</v>
      </c>
      <c r="U61" s="53" t="str">
        <f>"P"&amp;U45&amp;"=Pay(Max("&amp;U37&amp;"*GBPUSD("&amp;$K61&amp;")-EURUSD("&amp;$K61&amp;"),0),"&amp;$K61&amp;")"</f>
        <v>P10Jan20181061=Pay(Max(1.06140486105109*GBPUSD(10Jan2018)-EURUSD(10Jan2018),0),10Jan2018)</v>
      </c>
      <c r="V61" s="59" t="str">
        <f>"P"&amp;V45&amp;"=Pay(Max("&amp;V37&amp;"*GBPUSD("&amp;$K61&amp;")-EURUSD("&amp;$K61&amp;"),0),"&amp;$K61&amp;")"</f>
        <v>P10Jan20181085=Pay(Max(1.08468363715354*GBPUSD(10Jan2018)-EURUSD(10Jan2018),0),10Jan2018)</v>
      </c>
      <c r="AN61" t="s">
        <v>22</v>
      </c>
      <c r="AO61">
        <v>43049</v>
      </c>
      <c r="AP61" t="s">
        <v>145</v>
      </c>
      <c r="AQ61">
        <v>0.12014831118703813</v>
      </c>
      <c r="AR61">
        <v>0.10467813682602423</v>
      </c>
      <c r="AS61">
        <v>9.4894550880234824E-2</v>
      </c>
      <c r="AT61">
        <v>8.2427040735924356E-2</v>
      </c>
      <c r="AU61">
        <v>7.5424740493400491E-2</v>
      </c>
      <c r="AV61">
        <v>7.4156369822287543E-2</v>
      </c>
      <c r="AW61">
        <v>8.5753826275349804E-2</v>
      </c>
      <c r="AX61">
        <v>9.8846783589963363E-2</v>
      </c>
      <c r="AY61">
        <v>0.11785321368180297</v>
      </c>
      <c r="AZ61">
        <v>0.13314106727230593</v>
      </c>
      <c r="BA61">
        <v>0.15583370309115221</v>
      </c>
      <c r="BC61">
        <v>0.12014831118703813</v>
      </c>
      <c r="BD61">
        <v>0.10467813682602423</v>
      </c>
      <c r="BE61">
        <v>9.4894550880234824E-2</v>
      </c>
      <c r="BF61">
        <v>8.2427040735924356E-2</v>
      </c>
      <c r="BG61">
        <v>7.5424740493400491E-2</v>
      </c>
      <c r="BH61">
        <v>7.4156369822287543E-2</v>
      </c>
      <c r="BI61">
        <v>8.5753826275349804E-2</v>
      </c>
      <c r="BJ61">
        <v>9.8846783589963363E-2</v>
      </c>
      <c r="BK61">
        <v>0.11785321368180297</v>
      </c>
      <c r="BL61">
        <v>0.13314106727230593</v>
      </c>
      <c r="BM61">
        <v>0.15583370309115221</v>
      </c>
      <c r="BO61" t="s">
        <v>22</v>
      </c>
      <c r="BP61">
        <v>43049</v>
      </c>
      <c r="BQ61" t="s">
        <v>145</v>
      </c>
      <c r="BR61">
        <v>0.12014831118703813</v>
      </c>
      <c r="BS61">
        <v>0.10467813682602423</v>
      </c>
      <c r="BT61">
        <v>9.4894550880234824E-2</v>
      </c>
      <c r="BU61">
        <v>8.2427040735924356E-2</v>
      </c>
      <c r="BV61">
        <v>7.5424740493400491E-2</v>
      </c>
      <c r="BW61">
        <v>7.4156369822287543E-2</v>
      </c>
      <c r="BX61">
        <v>8.5753826275349804E-2</v>
      </c>
      <c r="BY61">
        <v>9.8846783589963363E-2</v>
      </c>
      <c r="BZ61">
        <v>0.11785321368180297</v>
      </c>
      <c r="CA61">
        <v>0.13314106727230593</v>
      </c>
      <c r="CB61">
        <v>0.15583370309115221</v>
      </c>
    </row>
    <row r="62" spans="2:80">
      <c r="B62" s="7" t="s">
        <v>16</v>
      </c>
      <c r="C62" s="31"/>
      <c r="D62" s="32" t="b">
        <v>0</v>
      </c>
      <c r="I62" s="76" t="str">
        <f>I54</f>
        <v>6m</v>
      </c>
      <c r="J62" s="64">
        <f>_xll.qlCalendarAdvance("NullCalendar",$D$2,I62)</f>
        <v>43200</v>
      </c>
      <c r="K62" s="65" t="str">
        <f>TEXT(J62,"[$-900]TTMMMJJJ")</f>
        <v>10Apr2018</v>
      </c>
      <c r="L62" s="72" t="str">
        <f>"P"&amp;L46&amp;"=Pay(Max("&amp;L38&amp;"*GBPUSD("&amp;$K62&amp;")-EURUSD("&amp;$K62&amp;"),0),"&amp;$K62&amp;")"</f>
        <v>P10Apr20180886=Pay(Max(0.885657191526506*GBPUSD(10Apr2018)-EURUSD(10Apr2018),0),10Apr2018)</v>
      </c>
      <c r="M62" s="53" t="str">
        <f>"P"&amp;M46&amp;"=Pay(Max("&amp;M38&amp;"*GBPUSD("&amp;$K62&amp;")-EURUSD("&amp;$K62&amp;"),0),"&amp;$K62&amp;")"</f>
        <v>P10Apr20180917=Pay(Max(0.916934888311529*GBPUSD(10Apr2018)-EURUSD(10Apr2018),0),10Apr2018)</v>
      </c>
      <c r="N62" s="53" t="str">
        <f>"P"&amp;N46&amp;"=Pay(Max("&amp;N38&amp;"*GBPUSD("&amp;$K62&amp;")-EURUSD("&amp;$K62&amp;"),0),"&amp;$K62&amp;")"</f>
        <v>P10Apr20180937=Pay(Max(0.936988641039331*GBPUSD(10Apr2018)-EURUSD(10Apr2018),0),10Apr2018)</v>
      </c>
      <c r="O62" s="53" t="str">
        <f>"P"&amp;O46&amp;"=Pay(Max("&amp;O38&amp;"*GBPUSD("&amp;$K62&amp;")-EURUSD("&amp;$K62&amp;"),0),"&amp;$K62&amp;")"</f>
        <v>P10Apr20180962=Pay(Max(0.961638806384636*GBPUSD(10Apr2018)-EURUSD(10Apr2018),0),10Apr2018)</v>
      </c>
      <c r="P62" s="53" t="str">
        <f>"P"&amp;P46&amp;"=Pay(Max("&amp;P38&amp;"*GBPUSD("&amp;$K62&amp;")-EURUSD("&amp;$K62&amp;"),0),"&amp;$K62&amp;")"</f>
        <v>P10Apr20180980=Pay(Max(0.979576521441364*GBPUSD(10Apr2018)-EURUSD(10Apr2018),0),10Apr2018)</v>
      </c>
      <c r="Q62" s="53" t="str">
        <f>"P"&amp;Q46&amp;"=Pay(Max("&amp;Q38&amp;"*GBPUSD("&amp;$K62&amp;")-EURUSD("&amp;$K62&amp;"),0),"&amp;$K62&amp;")"</f>
        <v>P10Apr20181000=Pay(Max(1*GBPUSD(10Apr2018)-EURUSD(10Apr2018),0),10Apr2018)</v>
      </c>
      <c r="R62" s="53" t="str">
        <f>"P"&amp;R46&amp;"=Pay(Max("&amp;R38&amp;"*GBPUSD("&amp;$K62&amp;")-EURUSD("&amp;$K62&amp;"),0),"&amp;$K62&amp;")"</f>
        <v>P10Apr20181023=Pay(Max(1.02319130292961*GBPUSD(10Apr2018)-EURUSD(10Apr2018),0),10Apr2018)</v>
      </c>
      <c r="S62" s="53" t="str">
        <f>"P"&amp;S46&amp;"=Pay(Max("&amp;S38&amp;"*GBPUSD("&amp;$K62&amp;")-EURUSD("&amp;$K62&amp;"),0),"&amp;$K62&amp;")"</f>
        <v>P10Apr20181040=Pay(Max(1.04009413789346*GBPUSD(10Apr2018)-EURUSD(10Apr2018),0),10Apr2018)</v>
      </c>
      <c r="T62" s="53" t="str">
        <f>"P"&amp;T46&amp;"=Pay(Max("&amp;T38&amp;"*GBPUSD("&amp;$K62&amp;")-EURUSD("&amp;$K62&amp;"),0),"&amp;$K62&amp;")"</f>
        <v>P10Apr20181063=Pay(Max(1.06313885744067*GBPUSD(10Apr2018)-EURUSD(10Apr2018),0),10Apr2018)</v>
      </c>
      <c r="U62" s="53" t="str">
        <f>"P"&amp;U46&amp;"=Pay(Max("&amp;U38&amp;"*GBPUSD("&amp;$K62&amp;")-EURUSD("&amp;$K62&amp;"),0),"&amp;$K62&amp;")"</f>
        <v>P10Apr20181081=Pay(Max(1.08139143879946*GBPUSD(10Apr2018)-EURUSD(10Apr2018),0),10Apr2018)</v>
      </c>
      <c r="V62" s="59" t="str">
        <f>"P"&amp;V46&amp;"=Pay(Max("&amp;V38&amp;"*GBPUSD("&amp;$K62&amp;")-EURUSD("&amp;$K62&amp;"),0),"&amp;$K62&amp;")"</f>
        <v>P10Apr20181110=Pay(Max(1.10962434114113*GBPUSD(10Apr2018)-EURUSD(10Apr2018),0),10Apr2018)</v>
      </c>
      <c r="AN62" t="s">
        <v>29</v>
      </c>
      <c r="AO62">
        <v>43110</v>
      </c>
      <c r="AP62" t="s">
        <v>146</v>
      </c>
      <c r="AQ62">
        <v>9.9726170530589853E-2</v>
      </c>
      <c r="AR62">
        <v>8.9570648998134175E-2</v>
      </c>
      <c r="AS62">
        <v>8.3578509629105305E-2</v>
      </c>
      <c r="AT62">
        <v>7.6926803462306098E-2</v>
      </c>
      <c r="AU62">
        <v>7.4288313657385044E-2</v>
      </c>
      <c r="AV62">
        <v>7.5357265045069913E-2</v>
      </c>
      <c r="AW62">
        <v>8.318219377181485E-2</v>
      </c>
      <c r="AX62">
        <v>9.1805968209634201E-2</v>
      </c>
      <c r="AY62">
        <v>0.10489570530783726</v>
      </c>
      <c r="AZ62">
        <v>0.11574785836003487</v>
      </c>
      <c r="BA62">
        <v>0.13215198044251009</v>
      </c>
      <c r="BC62">
        <v>9.9726170530589853E-2</v>
      </c>
      <c r="BD62">
        <v>8.9570648998134175E-2</v>
      </c>
      <c r="BE62">
        <v>8.3578509629105305E-2</v>
      </c>
      <c r="BF62">
        <v>7.6926803462306098E-2</v>
      </c>
      <c r="BG62">
        <v>7.4288313657385044E-2</v>
      </c>
      <c r="BH62">
        <v>7.5357265045069913E-2</v>
      </c>
      <c r="BI62">
        <v>8.318219377181485E-2</v>
      </c>
      <c r="BJ62">
        <v>9.1805968209634201E-2</v>
      </c>
      <c r="BK62">
        <v>0.10489570530783726</v>
      </c>
      <c r="BL62">
        <v>0.11574785836003487</v>
      </c>
      <c r="BM62">
        <v>0.13215198044251009</v>
      </c>
      <c r="BO62" t="s">
        <v>29</v>
      </c>
      <c r="BP62">
        <v>43110</v>
      </c>
      <c r="BQ62" t="s">
        <v>146</v>
      </c>
      <c r="BR62">
        <v>9.9726170530589853E-2</v>
      </c>
      <c r="BS62">
        <v>8.9570648998134175E-2</v>
      </c>
      <c r="BT62">
        <v>8.3578509629105305E-2</v>
      </c>
      <c r="BU62">
        <v>7.6926803462306098E-2</v>
      </c>
      <c r="BV62">
        <v>7.4288313657385044E-2</v>
      </c>
      <c r="BW62">
        <v>7.5357265045069913E-2</v>
      </c>
      <c r="BX62">
        <v>8.318219377181485E-2</v>
      </c>
      <c r="BY62">
        <v>9.1805968209634201E-2</v>
      </c>
      <c r="BZ62">
        <v>0.10489570530783726</v>
      </c>
      <c r="CA62">
        <v>0.11574785836003487</v>
      </c>
      <c r="CB62">
        <v>0.13215198044251009</v>
      </c>
    </row>
    <row r="63" spans="2:80">
      <c r="B63" s="10" t="s">
        <v>17</v>
      </c>
      <c r="C63" s="26"/>
      <c r="D63" s="209" t="str">
        <f>_xll.qlRealMCSimulation(,D53,B69:B161,B69:B161,D58,D59,D60,D61,D62)</f>
        <v>obj_003b9#0011</v>
      </c>
      <c r="I63" s="76" t="str">
        <f>I55</f>
        <v>9m</v>
      </c>
      <c r="J63" s="64">
        <f>_xll.qlCalendarAdvance("NullCalendar",$D$2,I63)</f>
        <v>43291</v>
      </c>
      <c r="K63" s="65" t="str">
        <f>TEXT(J63,"[$-900]TTMMMJJJ")</f>
        <v>10Jul2018</v>
      </c>
      <c r="L63" s="72" t="str">
        <f>"P"&amp;L47&amp;"=Pay(Max("&amp;L39&amp;"*GBPUSD("&amp;$K63&amp;")-EURUSD("&amp;$K63&amp;"),0),"&amp;$K63&amp;")"</f>
        <v>P10Jul20180890=Pay(Max(0.890090246205737*GBPUSD(10Jul2018)-EURUSD(10Jul2018),0),10Jul2018)</v>
      </c>
      <c r="M63" s="53" t="str">
        <f>"P"&amp;M47&amp;"=Pay(Max("&amp;M39&amp;"*GBPUSD("&amp;$K63&amp;")-EURUSD("&amp;$K63&amp;"),0),"&amp;$K63&amp;")"</f>
        <v>P10Jul20180916=Pay(Max(0.916065689799452*GBPUSD(10Jul2018)-EURUSD(10Jul2018),0),10Jul2018)</v>
      </c>
      <c r="N63" s="53" t="str">
        <f>"P"&amp;N47&amp;"=Pay(Max("&amp;N39&amp;"*GBPUSD("&amp;$K63&amp;")-EURUSD("&amp;$K63&amp;"),0),"&amp;$K63&amp;")"</f>
        <v>P10Jul20180933=Pay(Max(0.933166033785081*GBPUSD(10Jul2018)-EURUSD(10Jul2018),0),10Jul2018)</v>
      </c>
      <c r="O63" s="53" t="str">
        <f>"P"&amp;O47&amp;"=Pay(Max("&amp;O39&amp;"*GBPUSD("&amp;$K63&amp;")-EURUSD("&amp;$K63&amp;"),0),"&amp;$K63&amp;")"</f>
        <v>P10Jul20180957=Pay(Max(0.957480676854803*GBPUSD(10Jul2018)-EURUSD(10Jul2018),0),10Jul2018)</v>
      </c>
      <c r="P63" s="53" t="str">
        <f>"P"&amp;P47&amp;"=Pay(Max("&amp;P39&amp;"*GBPUSD("&amp;$K63&amp;")-EURUSD("&amp;$K63&amp;"),0),"&amp;$K63&amp;")"</f>
        <v>P10Jul20180976=Pay(Max(0.976464994870026*GBPUSD(10Jul2018)-EURUSD(10Jul2018),0),10Jul2018)</v>
      </c>
      <c r="Q63" s="53" t="str">
        <f>"P"&amp;Q47&amp;"=Pay(Max("&amp;Q39&amp;"*GBPUSD("&amp;$K63&amp;")-EURUSD("&amp;$K63&amp;"),0),"&amp;$K63&amp;")"</f>
        <v>P10Jul20181000=Pay(Max(1*GBPUSD(10Jul2018)-EURUSD(10Jul2018),0),10Jul2018)</v>
      </c>
      <c r="R63" s="53" t="str">
        <f>"P"&amp;R47&amp;"=Pay(Max("&amp;R39&amp;"*GBPUSD("&amp;$K63&amp;")-EURUSD("&amp;$K63&amp;"),0),"&amp;$K63&amp;")"</f>
        <v>P10Jul20181031=Pay(Max(1.03095789456719*GBPUSD(10Jul2018)-EURUSD(10Jul2018),0),10Jul2018)</v>
      </c>
      <c r="S63" s="53" t="str">
        <f>"P"&amp;S47&amp;"=Pay(Max("&amp;S39&amp;"*GBPUSD("&amp;$K63&amp;")-EURUSD("&amp;$K63&amp;"),0),"&amp;$K63&amp;")"</f>
        <v>P10Jul20181056=Pay(Max(1.05564368760849*GBPUSD(10Jul2018)-EURUSD(10Jul2018),0),10Jul2018)</v>
      </c>
      <c r="T63" s="53" t="str">
        <f>"P"&amp;T47&amp;"=Pay(Max("&amp;T39&amp;"*GBPUSD("&amp;$K63&amp;")-EURUSD("&amp;$K63&amp;"),0),"&amp;$K63&amp;")"</f>
        <v>P10Jul20181091=Pay(Max(1.09056005594539*GBPUSD(10Jul2018)-EURUSD(10Jul2018),0),10Jul2018)</v>
      </c>
      <c r="U63" s="53" t="str">
        <f>"P"&amp;U47&amp;"=Pay(Max("&amp;U39&amp;"*GBPUSD("&amp;$K63&amp;")-EURUSD("&amp;$K63&amp;"),0),"&amp;$K63&amp;")"</f>
        <v>P10Jul20181119=Pay(Max(1.11918240669845*GBPUSD(10Jul2018)-EURUSD(10Jul2018),0),10Jul2018)</v>
      </c>
      <c r="V63" s="59" t="str">
        <f>"P"&amp;V47&amp;"=Pay(Max("&amp;V39&amp;"*GBPUSD("&amp;$K63&amp;")-EURUSD("&amp;$K63&amp;"),0),"&amp;$K63&amp;")"</f>
        <v>P10Jul20181165=Pay(Max(1.16489791538212*GBPUSD(10Jul2018)-EURUSD(10Jul2018),0),10Jul2018)</v>
      </c>
      <c r="AN63" t="s">
        <v>32</v>
      </c>
      <c r="AO63">
        <v>43200</v>
      </c>
      <c r="AP63" t="s">
        <v>147</v>
      </c>
      <c r="AQ63">
        <v>9.1214074176713122E-2</v>
      </c>
      <c r="AR63">
        <v>8.478606153108767E-2</v>
      </c>
      <c r="AS63">
        <v>8.136729955829447E-2</v>
      </c>
      <c r="AT63">
        <v>7.818733460989602E-2</v>
      </c>
      <c r="AU63">
        <v>7.7445790619656743E-2</v>
      </c>
      <c r="AV63">
        <v>7.8787763519219081E-2</v>
      </c>
      <c r="AW63">
        <v>8.3830426350083795E-2</v>
      </c>
      <c r="AX63">
        <v>8.9383978552930857E-2</v>
      </c>
      <c r="AY63">
        <v>9.8230726572849619E-2</v>
      </c>
      <c r="AZ63">
        <v>0.10586121782124538</v>
      </c>
      <c r="BA63">
        <v>0.11772403335817493</v>
      </c>
      <c r="BC63">
        <v>9.1214074176713122E-2</v>
      </c>
      <c r="BD63">
        <v>8.478606153108767E-2</v>
      </c>
      <c r="BE63">
        <v>8.136729955829447E-2</v>
      </c>
      <c r="BF63">
        <v>7.818733460989602E-2</v>
      </c>
      <c r="BG63">
        <v>7.7445790619656743E-2</v>
      </c>
      <c r="BH63">
        <v>7.8787763519219081E-2</v>
      </c>
      <c r="BI63">
        <v>8.3830426350083795E-2</v>
      </c>
      <c r="BJ63">
        <v>8.9383978552930857E-2</v>
      </c>
      <c r="BK63">
        <v>9.8230726572849619E-2</v>
      </c>
      <c r="BL63">
        <v>0.10586121782124538</v>
      </c>
      <c r="BM63">
        <v>0.11772403335817493</v>
      </c>
      <c r="BO63" t="s">
        <v>32</v>
      </c>
      <c r="BP63">
        <v>43200</v>
      </c>
      <c r="BQ63" t="s">
        <v>147</v>
      </c>
      <c r="BR63">
        <v>9.1214074176713122E-2</v>
      </c>
      <c r="BS63">
        <v>8.478606153108767E-2</v>
      </c>
      <c r="BT63">
        <v>8.136729955829447E-2</v>
      </c>
      <c r="BU63">
        <v>7.818733460989602E-2</v>
      </c>
      <c r="BV63">
        <v>7.7445790619656743E-2</v>
      </c>
      <c r="BW63">
        <v>7.8787763519219081E-2</v>
      </c>
      <c r="BX63">
        <v>8.3830426350083795E-2</v>
      </c>
      <c r="BY63">
        <v>8.9383978552930857E-2</v>
      </c>
      <c r="BZ63">
        <v>9.8230726572849619E-2</v>
      </c>
      <c r="CA63">
        <v>0.10586121782124538</v>
      </c>
      <c r="CB63">
        <v>0.11772403335817493</v>
      </c>
    </row>
    <row r="64" spans="2:80">
      <c r="B64" s="13" t="s">
        <v>18</v>
      </c>
      <c r="C64" s="24"/>
      <c r="D64" s="222" t="e">
        <f>_xll.qlRealMCSimulationSimulate(D63)</f>
        <v>#NUM!</v>
      </c>
      <c r="I64" s="77" t="str">
        <f>I56</f>
        <v>1y</v>
      </c>
      <c r="J64" s="66">
        <f>_xll.qlCalendarAdvance("NullCalendar",$D$2,I64)</f>
        <v>43383</v>
      </c>
      <c r="K64" s="67" t="str">
        <f>TEXT(J64,"[$-900]TTMMMJJJ")</f>
        <v>10Oct2018</v>
      </c>
      <c r="L64" s="73" t="str">
        <f>"P"&amp;L48&amp;"=Pay(Max("&amp;L40&amp;"*GBPUSD("&amp;$K64&amp;")-EURUSD("&amp;$K64&amp;"),0),"&amp;$K64&amp;")"</f>
        <v>P10Oct20180872=Pay(Max(0.871512062998088*GBPUSD(10Oct2018)-EURUSD(10Oct2018),0),10Oct2018)</v>
      </c>
      <c r="M64" s="74" t="str">
        <f>"P"&amp;M48&amp;"=Pay(Max("&amp;M40&amp;"*GBPUSD("&amp;$K64&amp;")-EURUSD("&amp;$K64&amp;"),0),"&amp;$K64&amp;")"</f>
        <v>P10Oct20180902=Pay(Max(0.90216284644338*GBPUSD(10Oct2018)-EURUSD(10Oct2018),0),10Oct2018)</v>
      </c>
      <c r="N64" s="74" t="str">
        <f>"P"&amp;N48&amp;"=Pay(Max("&amp;N40&amp;"*GBPUSD("&amp;$K64&amp;")-EURUSD("&amp;$K64&amp;"),0),"&amp;$K64&amp;")"</f>
        <v>P10Oct20180922=Pay(Max(0.922347697858793*GBPUSD(10Oct2018)-EURUSD(10Oct2018),0),10Oct2018)</v>
      </c>
      <c r="O64" s="74" t="str">
        <f>"P"&amp;O48&amp;"=Pay(Max("&amp;O40&amp;"*GBPUSD("&amp;$K64&amp;")-EURUSD("&amp;$K64&amp;"),0),"&amp;$K64&amp;")"</f>
        <v>P10Oct20180951=Pay(Max(0.950812867970248*GBPUSD(10Oct2018)-EURUSD(10Oct2018),0),10Oct2018)</v>
      </c>
      <c r="P64" s="74" t="str">
        <f>"P"&amp;P48&amp;"=Pay(Max("&amp;P40&amp;"*GBPUSD("&amp;$K64&amp;")-EURUSD("&amp;$K64&amp;"),0),"&amp;$K64&amp;")"</f>
        <v>P10Oct20180973=Pay(Max(0.972948713356291*GBPUSD(10Oct2018)-EURUSD(10Oct2018),0),10Oct2018)</v>
      </c>
      <c r="Q64" s="53" t="str">
        <f>"P"&amp;Q48&amp;"=Pay(Max("&amp;Q40&amp;"*GBPUSD("&amp;$K64&amp;")-EURUSD("&amp;$K64&amp;"),0),"&amp;$K64&amp;")"</f>
        <v>P10Oct20181000=Pay(Max(1*GBPUSD(10Oct2018)-EURUSD(10Oct2018),0),10Oct2018)</v>
      </c>
      <c r="R64" s="74" t="str">
        <f>"P"&amp;R48&amp;"=Pay(Max("&amp;R40&amp;"*GBPUSD("&amp;$K64&amp;")-EURUSD("&amp;$K64&amp;"),0),"&amp;$K64&amp;")"</f>
        <v>P10Oct20181037=Pay(Max(1.03711207927156*GBPUSD(10Oct2018)-EURUSD(10Oct2018),0),10Oct2018)</v>
      </c>
      <c r="S64" s="74" t="str">
        <f>"P"&amp;S48&amp;"=Pay(Max("&amp;S40&amp;"*GBPUSD("&amp;$K64&amp;")-EURUSD("&amp;$K64&amp;"),0),"&amp;$K64&amp;")"</f>
        <v>P10Oct20181067=Pay(Max(1.06684768340851*GBPUSD(10Oct2018)-EURUSD(10Oct2018),0),10Oct2018)</v>
      </c>
      <c r="T64" s="74" t="str">
        <f>"P"&amp;T48&amp;"=Pay(Max("&amp;T40&amp;"*GBPUSD("&amp;$K64&amp;")-EURUSD("&amp;$K64&amp;"),0),"&amp;$K64&amp;")"</f>
        <v>P10Oct20181110=Pay(Max(1.10959198554949*GBPUSD(10Oct2018)-EURUSD(10Oct2018),0),10Oct2018)</v>
      </c>
      <c r="U64" s="74" t="str">
        <f>"P"&amp;U48&amp;"=Pay(Max("&amp;U40&amp;"*GBPUSD("&amp;$K64&amp;")-EURUSD("&amp;$K64&amp;"),0),"&amp;$K64&amp;")"</f>
        <v>P10Oct20181146=Pay(Max(1.14578076210807*GBPUSD(10Oct2018)-EURUSD(10Oct2018),0),10Oct2018)</v>
      </c>
      <c r="V64" s="61" t="str">
        <f>"P"&amp;V48&amp;"=Pay(Max("&amp;V40&amp;"*GBPUSD("&amp;$K64&amp;")-EURUSD("&amp;$K64&amp;"),0),"&amp;$K64&amp;")"</f>
        <v>P10Oct20181204=Pay(Max(1.20364242953699*GBPUSD(10Oct2018)-EURUSD(10Oct2018),0),10Oct2018)</v>
      </c>
      <c r="AN64" t="s">
        <v>33</v>
      </c>
      <c r="AO64">
        <v>43291</v>
      </c>
      <c r="AP64" t="s">
        <v>148</v>
      </c>
      <c r="AQ64">
        <v>8.7075540272110979E-2</v>
      </c>
      <c r="AR64">
        <v>8.2488562854483555E-2</v>
      </c>
      <c r="AS64">
        <v>8.0278223008537625E-2</v>
      </c>
      <c r="AT64">
        <v>7.8594474077963397E-2</v>
      </c>
      <c r="AU64">
        <v>7.8613655663538257E-2</v>
      </c>
      <c r="AV64">
        <v>8.0185112419934396E-2</v>
      </c>
      <c r="AW64">
        <v>8.4483015435269246E-2</v>
      </c>
      <c r="AX64">
        <v>8.9004556059777459E-2</v>
      </c>
      <c r="AY64">
        <v>9.6228176716790806E-2</v>
      </c>
      <c r="AZ64">
        <v>0.10253239532666766</v>
      </c>
      <c r="BA64">
        <v>0.11245430417822415</v>
      </c>
      <c r="BC64">
        <v>8.7075540272110979E-2</v>
      </c>
      <c r="BD64">
        <v>8.2488562854483555E-2</v>
      </c>
      <c r="BE64">
        <v>8.0278223008537625E-2</v>
      </c>
      <c r="BF64">
        <v>7.8594474077963397E-2</v>
      </c>
      <c r="BG64">
        <v>7.8613655663538257E-2</v>
      </c>
      <c r="BH64">
        <v>8.0185112419934396E-2</v>
      </c>
      <c r="BI64">
        <v>8.4483015435269246E-2</v>
      </c>
      <c r="BJ64">
        <v>8.9004556059777459E-2</v>
      </c>
      <c r="BK64">
        <v>9.6228176716790806E-2</v>
      </c>
      <c r="BL64">
        <v>0.10253239532666766</v>
      </c>
      <c r="BM64">
        <v>0.11245430417822415</v>
      </c>
      <c r="BO64" t="s">
        <v>33</v>
      </c>
      <c r="BP64">
        <v>43291</v>
      </c>
      <c r="BQ64" t="s">
        <v>148</v>
      </c>
      <c r="BR64">
        <v>8.7075540272110979E-2</v>
      </c>
      <c r="BS64">
        <v>8.2488562854483555E-2</v>
      </c>
      <c r="BT64">
        <v>8.0278223008537625E-2</v>
      </c>
      <c r="BU64">
        <v>7.8594474077963397E-2</v>
      </c>
      <c r="BV64">
        <v>7.8613655663538257E-2</v>
      </c>
      <c r="BW64">
        <v>8.0185112419934396E-2</v>
      </c>
      <c r="BX64">
        <v>8.4483015435269246E-2</v>
      </c>
      <c r="BY64">
        <v>8.9004556059777459E-2</v>
      </c>
      <c r="BZ64">
        <v>9.6228176716790806E-2</v>
      </c>
      <c r="CA64">
        <v>0.10253239532666766</v>
      </c>
      <c r="CB64">
        <v>0.11245430417822415</v>
      </c>
    </row>
    <row r="65" spans="2:80">
      <c r="B65" s="34" t="s">
        <v>19</v>
      </c>
      <c r="C65" s="31"/>
      <c r="D65" s="35" t="b">
        <v>1</v>
      </c>
      <c r="AN65" t="s">
        <v>24</v>
      </c>
      <c r="AO65">
        <v>43383</v>
      </c>
      <c r="AP65" t="s">
        <v>149</v>
      </c>
      <c r="AQ65">
        <v>8.6398845629215473E-2</v>
      </c>
      <c r="AR65">
        <v>8.2513093970639162E-2</v>
      </c>
      <c r="AS65">
        <v>8.0731351593378908E-2</v>
      </c>
      <c r="AT65">
        <v>7.9517968835849828E-2</v>
      </c>
      <c r="AU65">
        <v>7.972293805861036E-2</v>
      </c>
      <c r="AV65">
        <v>8.1269363029002575E-2</v>
      </c>
      <c r="AW65">
        <v>8.5185865900929789E-2</v>
      </c>
      <c r="AX65">
        <v>8.9259868123753236E-2</v>
      </c>
      <c r="AY65">
        <v>9.5795165214716788E-2</v>
      </c>
      <c r="AZ65">
        <v>0.10153871577940916</v>
      </c>
      <c r="BA65">
        <v>0.11064192371413242</v>
      </c>
      <c r="BC65">
        <v>8.6398845629215473E-2</v>
      </c>
      <c r="BD65">
        <v>8.2513093970639162E-2</v>
      </c>
      <c r="BE65">
        <v>8.0731351593378908E-2</v>
      </c>
      <c r="BF65">
        <v>7.9517968835849828E-2</v>
      </c>
      <c r="BG65">
        <v>7.972293805861036E-2</v>
      </c>
      <c r="BH65">
        <v>8.1269363029002575E-2</v>
      </c>
      <c r="BI65">
        <v>8.5185865900929789E-2</v>
      </c>
      <c r="BJ65">
        <v>8.9259868123753236E-2</v>
      </c>
      <c r="BK65">
        <v>9.5795165214716788E-2</v>
      </c>
      <c r="BL65">
        <v>0.10153871577940916</v>
      </c>
      <c r="BM65">
        <v>0.11064192371413242</v>
      </c>
      <c r="BO65" t="s">
        <v>24</v>
      </c>
      <c r="BP65">
        <v>43383</v>
      </c>
      <c r="BQ65" t="s">
        <v>149</v>
      </c>
      <c r="BR65">
        <v>8.6398845629215473E-2</v>
      </c>
      <c r="BS65">
        <v>8.2513093970639162E-2</v>
      </c>
      <c r="BT65">
        <v>8.0731351593378908E-2</v>
      </c>
      <c r="BU65">
        <v>7.9517968835849828E-2</v>
      </c>
      <c r="BV65">
        <v>7.972293805861036E-2</v>
      </c>
      <c r="BW65">
        <v>8.1269363029002575E-2</v>
      </c>
      <c r="BX65">
        <v>8.5185865900929789E-2</v>
      </c>
      <c r="BY65">
        <v>8.9259868123753236E-2</v>
      </c>
      <c r="BZ65">
        <v>9.5795165214716788E-2</v>
      </c>
      <c r="CA65">
        <v>0.10153871577940916</v>
      </c>
      <c r="CB65">
        <v>0.11064192371413242</v>
      </c>
    </row>
    <row r="66" spans="2:80">
      <c r="B66" s="15" t="s">
        <v>20</v>
      </c>
      <c r="C66" s="26"/>
      <c r="D66" s="36" t="e">
        <f>IF(D65,_xll.qlRealMCSimulationCalcAssetAdjuster(D63,B69:B161,C17:C18,D64),"[DISABLED]")</f>
        <v>#NUM!</v>
      </c>
      <c r="F66" s="44" t="s">
        <v>37</v>
      </c>
      <c r="G66" s="48" t="str">
        <f>_xll.qlRealMCScript(,I6:I7,J6:J7,L52:V56,TRUE)</f>
        <v>obj_003b3#0011</v>
      </c>
    </row>
    <row r="67" spans="2:80">
      <c r="F67" s="44" t="s">
        <v>38</v>
      </c>
      <c r="G67" s="48" t="str">
        <f>_xll.qlRealMCScript(,I6:I7,J6:J7,L60:W64,TRUE)</f>
        <v>obj_003b4#0012</v>
      </c>
      <c r="AN67" t="s">
        <v>93</v>
      </c>
      <c r="AQ67" t="s">
        <v>31</v>
      </c>
      <c r="BC67" t="s">
        <v>31</v>
      </c>
      <c r="BO67" t="s">
        <v>93</v>
      </c>
      <c r="BR67" t="s">
        <v>31</v>
      </c>
    </row>
    <row r="68" spans="2:80"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</row>
    <row r="69" spans="2:80">
      <c r="B69">
        <f t="array" ref="B69:B791">(_xll.qlScheduleDates(D57)-D2)/365</f>
        <v>0</v>
      </c>
      <c r="D69">
        <v>1.2500000000000001E-2</v>
      </c>
      <c r="I69" s="1" t="s">
        <v>41</v>
      </c>
      <c r="J69" s="2"/>
      <c r="K69" s="52"/>
      <c r="L69" s="4" t="s">
        <v>31</v>
      </c>
      <c r="M69" s="24"/>
      <c r="N69" s="24"/>
      <c r="O69" s="24"/>
      <c r="P69" s="24"/>
      <c r="Q69" s="24"/>
      <c r="R69" s="24"/>
      <c r="S69" s="24"/>
      <c r="T69" s="24"/>
      <c r="U69" s="24"/>
      <c r="V69" s="45"/>
      <c r="AN69" t="s">
        <v>22</v>
      </c>
      <c r="AO69">
        <v>43049</v>
      </c>
      <c r="AP69" t="s">
        <v>145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145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</row>
    <row r="70" spans="2:80">
      <c r="B70">
        <v>1.0958904109589041E-2</v>
      </c>
      <c r="D70">
        <f>D69+$D$69</f>
        <v>2.5000000000000001E-2</v>
      </c>
      <c r="I70" s="54" t="s">
        <v>25</v>
      </c>
      <c r="J70" s="55" t="s">
        <v>30</v>
      </c>
      <c r="K70" s="55" t="s">
        <v>4</v>
      </c>
      <c r="L70" s="77" t="str">
        <f>L59</f>
        <v>5D Put EUR</v>
      </c>
      <c r="M70" s="78" t="str">
        <f>M59</f>
        <v>10D Put EUR</v>
      </c>
      <c r="N70" s="78" t="str">
        <f>N59</f>
        <v>15D Put EUR</v>
      </c>
      <c r="O70" s="78" t="str">
        <f>O59</f>
        <v>25D Put EUR</v>
      </c>
      <c r="P70" s="78" t="str">
        <f>P59</f>
        <v>35D Put EUR</v>
      </c>
      <c r="Q70" s="78" t="str">
        <f>Q59</f>
        <v>ATM</v>
      </c>
      <c r="R70" s="78" t="str">
        <f>R59</f>
        <v>35D Call EUR</v>
      </c>
      <c r="S70" s="78" t="str">
        <f>S59</f>
        <v>25D Call EUR</v>
      </c>
      <c r="T70" s="78" t="str">
        <f>T59</f>
        <v>15D Call EUR</v>
      </c>
      <c r="U70" s="78" t="str">
        <f>U59</f>
        <v>10D Call EUR</v>
      </c>
      <c r="V70" s="67" t="str">
        <f>V59</f>
        <v>5D Call EUR</v>
      </c>
      <c r="AN70" t="s">
        <v>29</v>
      </c>
      <c r="AO70">
        <v>43110</v>
      </c>
      <c r="AP70" t="s">
        <v>146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146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</row>
    <row r="71" spans="2:80">
      <c r="B71">
        <v>2.1917808219178082E-2</v>
      </c>
      <c r="D71">
        <f>D70+$D$69</f>
        <v>3.7500000000000006E-2</v>
      </c>
      <c r="G71" s="31"/>
      <c r="I71" s="75" t="str">
        <f>I60</f>
        <v>1m</v>
      </c>
      <c r="J71" s="62">
        <f>_xll.qlCalendarAdvance("NullCalendar",$D$2,I71)</f>
        <v>43049</v>
      </c>
      <c r="K71" s="63" t="str">
        <f>TEXT(J71,"[$-900]TTMMMJJJ")</f>
        <v>10Nov2017</v>
      </c>
      <c r="L71" s="79" t="e">
        <f>_xll.qlRealMCScriptNPV($G$66,$D$63,"C"&amp;L44,$D$64:$D$66)/I_ValuationDate!$C$6</f>
        <v>#NUM!</v>
      </c>
      <c r="M71" s="80" t="e">
        <f>_xll.qlRealMCScriptNPV($G$66,$D$63,"C"&amp;M44,$D$64:$D$66)/I_ValuationDate!$C$6</f>
        <v>#NUM!</v>
      </c>
      <c r="N71" s="80" t="e">
        <f>_xll.qlRealMCScriptNPV($G$66,$D$63,"C"&amp;N44,$D$64:$D$66)/I_ValuationDate!$C$6</f>
        <v>#NUM!</v>
      </c>
      <c r="O71" s="80" t="e">
        <f>_xll.qlRealMCScriptNPV($G$66,$D$63,"C"&amp;O44,$D$64:$D$66)/I_ValuationDate!$C$6</f>
        <v>#NUM!</v>
      </c>
      <c r="P71" s="80" t="e">
        <f>_xll.qlRealMCScriptNPV($G$66,$D$63,"C"&amp;P44,$D$64:$D$66)/I_ValuationDate!$C$6</f>
        <v>#NUM!</v>
      </c>
      <c r="Q71" s="80" t="e">
        <f>_xll.qlRealMCScriptNPV($G$66,$D$63,"C"&amp;Q44,$D$64:$D$66)/I_ValuationDate!$C$6</f>
        <v>#NUM!</v>
      </c>
      <c r="R71" s="80" t="e">
        <f>_xll.qlRealMCScriptNPV($G$66,$D$63,"C"&amp;R44,$D$64:$D$66)/I_ValuationDate!$C$6</f>
        <v>#NUM!</v>
      </c>
      <c r="S71" s="80" t="e">
        <f>_xll.qlRealMCScriptNPV($G$66,$D$63,"C"&amp;S44,$D$64:$D$66)/I_ValuationDate!$C$6</f>
        <v>#NUM!</v>
      </c>
      <c r="T71" s="80" t="e">
        <f>_xll.qlRealMCScriptNPV($G$66,$D$63,"C"&amp;T44,$D$64:$D$66)/I_ValuationDate!$C$6</f>
        <v>#NUM!</v>
      </c>
      <c r="U71" s="80" t="e">
        <f>_xll.qlRealMCScriptNPV($G$66,$D$63,"C"&amp;U44,$D$64:$D$66)/I_ValuationDate!$C$6</f>
        <v>#NUM!</v>
      </c>
      <c r="V71" s="81" t="e">
        <f>_xll.qlRealMCScriptNPV($G$66,$D$63,"C"&amp;V44,$D$64:$D$66)/I_ValuationDate!$C$6</f>
        <v>#NUM!</v>
      </c>
      <c r="AN71" t="s">
        <v>32</v>
      </c>
      <c r="AO71">
        <v>43200</v>
      </c>
      <c r="AP71" t="s">
        <v>147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147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</row>
    <row r="72" spans="2:80">
      <c r="B72">
        <v>3.287671232876712E-2</v>
      </c>
      <c r="D72">
        <f>D71+$D$69</f>
        <v>0.05</v>
      </c>
      <c r="I72" s="76" t="str">
        <f>I61</f>
        <v>3m</v>
      </c>
      <c r="J72" s="64">
        <f>_xll.qlCalendarAdvance("NullCalendar",$D$2,I72)</f>
        <v>43110</v>
      </c>
      <c r="K72" s="65" t="str">
        <f>TEXT(J72,"[$-900]TTMMMJJJ")</f>
        <v>10Jan2018</v>
      </c>
      <c r="L72" s="82" t="e">
        <f>_xll.qlRealMCScriptNPV($G$66,$D$63,"C"&amp;L45,$D$64:$D$66)/I_ValuationDate!$C$6</f>
        <v>#NUM!</v>
      </c>
      <c r="M72" s="83" t="e">
        <f>_xll.qlRealMCScriptNPV($G$66,$D$63,"C"&amp;M45,$D$64:$D$66)/I_ValuationDate!$C$6</f>
        <v>#NUM!</v>
      </c>
      <c r="N72" s="83" t="e">
        <f>_xll.qlRealMCScriptNPV($G$66,$D$63,"C"&amp;N45,$D$64:$D$66)/I_ValuationDate!$C$6</f>
        <v>#NUM!</v>
      </c>
      <c r="O72" s="83" t="e">
        <f>_xll.qlRealMCScriptNPV($G$66,$D$63,"C"&amp;O45,$D$64:$D$66)/I_ValuationDate!$C$6</f>
        <v>#NUM!</v>
      </c>
      <c r="P72" s="83" t="e">
        <f>_xll.qlRealMCScriptNPV($G$66,$D$63,"C"&amp;P45,$D$64:$D$66)/I_ValuationDate!$C$6</f>
        <v>#NUM!</v>
      </c>
      <c r="Q72" s="83" t="e">
        <f>_xll.qlRealMCScriptNPV($G$66,$D$63,"C"&amp;Q45,$D$64:$D$66)/I_ValuationDate!$C$6</f>
        <v>#NUM!</v>
      </c>
      <c r="R72" s="83" t="e">
        <f>_xll.qlRealMCScriptNPV($G$66,$D$63,"C"&amp;R45,$D$64:$D$66)/I_ValuationDate!$C$6</f>
        <v>#NUM!</v>
      </c>
      <c r="S72" s="83" t="e">
        <f>_xll.qlRealMCScriptNPV($G$66,$D$63,"C"&amp;S45,$D$64:$D$66)/I_ValuationDate!$C$6</f>
        <v>#NUM!</v>
      </c>
      <c r="T72" s="83" t="e">
        <f>_xll.qlRealMCScriptNPV($G$66,$D$63,"C"&amp;T45,$D$64:$D$66)/I_ValuationDate!$C$6</f>
        <v>#NUM!</v>
      </c>
      <c r="U72" s="83" t="e">
        <f>_xll.qlRealMCScriptNPV($G$66,$D$63,"C"&amp;U45,$D$64:$D$66)/I_ValuationDate!$C$6</f>
        <v>#NUM!</v>
      </c>
      <c r="V72" s="84" t="e">
        <f>_xll.qlRealMCScriptNPV($G$66,$D$63,"C"&amp;V45,$D$64:$D$66)/I_ValuationDate!$C$6</f>
        <v>#NUM!</v>
      </c>
      <c r="AN72" t="s">
        <v>33</v>
      </c>
      <c r="AO72">
        <v>43291</v>
      </c>
      <c r="AP72" t="s">
        <v>148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148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</row>
    <row r="73" spans="2:80">
      <c r="B73">
        <v>4.3835616438356165E-2</v>
      </c>
      <c r="D73">
        <f>D72+$D$69</f>
        <v>6.25E-2</v>
      </c>
      <c r="I73" s="76" t="str">
        <f>I62</f>
        <v>6m</v>
      </c>
      <c r="J73" s="64">
        <f>_xll.qlCalendarAdvance("NullCalendar",$D$2,I73)</f>
        <v>43200</v>
      </c>
      <c r="K73" s="65" t="str">
        <f>TEXT(J73,"[$-900]TTMMMJJJ")</f>
        <v>10Apr2018</v>
      </c>
      <c r="L73" s="82" t="e">
        <f>_xll.qlRealMCScriptNPV($G$66,$D$63,"C"&amp;L46,$D$64:$D$66)/I_ValuationDate!$C$6</f>
        <v>#NUM!</v>
      </c>
      <c r="M73" s="83" t="e">
        <f>_xll.qlRealMCScriptNPV($G$66,$D$63,"C"&amp;M46,$D$64:$D$66)/I_ValuationDate!$C$6</f>
        <v>#NUM!</v>
      </c>
      <c r="N73" s="83" t="e">
        <f>_xll.qlRealMCScriptNPV($G$66,$D$63,"C"&amp;N46,$D$64:$D$66)/I_ValuationDate!$C$6</f>
        <v>#NUM!</v>
      </c>
      <c r="O73" s="83" t="e">
        <f>_xll.qlRealMCScriptNPV($G$66,$D$63,"C"&amp;O46,$D$64:$D$66)/I_ValuationDate!$C$6</f>
        <v>#NUM!</v>
      </c>
      <c r="P73" s="83" t="e">
        <f>_xll.qlRealMCScriptNPV($G$66,$D$63,"C"&amp;P46,$D$64:$D$66)/I_ValuationDate!$C$6</f>
        <v>#NUM!</v>
      </c>
      <c r="Q73" s="83" t="e">
        <f>_xll.qlRealMCScriptNPV($G$66,$D$63,"C"&amp;Q46,$D$64:$D$66)/I_ValuationDate!$C$6</f>
        <v>#NUM!</v>
      </c>
      <c r="R73" s="83" t="e">
        <f>_xll.qlRealMCScriptNPV($G$66,$D$63,"C"&amp;R46,$D$64:$D$66)/I_ValuationDate!$C$6</f>
        <v>#NUM!</v>
      </c>
      <c r="S73" s="83" t="e">
        <f>_xll.qlRealMCScriptNPV($G$66,$D$63,"C"&amp;S46,$D$64:$D$66)/I_ValuationDate!$C$6</f>
        <v>#NUM!</v>
      </c>
      <c r="T73" s="83" t="e">
        <f>_xll.qlRealMCScriptNPV($G$66,$D$63,"C"&amp;T46,$D$64:$D$66)/I_ValuationDate!$C$6</f>
        <v>#NUM!</v>
      </c>
      <c r="U73" s="83" t="e">
        <f>_xll.qlRealMCScriptNPV($G$66,$D$63,"C"&amp;U46,$D$64:$D$66)/I_ValuationDate!$C$6</f>
        <v>#NUM!</v>
      </c>
      <c r="V73" s="84" t="e">
        <f>_xll.qlRealMCScriptNPV($G$66,$D$63,"C"&amp;V46,$D$64:$D$66)/I_ValuationDate!$C$6</f>
        <v>#NUM!</v>
      </c>
      <c r="AN73" t="s">
        <v>24</v>
      </c>
      <c r="AO73">
        <v>43383</v>
      </c>
      <c r="AP73" t="s">
        <v>149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149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</row>
    <row r="74" spans="2:80">
      <c r="B74">
        <v>5.4794520547945202E-2</v>
      </c>
      <c r="D74">
        <f>D73+$D$69</f>
        <v>7.4999999999999997E-2</v>
      </c>
      <c r="I74" s="76" t="str">
        <f>I63</f>
        <v>9m</v>
      </c>
      <c r="J74" s="64">
        <f>_xll.qlCalendarAdvance("NullCalendar",$D$2,I74)</f>
        <v>43291</v>
      </c>
      <c r="K74" s="65" t="str">
        <f>TEXT(J74,"[$-900]TTMMMJJJ")</f>
        <v>10Jul2018</v>
      </c>
      <c r="L74" s="82" t="e">
        <f>_xll.qlRealMCScriptNPV($G$66,$D$63,"C"&amp;L47,$D$64:$D$66)/I_ValuationDate!$C$6</f>
        <v>#NUM!</v>
      </c>
      <c r="M74" s="83" t="e">
        <f>_xll.qlRealMCScriptNPV($G$66,$D$63,"C"&amp;M47,$D$64:$D$66)/I_ValuationDate!$C$6</f>
        <v>#NUM!</v>
      </c>
      <c r="N74" s="83" t="e">
        <f>_xll.qlRealMCScriptNPV($G$66,$D$63,"C"&amp;N47,$D$64:$D$66)/I_ValuationDate!$C$6</f>
        <v>#NUM!</v>
      </c>
      <c r="O74" s="83" t="e">
        <f>_xll.qlRealMCScriptNPV($G$66,$D$63,"C"&amp;O47,$D$64:$D$66)/I_ValuationDate!$C$6</f>
        <v>#NUM!</v>
      </c>
      <c r="P74" s="83" t="e">
        <f>_xll.qlRealMCScriptNPV($G$66,$D$63,"C"&amp;P47,$D$64:$D$66)/I_ValuationDate!$C$6</f>
        <v>#NUM!</v>
      </c>
      <c r="Q74" s="83" t="e">
        <f>_xll.qlRealMCScriptNPV($G$66,$D$63,"C"&amp;Q47,$D$64:$D$66)/I_ValuationDate!$C$6</f>
        <v>#NUM!</v>
      </c>
      <c r="R74" s="83" t="e">
        <f>_xll.qlRealMCScriptNPV($G$66,$D$63,"C"&amp;R47,$D$64:$D$66)/I_ValuationDate!$C$6</f>
        <v>#NUM!</v>
      </c>
      <c r="S74" s="83" t="e">
        <f>_xll.qlRealMCScriptNPV($G$66,$D$63,"C"&amp;S47,$D$64:$D$66)/I_ValuationDate!$C$6</f>
        <v>#NUM!</v>
      </c>
      <c r="T74" s="83" t="e">
        <f>_xll.qlRealMCScriptNPV($G$66,$D$63,"C"&amp;T47,$D$64:$D$66)/I_ValuationDate!$C$6</f>
        <v>#NUM!</v>
      </c>
      <c r="U74" s="83" t="e">
        <f>_xll.qlRealMCScriptNPV($G$66,$D$63,"C"&amp;U47,$D$64:$D$66)/I_ValuationDate!$C$6</f>
        <v>#NUM!</v>
      </c>
      <c r="V74" s="84" t="e">
        <f>_xll.qlRealMCScriptNPV($G$66,$D$63,"C"&amp;V47,$D$64:$D$66)/I_ValuationDate!$C$6</f>
        <v>#NUM!</v>
      </c>
    </row>
    <row r="75" spans="2:80">
      <c r="B75">
        <v>6.575342465753424E-2</v>
      </c>
      <c r="D75">
        <f>D74+$D$69</f>
        <v>8.7499999999999994E-2</v>
      </c>
      <c r="I75" s="77" t="str">
        <f>I64</f>
        <v>1y</v>
      </c>
      <c r="J75" s="66">
        <f>_xll.qlCalendarAdvance("NullCalendar",$D$2,I75)</f>
        <v>43383</v>
      </c>
      <c r="K75" s="67" t="str">
        <f>TEXT(J75,"[$-900]TTMMMJJJ")</f>
        <v>10Oct2018</v>
      </c>
      <c r="L75" s="85" t="e">
        <f>_xll.qlRealMCScriptNPV($G$66,$D$63,"C"&amp;L48,$D$64:$D$66)/I_ValuationDate!$C$6</f>
        <v>#NUM!</v>
      </c>
      <c r="M75" s="86" t="e">
        <f>_xll.qlRealMCScriptNPV($G$66,$D$63,"C"&amp;M48,$D$64:$D$66)/I_ValuationDate!$C$6</f>
        <v>#NUM!</v>
      </c>
      <c r="N75" s="86" t="e">
        <f>_xll.qlRealMCScriptNPV($G$66,$D$63,"C"&amp;N48,$D$64:$D$66)/I_ValuationDate!$C$6</f>
        <v>#NUM!</v>
      </c>
      <c r="O75" s="86" t="e">
        <f>_xll.qlRealMCScriptNPV($G$66,$D$63,"C"&amp;O48,$D$64:$D$66)/I_ValuationDate!$C$6</f>
        <v>#NUM!</v>
      </c>
      <c r="P75" s="86" t="e">
        <f>_xll.qlRealMCScriptNPV($G$66,$D$63,"C"&amp;P48,$D$64:$D$66)/I_ValuationDate!$C$6</f>
        <v>#NUM!</v>
      </c>
      <c r="Q75" s="86" t="e">
        <f>_xll.qlRealMCScriptNPV($G$66,$D$63,"C"&amp;Q48,$D$64:$D$66)/I_ValuationDate!$C$6</f>
        <v>#NUM!</v>
      </c>
      <c r="R75" s="86" t="e">
        <f>_xll.qlRealMCScriptNPV($G$66,$D$63,"C"&amp;R48,$D$64:$D$66)/I_ValuationDate!$C$6</f>
        <v>#NUM!</v>
      </c>
      <c r="S75" s="86" t="e">
        <f>_xll.qlRealMCScriptNPV($G$66,$D$63,"C"&amp;S48,$D$64:$D$66)/I_ValuationDate!$C$6</f>
        <v>#NUM!</v>
      </c>
      <c r="T75" s="86" t="e">
        <f>_xll.qlRealMCScriptNPV($G$66,$D$63,"C"&amp;T48,$D$64:$D$66)/I_ValuationDate!$C$6</f>
        <v>#NUM!</v>
      </c>
      <c r="U75" s="86" t="e">
        <f>_xll.qlRealMCScriptNPV($G$66,$D$63,"C"&amp;U48,$D$64:$D$66)/I_ValuationDate!$C$6</f>
        <v>#NUM!</v>
      </c>
      <c r="V75" s="87" t="e">
        <f>_xll.qlRealMCScriptNPV($G$66,$D$63,"C"&amp;V48,$D$64:$D$66)/I_ValuationDate!$C$6</f>
        <v>#NUM!</v>
      </c>
    </row>
    <row r="76" spans="2:80">
      <c r="B76">
        <v>7.6712328767123292E-2</v>
      </c>
      <c r="D76">
        <f>D75+$D$69</f>
        <v>9.9999999999999992E-2</v>
      </c>
      <c r="Q76" s="23"/>
    </row>
    <row r="77" spans="2:80">
      <c r="B77">
        <v>8.7671232876712329E-2</v>
      </c>
      <c r="D77">
        <f>D76+$D$69</f>
        <v>0.11249999999999999</v>
      </c>
      <c r="I77" s="1" t="s">
        <v>42</v>
      </c>
      <c r="J77" s="2"/>
      <c r="K77" s="52"/>
      <c r="L77" s="4" t="s">
        <v>31</v>
      </c>
      <c r="M77" s="24"/>
      <c r="N77" s="24"/>
      <c r="O77" s="24"/>
      <c r="P77" s="24"/>
      <c r="Q77" s="24"/>
      <c r="R77" s="24"/>
      <c r="S77" s="24"/>
      <c r="T77" s="24"/>
      <c r="U77" s="24"/>
      <c r="V77" s="45"/>
    </row>
    <row r="78" spans="2:80">
      <c r="B78">
        <v>9.8630136986301367E-2</v>
      </c>
      <c r="D78">
        <f>D77+$D$69</f>
        <v>0.12499999999999999</v>
      </c>
      <c r="I78" s="54" t="s">
        <v>25</v>
      </c>
      <c r="J78" s="55" t="s">
        <v>30</v>
      </c>
      <c r="K78" s="55" t="s">
        <v>4</v>
      </c>
      <c r="L78" s="77" t="str">
        <f>L70</f>
        <v>5D Put EUR</v>
      </c>
      <c r="M78" s="78" t="str">
        <f>M70</f>
        <v>10D Put EUR</v>
      </c>
      <c r="N78" s="78" t="str">
        <f>N70</f>
        <v>15D Put EUR</v>
      </c>
      <c r="O78" s="78" t="str">
        <f>O70</f>
        <v>25D Put EUR</v>
      </c>
      <c r="P78" s="78" t="str">
        <f>P70</f>
        <v>35D Put EUR</v>
      </c>
      <c r="Q78" s="78" t="str">
        <f>Q70</f>
        <v>ATM</v>
      </c>
      <c r="R78" s="78" t="str">
        <f>R70</f>
        <v>35D Call EUR</v>
      </c>
      <c r="S78" s="78" t="str">
        <f>S70</f>
        <v>25D Call EUR</v>
      </c>
      <c r="T78" s="78" t="str">
        <f>T70</f>
        <v>15D Call EUR</v>
      </c>
      <c r="U78" s="78" t="str">
        <f>U70</f>
        <v>10D Call EUR</v>
      </c>
      <c r="V78" s="67" t="str">
        <f>V70</f>
        <v>5D Call EUR</v>
      </c>
    </row>
    <row r="79" spans="2:80">
      <c r="B79">
        <v>0.1095890410958904</v>
      </c>
      <c r="D79">
        <f>D78+$D$69</f>
        <v>0.13749999999999998</v>
      </c>
      <c r="I79" s="75" t="str">
        <f>I71</f>
        <v>1m</v>
      </c>
      <c r="J79" s="62">
        <f>_xll.qlCalendarAdvance("NullCalendar",$D$2,I79)</f>
        <v>43049</v>
      </c>
      <c r="K79" s="63" t="str">
        <f>TEXT(J79,"[$-900]TTMMMJJJ")</f>
        <v>10Nov2017</v>
      </c>
      <c r="L79" s="79" t="e">
        <f>_xll.qlRealMCScriptNPV($G$67,$D$63,"P"&amp;L44,$D$64:$D$66)/I_ValuationDate!$C$6</f>
        <v>#NUM!</v>
      </c>
      <c r="M79" s="80" t="e">
        <f>_xll.qlRealMCScriptNPV($G$67,$D$63,"P"&amp;M44,$D$64:$D$66)/I_ValuationDate!$C$6</f>
        <v>#NUM!</v>
      </c>
      <c r="N79" s="80" t="e">
        <f>_xll.qlRealMCScriptNPV($G$67,$D$63,"P"&amp;N44,$D$64:$D$66)/I_ValuationDate!$C$6</f>
        <v>#NUM!</v>
      </c>
      <c r="O79" s="80" t="e">
        <f>_xll.qlRealMCScriptNPV($G$67,$D$63,"P"&amp;O44,$D$64:$D$66)/I_ValuationDate!$C$6</f>
        <v>#NUM!</v>
      </c>
      <c r="P79" s="80" t="e">
        <f>_xll.qlRealMCScriptNPV($G$67,$D$63,"P"&amp;P44,$D$64:$D$66)/I_ValuationDate!$C$6</f>
        <v>#NUM!</v>
      </c>
      <c r="Q79" s="80" t="e">
        <f>_xll.qlRealMCScriptNPV($G$67,$D$63,"P"&amp;Q44,$D$64:$D$66)/I_ValuationDate!$C$6</f>
        <v>#NUM!</v>
      </c>
      <c r="R79" s="80" t="e">
        <f>_xll.qlRealMCScriptNPV($G$67,$D$63,"P"&amp;R44,$D$64:$D$66)/I_ValuationDate!$C$6</f>
        <v>#NUM!</v>
      </c>
      <c r="S79" s="80" t="e">
        <f>_xll.qlRealMCScriptNPV($G$67,$D$63,"P"&amp;S44,$D$64:$D$66)/I_ValuationDate!$C$6</f>
        <v>#NUM!</v>
      </c>
      <c r="T79" s="80" t="e">
        <f>_xll.qlRealMCScriptNPV($G$67,$D$63,"P"&amp;T44,$D$64:$D$66)/I_ValuationDate!$C$6</f>
        <v>#NUM!</v>
      </c>
      <c r="U79" s="80" t="e">
        <f>_xll.qlRealMCScriptNPV($G$67,$D$63,"P"&amp;U44,$D$64:$D$66)/I_ValuationDate!$C$6</f>
        <v>#NUM!</v>
      </c>
      <c r="V79" s="81" t="e">
        <f>_xll.qlRealMCScriptNPV($G$67,$D$63,"P"&amp;V44,$D$64:$D$66)/I_ValuationDate!$C$6</f>
        <v>#NUM!</v>
      </c>
    </row>
    <row r="80" spans="2:80">
      <c r="B80">
        <v>0.12054794520547946</v>
      </c>
      <c r="D80">
        <f>D79+$D$69</f>
        <v>0.15</v>
      </c>
      <c r="I80" s="76" t="str">
        <f>I72</f>
        <v>3m</v>
      </c>
      <c r="J80" s="64">
        <f>_xll.qlCalendarAdvance("NullCalendar",$D$2,I80)</f>
        <v>43110</v>
      </c>
      <c r="K80" s="65" t="str">
        <f>TEXT(J80,"[$-900]TTMMMJJJ")</f>
        <v>10Jan2018</v>
      </c>
      <c r="L80" s="82" t="e">
        <f>_xll.qlRealMCScriptNPV($G$67,$D$63,"P"&amp;L45,$D$64:$D$66)/I_ValuationDate!$C$6</f>
        <v>#NUM!</v>
      </c>
      <c r="M80" s="83" t="e">
        <f>_xll.qlRealMCScriptNPV($G$67,$D$63,"P"&amp;M45,$D$64:$D$66)/I_ValuationDate!$C$6</f>
        <v>#NUM!</v>
      </c>
      <c r="N80" s="83" t="e">
        <f>_xll.qlRealMCScriptNPV($G$67,$D$63,"P"&amp;N45,$D$64:$D$66)/I_ValuationDate!$C$6</f>
        <v>#NUM!</v>
      </c>
      <c r="O80" s="83" t="e">
        <f>_xll.qlRealMCScriptNPV($G$67,$D$63,"P"&amp;O45,$D$64:$D$66)/I_ValuationDate!$C$6</f>
        <v>#NUM!</v>
      </c>
      <c r="P80" s="83" t="e">
        <f>_xll.qlRealMCScriptNPV($G$67,$D$63,"P"&amp;P45,$D$64:$D$66)/I_ValuationDate!$C$6</f>
        <v>#NUM!</v>
      </c>
      <c r="Q80" s="83" t="e">
        <f>_xll.qlRealMCScriptNPV($G$67,$D$63,"P"&amp;Q45,$D$64:$D$66)/I_ValuationDate!$C$6</f>
        <v>#NUM!</v>
      </c>
      <c r="R80" s="83" t="e">
        <f>_xll.qlRealMCScriptNPV($G$67,$D$63,"P"&amp;R45,$D$64:$D$66)/I_ValuationDate!$C$6</f>
        <v>#NUM!</v>
      </c>
      <c r="S80" s="83" t="e">
        <f>_xll.qlRealMCScriptNPV($G$67,$D$63,"P"&amp;S45,$D$64:$D$66)/I_ValuationDate!$C$6</f>
        <v>#NUM!</v>
      </c>
      <c r="T80" s="83" t="e">
        <f>_xll.qlRealMCScriptNPV($G$67,$D$63,"P"&amp;T45,$D$64:$D$66)/I_ValuationDate!$C$6</f>
        <v>#NUM!</v>
      </c>
      <c r="U80" s="83" t="e">
        <f>_xll.qlRealMCScriptNPV($G$67,$D$63,"P"&amp;U45,$D$64:$D$66)/I_ValuationDate!$C$6</f>
        <v>#NUM!</v>
      </c>
      <c r="V80" s="84" t="e">
        <f>_xll.qlRealMCScriptNPV($G$67,$D$63,"P"&amp;V45,$D$64:$D$66)/I_ValuationDate!$C$6</f>
        <v>#NUM!</v>
      </c>
    </row>
    <row r="81" spans="2:22">
      <c r="B81">
        <v>0.13150684931506848</v>
      </c>
      <c r="D81">
        <f>D80+$D$69</f>
        <v>0.16250000000000001</v>
      </c>
      <c r="I81" s="76" t="str">
        <f>I73</f>
        <v>6m</v>
      </c>
      <c r="J81" s="64">
        <f>_xll.qlCalendarAdvance("NullCalendar",$D$2,I81)</f>
        <v>43200</v>
      </c>
      <c r="K81" s="65" t="str">
        <f>TEXT(J81,"[$-900]TTMMMJJJ")</f>
        <v>10Apr2018</v>
      </c>
      <c r="L81" s="82" t="e">
        <f>_xll.qlRealMCScriptNPV($G$67,$D$63,"P"&amp;L46,$D$64:$D$66)/I_ValuationDate!$C$6</f>
        <v>#NUM!</v>
      </c>
      <c r="M81" s="83" t="e">
        <f>_xll.qlRealMCScriptNPV($G$67,$D$63,"P"&amp;M46,$D$64:$D$66)/I_ValuationDate!$C$6</f>
        <v>#NUM!</v>
      </c>
      <c r="N81" s="83" t="e">
        <f>_xll.qlRealMCScriptNPV($G$67,$D$63,"P"&amp;N46,$D$64:$D$66)/I_ValuationDate!$C$6</f>
        <v>#NUM!</v>
      </c>
      <c r="O81" s="83" t="e">
        <f>_xll.qlRealMCScriptNPV($G$67,$D$63,"P"&amp;O46,$D$64:$D$66)/I_ValuationDate!$C$6</f>
        <v>#NUM!</v>
      </c>
      <c r="P81" s="83" t="e">
        <f>_xll.qlRealMCScriptNPV($G$67,$D$63,"P"&amp;P46,$D$64:$D$66)/I_ValuationDate!$C$6</f>
        <v>#NUM!</v>
      </c>
      <c r="Q81" s="83" t="e">
        <f>_xll.qlRealMCScriptNPV($G$67,$D$63,"P"&amp;Q46,$D$64:$D$66)/I_ValuationDate!$C$6</f>
        <v>#NUM!</v>
      </c>
      <c r="R81" s="83" t="e">
        <f>_xll.qlRealMCScriptNPV($G$67,$D$63,"P"&amp;R46,$D$64:$D$66)/I_ValuationDate!$C$6</f>
        <v>#NUM!</v>
      </c>
      <c r="S81" s="83" t="e">
        <f>_xll.qlRealMCScriptNPV($G$67,$D$63,"P"&amp;S46,$D$64:$D$66)/I_ValuationDate!$C$6</f>
        <v>#NUM!</v>
      </c>
      <c r="T81" s="83" t="e">
        <f>_xll.qlRealMCScriptNPV($G$67,$D$63,"P"&amp;T46,$D$64:$D$66)/I_ValuationDate!$C$6</f>
        <v>#NUM!</v>
      </c>
      <c r="U81" s="83" t="e">
        <f>_xll.qlRealMCScriptNPV($G$67,$D$63,"P"&amp;U46,$D$64:$D$66)/I_ValuationDate!$C$6</f>
        <v>#NUM!</v>
      </c>
      <c r="V81" s="84" t="e">
        <f>_xll.qlRealMCScriptNPV($G$67,$D$63,"P"&amp;V46,$D$64:$D$66)/I_ValuationDate!$C$6</f>
        <v>#NUM!</v>
      </c>
    </row>
    <row r="82" spans="2:22">
      <c r="B82">
        <v>0.14246575342465753</v>
      </c>
      <c r="D82">
        <f>D81+$D$69</f>
        <v>0.17500000000000002</v>
      </c>
      <c r="I82" s="76" t="str">
        <f>I74</f>
        <v>9m</v>
      </c>
      <c r="J82" s="64">
        <f>_xll.qlCalendarAdvance("NullCalendar",$D$2,I82)</f>
        <v>43291</v>
      </c>
      <c r="K82" s="65" t="str">
        <f>TEXT(J82,"[$-900]TTMMMJJJ")</f>
        <v>10Jul2018</v>
      </c>
      <c r="L82" s="82" t="e">
        <f>_xll.qlRealMCScriptNPV($G$67,$D$63,"P"&amp;L47,$D$64:$D$66)/I_ValuationDate!$C$6</f>
        <v>#NUM!</v>
      </c>
      <c r="M82" s="83" t="e">
        <f>_xll.qlRealMCScriptNPV($G$67,$D$63,"P"&amp;M47,$D$64:$D$66)/I_ValuationDate!$C$6</f>
        <v>#NUM!</v>
      </c>
      <c r="N82" s="83" t="e">
        <f>_xll.qlRealMCScriptNPV($G$67,$D$63,"P"&amp;N47,$D$64:$D$66)/I_ValuationDate!$C$6</f>
        <v>#NUM!</v>
      </c>
      <c r="O82" s="83" t="e">
        <f>_xll.qlRealMCScriptNPV($G$67,$D$63,"P"&amp;O47,$D$64:$D$66)/I_ValuationDate!$C$6</f>
        <v>#NUM!</v>
      </c>
      <c r="P82" s="83" t="e">
        <f>_xll.qlRealMCScriptNPV($G$67,$D$63,"P"&amp;P47,$D$64:$D$66)/I_ValuationDate!$C$6</f>
        <v>#NUM!</v>
      </c>
      <c r="Q82" s="83" t="e">
        <f>_xll.qlRealMCScriptNPV($G$67,$D$63,"P"&amp;Q47,$D$64:$D$66)/I_ValuationDate!$C$6</f>
        <v>#NUM!</v>
      </c>
      <c r="R82" s="83" t="e">
        <f>_xll.qlRealMCScriptNPV($G$67,$D$63,"P"&amp;R47,$D$64:$D$66)/I_ValuationDate!$C$6</f>
        <v>#NUM!</v>
      </c>
      <c r="S82" s="83" t="e">
        <f>_xll.qlRealMCScriptNPV($G$67,$D$63,"P"&amp;S47,$D$64:$D$66)/I_ValuationDate!$C$6</f>
        <v>#NUM!</v>
      </c>
      <c r="T82" s="83" t="e">
        <f>_xll.qlRealMCScriptNPV($G$67,$D$63,"P"&amp;T47,$D$64:$D$66)/I_ValuationDate!$C$6</f>
        <v>#NUM!</v>
      </c>
      <c r="U82" s="83" t="e">
        <f>_xll.qlRealMCScriptNPV($G$67,$D$63,"P"&amp;U47,$D$64:$D$66)/I_ValuationDate!$C$6</f>
        <v>#NUM!</v>
      </c>
      <c r="V82" s="84" t="e">
        <f>_xll.qlRealMCScriptNPV($G$67,$D$63,"P"&amp;V47,$D$64:$D$66)/I_ValuationDate!$C$6</f>
        <v>#NUM!</v>
      </c>
    </row>
    <row r="83" spans="2:22">
      <c r="B83">
        <v>0.15342465753424658</v>
      </c>
      <c r="D83">
        <f>D82+$D$69</f>
        <v>0.18750000000000003</v>
      </c>
      <c r="I83" s="77" t="str">
        <f>I75</f>
        <v>1y</v>
      </c>
      <c r="J83" s="66">
        <f>_xll.qlCalendarAdvance("NullCalendar",$D$2,I83)</f>
        <v>43383</v>
      </c>
      <c r="K83" s="67" t="str">
        <f>TEXT(J83,"[$-900]TTMMMJJJ")</f>
        <v>10Oct2018</v>
      </c>
      <c r="L83" s="85" t="e">
        <f>_xll.qlRealMCScriptNPV($G$67,$D$63,"P"&amp;L48,$D$64:$D$66)/I_ValuationDate!$C$6</f>
        <v>#NUM!</v>
      </c>
      <c r="M83" s="86" t="e">
        <f>_xll.qlRealMCScriptNPV($G$67,$D$63,"P"&amp;M48,$D$64:$D$66)/I_ValuationDate!$C$6</f>
        <v>#NUM!</v>
      </c>
      <c r="N83" s="86" t="e">
        <f>_xll.qlRealMCScriptNPV($G$67,$D$63,"P"&amp;N48,$D$64:$D$66)/I_ValuationDate!$C$6</f>
        <v>#NUM!</v>
      </c>
      <c r="O83" s="86" t="e">
        <f>_xll.qlRealMCScriptNPV($G$67,$D$63,"P"&amp;O48,$D$64:$D$66)/I_ValuationDate!$C$6</f>
        <v>#NUM!</v>
      </c>
      <c r="P83" s="86" t="e">
        <f>_xll.qlRealMCScriptNPV($G$67,$D$63,"P"&amp;P48,$D$64:$D$66)/I_ValuationDate!$C$6</f>
        <v>#NUM!</v>
      </c>
      <c r="Q83" s="86" t="e">
        <f>_xll.qlRealMCScriptNPV($G$67,$D$63,"P"&amp;Q48,$D$64:$D$66)/I_ValuationDate!$C$6</f>
        <v>#NUM!</v>
      </c>
      <c r="R83" s="86" t="e">
        <f>_xll.qlRealMCScriptNPV($G$67,$D$63,"P"&amp;R48,$D$64:$D$66)/I_ValuationDate!$C$6</f>
        <v>#NUM!</v>
      </c>
      <c r="S83" s="86" t="e">
        <f>_xll.qlRealMCScriptNPV($G$67,$D$63,"P"&amp;S48,$D$64:$D$66)/I_ValuationDate!$C$6</f>
        <v>#NUM!</v>
      </c>
      <c r="T83" s="86" t="e">
        <f>_xll.qlRealMCScriptNPV($G$67,$D$63,"P"&amp;T48,$D$64:$D$66)/I_ValuationDate!$C$6</f>
        <v>#NUM!</v>
      </c>
      <c r="U83" s="86" t="e">
        <f>_xll.qlRealMCScriptNPV($G$67,$D$63,"P"&amp;U48,$D$64:$D$66)/I_ValuationDate!$C$6</f>
        <v>#NUM!</v>
      </c>
      <c r="V83" s="87" t="e">
        <f>_xll.qlRealMCScriptNPV($G$67,$D$63,"P"&amp;V48,$D$64:$D$66)/I_ValuationDate!$C$6</f>
        <v>#NUM!</v>
      </c>
    </row>
    <row r="84" spans="2:22">
      <c r="B84">
        <v>0.16438356164383561</v>
      </c>
      <c r="D84">
        <f>D83+$D$69</f>
        <v>0.20000000000000004</v>
      </c>
    </row>
    <row r="85" spans="2:22">
      <c r="B85">
        <v>0.17534246575342466</v>
      </c>
      <c r="D85">
        <f>D84+$D$69</f>
        <v>0.21250000000000005</v>
      </c>
      <c r="I85" s="1" t="s">
        <v>39</v>
      </c>
      <c r="J85" s="2"/>
      <c r="K85" s="52"/>
      <c r="L85" s="4" t="s">
        <v>31</v>
      </c>
      <c r="M85" s="24"/>
      <c r="N85" s="24"/>
      <c r="O85" s="24"/>
      <c r="P85" s="24"/>
      <c r="Q85" s="24"/>
      <c r="R85" s="24"/>
      <c r="S85" s="24"/>
      <c r="T85" s="24"/>
      <c r="U85" s="24"/>
      <c r="V85" s="45"/>
    </row>
    <row r="86" spans="2:22">
      <c r="B86">
        <v>0.18630136986301371</v>
      </c>
      <c r="D86">
        <f>D85+$D$69</f>
        <v>0.22500000000000006</v>
      </c>
      <c r="I86" s="54" t="s">
        <v>25</v>
      </c>
      <c r="J86" s="55" t="s">
        <v>30</v>
      </c>
      <c r="K86" s="55" t="s">
        <v>4</v>
      </c>
      <c r="L86" s="77" t="str">
        <f>L78</f>
        <v>5D Put EUR</v>
      </c>
      <c r="M86" s="78" t="str">
        <f>M78</f>
        <v>10D Put EUR</v>
      </c>
      <c r="N86" s="78" t="str">
        <f>N78</f>
        <v>15D Put EUR</v>
      </c>
      <c r="O86" s="78" t="str">
        <f>O78</f>
        <v>25D Put EUR</v>
      </c>
      <c r="P86" s="78" t="str">
        <f>P78</f>
        <v>35D Put EUR</v>
      </c>
      <c r="Q86" s="78" t="str">
        <f>Q78</f>
        <v>ATM</v>
      </c>
      <c r="R86" s="78" t="str">
        <f>R78</f>
        <v>35D Call EUR</v>
      </c>
      <c r="S86" s="78" t="str">
        <f>S78</f>
        <v>25D Call EUR</v>
      </c>
      <c r="T86" s="78" t="str">
        <f>T78</f>
        <v>15D Call EUR</v>
      </c>
      <c r="U86" s="78" t="str">
        <f>U78</f>
        <v>10D Call EUR</v>
      </c>
      <c r="V86" s="67" t="str">
        <f>V78</f>
        <v>5D Call EUR</v>
      </c>
    </row>
    <row r="87" spans="2:22">
      <c r="B87">
        <v>0.19726027397260273</v>
      </c>
      <c r="D87">
        <f>D86+$D$69</f>
        <v>0.23750000000000007</v>
      </c>
      <c r="I87" s="75" t="str">
        <f>I79</f>
        <v>1m</v>
      </c>
      <c r="J87" s="62">
        <f>_xll.qlCalendarAdvance("NullCalendar",$D$2,I87)</f>
        <v>43049</v>
      </c>
      <c r="K87" s="63" t="str">
        <f>TEXT(J87,"[$-900]TTMMMJJJ")</f>
        <v>10Nov2017</v>
      </c>
      <c r="L87" s="88" t="e">
        <f>_xll.qlBlackFormulaImpliedStdDev("Call",L36,$D$14/$D$15,L71)/SQRT(($J87-$D$2)/365)</f>
        <v>#VALUE!</v>
      </c>
      <c r="M87" s="89" t="e">
        <f>_xll.qlBlackFormulaImpliedStdDev("Call",M36,$D$14/$D$15,M71)/SQRT(($J87-$D$2)/365)</f>
        <v>#VALUE!</v>
      </c>
      <c r="N87" s="89" t="e">
        <f>_xll.qlBlackFormulaImpliedStdDev("Call",N36,$D$14/$D$15,N71)/SQRT(($J87-$D$2)/365)</f>
        <v>#VALUE!</v>
      </c>
      <c r="O87" s="89" t="e">
        <f>_xll.qlBlackFormulaImpliedStdDev("Call",O36,$D$14/$D$15,O71)/SQRT(($J87-$D$2)/365)</f>
        <v>#VALUE!</v>
      </c>
      <c r="P87" s="89" t="e">
        <f>_xll.qlBlackFormulaImpliedStdDev("Call",P36,$D$14/$D$15,P71)/SQRT(($J87-$D$2)/365)</f>
        <v>#VALUE!</v>
      </c>
      <c r="Q87" s="89" t="e">
        <f>_xll.qlBlackFormulaImpliedStdDev("Call",Q36,$D$14/$D$15,Q71)/SQRT(($J87-$D$2)/365)</f>
        <v>#VALUE!</v>
      </c>
      <c r="R87" s="89" t="e">
        <f>_xll.qlBlackFormulaImpliedStdDev("Call",R36,$D$14/$D$15,R71)/SQRT(($J87-$D$2)/365)</f>
        <v>#VALUE!</v>
      </c>
      <c r="S87" s="89" t="e">
        <f>_xll.qlBlackFormulaImpliedStdDev("Call",S36,$D$14/$D$15,S71)/SQRT(($J87-$D$2)/365)</f>
        <v>#VALUE!</v>
      </c>
      <c r="T87" s="89" t="e">
        <f>_xll.qlBlackFormulaImpliedStdDev("Call",T36,$D$14/$D$15,T71)/SQRT(($J87-$D$2)/365)</f>
        <v>#VALUE!</v>
      </c>
      <c r="U87" s="89" t="e">
        <f>_xll.qlBlackFormulaImpliedStdDev("Call",U36,$D$14/$D$15,U71)/SQRT(($J87-$D$2)/365)</f>
        <v>#VALUE!</v>
      </c>
      <c r="V87" s="90" t="e">
        <f>_xll.qlBlackFormulaImpliedStdDev("Call",V36,$D$14/$D$15,V71)/SQRT(($J87-$D$2)/365)</f>
        <v>#VALUE!</v>
      </c>
    </row>
    <row r="88" spans="2:22">
      <c r="B88">
        <v>0.20821917808219179</v>
      </c>
      <c r="D88">
        <f>D87+$D$69</f>
        <v>0.25000000000000006</v>
      </c>
      <c r="I88" s="76" t="str">
        <f>I80</f>
        <v>3m</v>
      </c>
      <c r="J88" s="64">
        <f>_xll.qlCalendarAdvance("NullCalendar",$D$2,I88)</f>
        <v>43110</v>
      </c>
      <c r="K88" s="65" t="str">
        <f>TEXT(J88,"[$-900]TTMMMJJJ")</f>
        <v>10Jan2018</v>
      </c>
      <c r="L88" s="91" t="e">
        <f>_xll.qlBlackFormulaImpliedStdDev("Call",L37,$D$14/$D$15,L72)/SQRT(($J88-$D$2)/365)</f>
        <v>#VALUE!</v>
      </c>
      <c r="M88" s="92" t="e">
        <f>_xll.qlBlackFormulaImpliedStdDev("Call",M37,$D$14/$D$15,M72)/SQRT(($J88-$D$2)/365)</f>
        <v>#VALUE!</v>
      </c>
      <c r="N88" s="92" t="e">
        <f>_xll.qlBlackFormulaImpliedStdDev("Call",N37,$D$14/$D$15,N72)/SQRT(($J88-$D$2)/365)</f>
        <v>#VALUE!</v>
      </c>
      <c r="O88" s="92" t="e">
        <f>_xll.qlBlackFormulaImpliedStdDev("Call",O37,$D$14/$D$15,O72)/SQRT(($J88-$D$2)/365)</f>
        <v>#VALUE!</v>
      </c>
      <c r="P88" s="92" t="e">
        <f>_xll.qlBlackFormulaImpliedStdDev("Call",P37,$D$14/$D$15,P72)/SQRT(($J88-$D$2)/365)</f>
        <v>#VALUE!</v>
      </c>
      <c r="Q88" s="92" t="e">
        <f>_xll.qlBlackFormulaImpliedStdDev("Call",Q37,$D$14/$D$15,Q72)/SQRT(($J88-$D$2)/365)</f>
        <v>#VALUE!</v>
      </c>
      <c r="R88" s="92" t="e">
        <f>_xll.qlBlackFormulaImpliedStdDev("Call",R37,$D$14/$D$15,R72)/SQRT(($J88-$D$2)/365)</f>
        <v>#VALUE!</v>
      </c>
      <c r="S88" s="92" t="e">
        <f>_xll.qlBlackFormulaImpliedStdDev("Call",S37,$D$14/$D$15,S72)/SQRT(($J88-$D$2)/365)</f>
        <v>#VALUE!</v>
      </c>
      <c r="T88" s="92" t="e">
        <f>_xll.qlBlackFormulaImpliedStdDev("Call",T37,$D$14/$D$15,T72)/SQRT(($J88-$D$2)/365)</f>
        <v>#VALUE!</v>
      </c>
      <c r="U88" s="92" t="e">
        <f>_xll.qlBlackFormulaImpliedStdDev("Call",U37,$D$14/$D$15,U72)/SQRT(($J88-$D$2)/365)</f>
        <v>#VALUE!</v>
      </c>
      <c r="V88" s="93" t="e">
        <f>_xll.qlBlackFormulaImpliedStdDev("Call",V37,$D$14/$D$15,V72)/SQRT(($J88-$D$2)/365)</f>
        <v>#VALUE!</v>
      </c>
    </row>
    <row r="89" spans="2:22">
      <c r="B89">
        <v>0.21917808219178081</v>
      </c>
      <c r="D89">
        <f>D88+$D$69</f>
        <v>0.26250000000000007</v>
      </c>
      <c r="I89" s="76" t="str">
        <f>I81</f>
        <v>6m</v>
      </c>
      <c r="J89" s="64">
        <f>_xll.qlCalendarAdvance("NullCalendar",$D$2,I89)</f>
        <v>43200</v>
      </c>
      <c r="K89" s="65" t="str">
        <f>TEXT(J89,"[$-900]TTMMMJJJ")</f>
        <v>10Apr2018</v>
      </c>
      <c r="L89" s="91" t="e">
        <f>_xll.qlBlackFormulaImpliedStdDev("Call",L38,$D$14/$D$15,L73)/SQRT(($J89-$D$2)/365)</f>
        <v>#VALUE!</v>
      </c>
      <c r="M89" s="92" t="e">
        <f>_xll.qlBlackFormulaImpliedStdDev("Call",M38,$D$14/$D$15,M73)/SQRT(($J89-$D$2)/365)</f>
        <v>#VALUE!</v>
      </c>
      <c r="N89" s="92" t="e">
        <f>_xll.qlBlackFormulaImpliedStdDev("Call",N38,$D$14/$D$15,N73)/SQRT(($J89-$D$2)/365)</f>
        <v>#VALUE!</v>
      </c>
      <c r="O89" s="92" t="e">
        <f>_xll.qlBlackFormulaImpliedStdDev("Call",O38,$D$14/$D$15,O73)/SQRT(($J89-$D$2)/365)</f>
        <v>#VALUE!</v>
      </c>
      <c r="P89" s="92" t="e">
        <f>_xll.qlBlackFormulaImpliedStdDev("Call",P38,$D$14/$D$15,P73)/SQRT(($J89-$D$2)/365)</f>
        <v>#VALUE!</v>
      </c>
      <c r="Q89" s="92" t="e">
        <f>_xll.qlBlackFormulaImpliedStdDev("Call",Q38,$D$14/$D$15,Q73)/SQRT(($J89-$D$2)/365)</f>
        <v>#VALUE!</v>
      </c>
      <c r="R89" s="92" t="e">
        <f>_xll.qlBlackFormulaImpliedStdDev("Call",R38,$D$14/$D$15,R73)/SQRT(($J89-$D$2)/365)</f>
        <v>#VALUE!</v>
      </c>
      <c r="S89" s="92" t="e">
        <f>_xll.qlBlackFormulaImpliedStdDev("Call",S38,$D$14/$D$15,S73)/SQRT(($J89-$D$2)/365)</f>
        <v>#VALUE!</v>
      </c>
      <c r="T89" s="92" t="e">
        <f>_xll.qlBlackFormulaImpliedStdDev("Call",T38,$D$14/$D$15,T73)/SQRT(($J89-$D$2)/365)</f>
        <v>#VALUE!</v>
      </c>
      <c r="U89" s="92" t="e">
        <f>_xll.qlBlackFormulaImpliedStdDev("Call",U38,$D$14/$D$15,U73)/SQRT(($J89-$D$2)/365)</f>
        <v>#VALUE!</v>
      </c>
      <c r="V89" s="93" t="e">
        <f>_xll.qlBlackFormulaImpliedStdDev("Call",V38,$D$14/$D$15,V73)/SQRT(($J89-$D$2)/365)</f>
        <v>#VALUE!</v>
      </c>
    </row>
    <row r="90" spans="2:22">
      <c r="B90">
        <v>0.23013698630136986</v>
      </c>
      <c r="D90">
        <f>D89+$D$69</f>
        <v>0.27500000000000008</v>
      </c>
      <c r="I90" s="76" t="str">
        <f>I82</f>
        <v>9m</v>
      </c>
      <c r="J90" s="64">
        <f>_xll.qlCalendarAdvance("NullCalendar",$D$2,I90)</f>
        <v>43291</v>
      </c>
      <c r="K90" s="65" t="str">
        <f>TEXT(J90,"[$-900]TTMMMJJJ")</f>
        <v>10Jul2018</v>
      </c>
      <c r="L90" s="91" t="e">
        <f>_xll.qlBlackFormulaImpliedStdDev("Call",L39,$D$14/$D$15,L74)/SQRT(($J90-$D$2)/365)</f>
        <v>#VALUE!</v>
      </c>
      <c r="M90" s="92" t="e">
        <f>_xll.qlBlackFormulaImpliedStdDev("Call",M39,$D$14/$D$15,M74)/SQRT(($J90-$D$2)/365)</f>
        <v>#VALUE!</v>
      </c>
      <c r="N90" s="92" t="e">
        <f>_xll.qlBlackFormulaImpliedStdDev("Call",N39,$D$14/$D$15,N74)/SQRT(($J90-$D$2)/365)</f>
        <v>#VALUE!</v>
      </c>
      <c r="O90" s="92" t="e">
        <f>_xll.qlBlackFormulaImpliedStdDev("Call",O39,$D$14/$D$15,O74)/SQRT(($J90-$D$2)/365)</f>
        <v>#VALUE!</v>
      </c>
      <c r="P90" s="92" t="e">
        <f>_xll.qlBlackFormulaImpliedStdDev("Call",P39,$D$14/$D$15,P74)/SQRT(($J90-$D$2)/365)</f>
        <v>#VALUE!</v>
      </c>
      <c r="Q90" s="92" t="e">
        <f>_xll.qlBlackFormulaImpliedStdDev("Call",Q39,$D$14/$D$15,Q74)/SQRT(($J90-$D$2)/365)</f>
        <v>#VALUE!</v>
      </c>
      <c r="R90" s="92" t="e">
        <f>_xll.qlBlackFormulaImpliedStdDev("Call",R39,$D$14/$D$15,R74)/SQRT(($J90-$D$2)/365)</f>
        <v>#VALUE!</v>
      </c>
      <c r="S90" s="92" t="e">
        <f>_xll.qlBlackFormulaImpliedStdDev("Call",S39,$D$14/$D$15,S74)/SQRT(($J90-$D$2)/365)</f>
        <v>#VALUE!</v>
      </c>
      <c r="T90" s="92" t="e">
        <f>_xll.qlBlackFormulaImpliedStdDev("Call",T39,$D$14/$D$15,T74)/SQRT(($J90-$D$2)/365)</f>
        <v>#VALUE!</v>
      </c>
      <c r="U90" s="92" t="e">
        <f>_xll.qlBlackFormulaImpliedStdDev("Call",U39,$D$14/$D$15,U74)/SQRT(($J90-$D$2)/365)</f>
        <v>#VALUE!</v>
      </c>
      <c r="V90" s="93" t="e">
        <f>_xll.qlBlackFormulaImpliedStdDev("Call",V39,$D$14/$D$15,V74)/SQRT(($J90-$D$2)/365)</f>
        <v>#VALUE!</v>
      </c>
    </row>
    <row r="91" spans="2:22">
      <c r="B91">
        <v>0.24109589041095891</v>
      </c>
      <c r="D91">
        <f>D90+$D$69</f>
        <v>0.28750000000000009</v>
      </c>
      <c r="I91" s="77" t="str">
        <f>I83</f>
        <v>1y</v>
      </c>
      <c r="J91" s="66">
        <f>_xll.qlCalendarAdvance("NullCalendar",$D$2,I91)</f>
        <v>43383</v>
      </c>
      <c r="K91" s="67" t="str">
        <f>TEXT(J91,"[$-900]TTMMMJJJ")</f>
        <v>10Oct2018</v>
      </c>
      <c r="L91" s="94" t="e">
        <f>_xll.qlBlackFormulaImpliedStdDev("Call",L40,$D$14/$D$15,L75)/SQRT(($J91-$D$2)/365)</f>
        <v>#VALUE!</v>
      </c>
      <c r="M91" s="95" t="e">
        <f>_xll.qlBlackFormulaImpliedStdDev("Call",M40,$D$14/$D$15,M75)/SQRT(($J91-$D$2)/365)</f>
        <v>#VALUE!</v>
      </c>
      <c r="N91" s="95" t="e">
        <f>_xll.qlBlackFormulaImpliedStdDev("Call",N40,$D$14/$D$15,N75)/SQRT(($J91-$D$2)/365)</f>
        <v>#VALUE!</v>
      </c>
      <c r="O91" s="95" t="e">
        <f>_xll.qlBlackFormulaImpliedStdDev("Call",O40,$D$14/$D$15,O75)/SQRT(($J91-$D$2)/365)</f>
        <v>#VALUE!</v>
      </c>
      <c r="P91" s="95" t="e">
        <f>_xll.qlBlackFormulaImpliedStdDev("Call",P40,$D$14/$D$15,P75)/SQRT(($J91-$D$2)/365)</f>
        <v>#VALUE!</v>
      </c>
      <c r="Q91" s="95" t="e">
        <f>_xll.qlBlackFormulaImpliedStdDev("Call",Q40,$D$14/$D$15,Q75)/SQRT(($J91-$D$2)/365)</f>
        <v>#VALUE!</v>
      </c>
      <c r="R91" s="95" t="e">
        <f>_xll.qlBlackFormulaImpliedStdDev("Call",R40,$D$14/$D$15,R75)/SQRT(($J91-$D$2)/365)</f>
        <v>#VALUE!</v>
      </c>
      <c r="S91" s="95" t="e">
        <f>_xll.qlBlackFormulaImpliedStdDev("Call",S40,$D$14/$D$15,S75)/SQRT(($J91-$D$2)/365)</f>
        <v>#VALUE!</v>
      </c>
      <c r="T91" s="95" t="e">
        <f>_xll.qlBlackFormulaImpliedStdDev("Call",T40,$D$14/$D$15,T75)/SQRT(($J91-$D$2)/365)</f>
        <v>#VALUE!</v>
      </c>
      <c r="U91" s="95" t="e">
        <f>_xll.qlBlackFormulaImpliedStdDev("Call",U40,$D$14/$D$15,U75)/SQRT(($J91-$D$2)/365)</f>
        <v>#VALUE!</v>
      </c>
      <c r="V91" s="96" t="e">
        <f>_xll.qlBlackFormulaImpliedStdDev("Call",V40,$D$14/$D$15,V75)/SQRT(($J91-$D$2)/365)</f>
        <v>#VALUE!</v>
      </c>
    </row>
    <row r="92" spans="2:22">
      <c r="B92">
        <v>0.25205479452054796</v>
      </c>
      <c r="D92">
        <f>D91+$D$69</f>
        <v>0.3000000000000001</v>
      </c>
    </row>
    <row r="93" spans="2:22">
      <c r="B93">
        <v>0.26301369863013696</v>
      </c>
      <c r="D93">
        <f>D92+$D$69</f>
        <v>0.31250000000000011</v>
      </c>
      <c r="I93" s="1" t="s">
        <v>40</v>
      </c>
      <c r="J93" s="2"/>
      <c r="K93" s="52"/>
      <c r="L93" s="4" t="s">
        <v>31</v>
      </c>
      <c r="M93" s="24"/>
      <c r="N93" s="24"/>
      <c r="O93" s="24"/>
      <c r="P93" s="24"/>
      <c r="Q93" s="24"/>
      <c r="R93" s="24"/>
      <c r="S93" s="24"/>
      <c r="T93" s="24"/>
      <c r="U93" s="24"/>
      <c r="V93" s="45"/>
    </row>
    <row r="94" spans="2:22">
      <c r="B94">
        <v>0.27397260273972601</v>
      </c>
      <c r="D94">
        <f>D93+$D$69</f>
        <v>0.32500000000000012</v>
      </c>
      <c r="I94" s="54" t="s">
        <v>25</v>
      </c>
      <c r="J94" s="55" t="s">
        <v>30</v>
      </c>
      <c r="K94" s="55" t="s">
        <v>4</v>
      </c>
      <c r="L94" s="77" t="str">
        <f>L86</f>
        <v>5D Put EUR</v>
      </c>
      <c r="M94" s="78" t="str">
        <f>M86</f>
        <v>10D Put EUR</v>
      </c>
      <c r="N94" s="78" t="str">
        <f>N86</f>
        <v>15D Put EUR</v>
      </c>
      <c r="O94" s="78" t="str">
        <f>O86</f>
        <v>25D Put EUR</v>
      </c>
      <c r="P94" s="78" t="str">
        <f>P86</f>
        <v>35D Put EUR</v>
      </c>
      <c r="Q94" s="78" t="str">
        <f>Q86</f>
        <v>ATM</v>
      </c>
      <c r="R94" s="78" t="str">
        <f>R86</f>
        <v>35D Call EUR</v>
      </c>
      <c r="S94" s="78" t="str">
        <f>S86</f>
        <v>25D Call EUR</v>
      </c>
      <c r="T94" s="78" t="str">
        <f>T86</f>
        <v>15D Call EUR</v>
      </c>
      <c r="U94" s="78" t="str">
        <f>U86</f>
        <v>10D Call EUR</v>
      </c>
      <c r="V94" s="67" t="str">
        <f>V86</f>
        <v>5D Call EUR</v>
      </c>
    </row>
    <row r="95" spans="2:22">
      <c r="B95">
        <v>0.28493150684931506</v>
      </c>
      <c r="D95">
        <f>D94+$D$69</f>
        <v>0.33750000000000013</v>
      </c>
      <c r="I95" s="75" t="str">
        <f>I87</f>
        <v>1m</v>
      </c>
      <c r="J95" s="62">
        <f>_xll.qlCalendarAdvance("NullCalendar",$D$2,I95)</f>
        <v>43049</v>
      </c>
      <c r="K95" s="63" t="str">
        <f>TEXT(J95,"[$-900]TTMMMJJJ")</f>
        <v>10Nov2017</v>
      </c>
      <c r="L95" s="88" t="e">
        <f>_xll.qlBlackFormulaImpliedStdDev("Put",L36,$D$14/$D$15,L79)/SQRT(($J95-$D$2)/365)</f>
        <v>#VALUE!</v>
      </c>
      <c r="M95" s="89" t="e">
        <f>_xll.qlBlackFormulaImpliedStdDev("Put",M36,$D$14/$D$15,M79)/SQRT(($J95-$D$2)/365)</f>
        <v>#VALUE!</v>
      </c>
      <c r="N95" s="89" t="e">
        <f>_xll.qlBlackFormulaImpliedStdDev("Put",N36,$D$14/$D$15,N79)/SQRT(($J95-$D$2)/365)</f>
        <v>#VALUE!</v>
      </c>
      <c r="O95" s="89" t="e">
        <f>_xll.qlBlackFormulaImpliedStdDev("Put",O36,$D$14/$D$15,O79)/SQRT(($J95-$D$2)/365)</f>
        <v>#VALUE!</v>
      </c>
      <c r="P95" s="89" t="e">
        <f>_xll.qlBlackFormulaImpliedStdDev("Put",P36,$D$14/$D$15,P79)/SQRT(($J95-$D$2)/365)</f>
        <v>#VALUE!</v>
      </c>
      <c r="Q95" s="89" t="e">
        <f>_xll.qlBlackFormulaImpliedStdDev("Put",Q36,$D$14/$D$15,Q79)/SQRT(($J95-$D$2)/365)</f>
        <v>#VALUE!</v>
      </c>
      <c r="R95" s="89" t="e">
        <f>_xll.qlBlackFormulaImpliedStdDev("Put",R36,$D$14/$D$15,R79)/SQRT(($J95-$D$2)/365)</f>
        <v>#VALUE!</v>
      </c>
      <c r="S95" s="89" t="e">
        <f>_xll.qlBlackFormulaImpliedStdDev("Put",S36,$D$14/$D$15,S79)/SQRT(($J95-$D$2)/365)</f>
        <v>#VALUE!</v>
      </c>
      <c r="T95" s="89" t="e">
        <f>_xll.qlBlackFormulaImpliedStdDev("Put",T36,$D$14/$D$15,T79)/SQRT(($J95-$D$2)/365)</f>
        <v>#VALUE!</v>
      </c>
      <c r="U95" s="89" t="e">
        <f>_xll.qlBlackFormulaImpliedStdDev("Put",U36,$D$14/$D$15,U79)/SQRT(($J95-$D$2)/365)</f>
        <v>#VALUE!</v>
      </c>
      <c r="V95" s="90" t="e">
        <f>_xll.qlBlackFormulaImpliedStdDev("Put",V36,$D$14/$D$15,V79)/SQRT(($J95-$D$2)/365)</f>
        <v>#VALUE!</v>
      </c>
    </row>
    <row r="96" spans="2:22">
      <c r="B96">
        <v>0.29589041095890412</v>
      </c>
      <c r="D96">
        <f>D95+$D$69</f>
        <v>0.35000000000000014</v>
      </c>
      <c r="I96" s="76" t="str">
        <f>I88</f>
        <v>3m</v>
      </c>
      <c r="J96" s="64">
        <f>_xll.qlCalendarAdvance("NullCalendar",$D$2,I96)</f>
        <v>43110</v>
      </c>
      <c r="K96" s="65" t="str">
        <f>TEXT(J96,"[$-900]TTMMMJJJ")</f>
        <v>10Jan2018</v>
      </c>
      <c r="L96" s="91" t="e">
        <f>_xll.qlBlackFormulaImpliedStdDev("Put",L37,$D$14/$D$15,L80)/SQRT(($J96-$D$2)/365)</f>
        <v>#VALUE!</v>
      </c>
      <c r="M96" s="92" t="e">
        <f>_xll.qlBlackFormulaImpliedStdDev("Put",M37,$D$14/$D$15,M80)/SQRT(($J96-$D$2)/365)</f>
        <v>#VALUE!</v>
      </c>
      <c r="N96" s="92" t="e">
        <f>_xll.qlBlackFormulaImpliedStdDev("Put",N37,$D$14/$D$15,N80)/SQRT(($J96-$D$2)/365)</f>
        <v>#VALUE!</v>
      </c>
      <c r="O96" s="92" t="e">
        <f>_xll.qlBlackFormulaImpliedStdDev("Put",O37,$D$14/$D$15,O80)/SQRT(($J96-$D$2)/365)</f>
        <v>#VALUE!</v>
      </c>
      <c r="P96" s="92" t="e">
        <f>_xll.qlBlackFormulaImpliedStdDev("Put",P37,$D$14/$D$15,P80)/SQRT(($J96-$D$2)/365)</f>
        <v>#VALUE!</v>
      </c>
      <c r="Q96" s="92" t="e">
        <f>_xll.qlBlackFormulaImpliedStdDev("Put",Q37,$D$14/$D$15,Q80)/SQRT(($J96-$D$2)/365)</f>
        <v>#VALUE!</v>
      </c>
      <c r="R96" s="92" t="e">
        <f>_xll.qlBlackFormulaImpliedStdDev("Put",R37,$D$14/$D$15,R80)/SQRT(($J96-$D$2)/365)</f>
        <v>#VALUE!</v>
      </c>
      <c r="S96" s="92" t="e">
        <f>_xll.qlBlackFormulaImpliedStdDev("Put",S37,$D$14/$D$15,S80)/SQRT(($J96-$D$2)/365)</f>
        <v>#VALUE!</v>
      </c>
      <c r="T96" s="92" t="e">
        <f>_xll.qlBlackFormulaImpliedStdDev("Put",T37,$D$14/$D$15,T80)/SQRT(($J96-$D$2)/365)</f>
        <v>#VALUE!</v>
      </c>
      <c r="U96" s="92" t="e">
        <f>_xll.qlBlackFormulaImpliedStdDev("Put",U37,$D$14/$D$15,U80)/SQRT(($J96-$D$2)/365)</f>
        <v>#VALUE!</v>
      </c>
      <c r="V96" s="93" t="e">
        <f>_xll.qlBlackFormulaImpliedStdDev("Put",V37,$D$14/$D$15,V80)/SQRT(($J96-$D$2)/365)</f>
        <v>#VALUE!</v>
      </c>
    </row>
    <row r="97" spans="2:22">
      <c r="B97">
        <v>0.30684931506849317</v>
      </c>
      <c r="D97">
        <f>D96+$D$69</f>
        <v>0.36250000000000016</v>
      </c>
      <c r="I97" s="76" t="str">
        <f>I89</f>
        <v>6m</v>
      </c>
      <c r="J97" s="64">
        <f>_xll.qlCalendarAdvance("NullCalendar",$D$2,I97)</f>
        <v>43200</v>
      </c>
      <c r="K97" s="65" t="str">
        <f>TEXT(J97,"[$-900]TTMMMJJJ")</f>
        <v>10Apr2018</v>
      </c>
      <c r="L97" s="91" t="e">
        <f>_xll.qlBlackFormulaImpliedStdDev("Put",L38,$D$14/$D$15,L81)/SQRT(($J97-$D$2)/365)</f>
        <v>#VALUE!</v>
      </c>
      <c r="M97" s="92" t="e">
        <f>_xll.qlBlackFormulaImpliedStdDev("Put",M38,$D$14/$D$15,M81)/SQRT(($J97-$D$2)/365)</f>
        <v>#VALUE!</v>
      </c>
      <c r="N97" s="92" t="e">
        <f>_xll.qlBlackFormulaImpliedStdDev("Put",N38,$D$14/$D$15,N81)/SQRT(($J97-$D$2)/365)</f>
        <v>#VALUE!</v>
      </c>
      <c r="O97" s="92" t="e">
        <f>_xll.qlBlackFormulaImpliedStdDev("Put",O38,$D$14/$D$15,O81)/SQRT(($J97-$D$2)/365)</f>
        <v>#VALUE!</v>
      </c>
      <c r="P97" s="92" t="e">
        <f>_xll.qlBlackFormulaImpliedStdDev("Put",P38,$D$14/$D$15,P81)/SQRT(($J97-$D$2)/365)</f>
        <v>#VALUE!</v>
      </c>
      <c r="Q97" s="92" t="e">
        <f>_xll.qlBlackFormulaImpliedStdDev("Put",Q38,$D$14/$D$15,Q81)/SQRT(($J97-$D$2)/365)</f>
        <v>#VALUE!</v>
      </c>
      <c r="R97" s="92" t="e">
        <f>_xll.qlBlackFormulaImpliedStdDev("Put",R38,$D$14/$D$15,R81)/SQRT(($J97-$D$2)/365)</f>
        <v>#VALUE!</v>
      </c>
      <c r="S97" s="92" t="e">
        <f>_xll.qlBlackFormulaImpliedStdDev("Put",S38,$D$14/$D$15,S81)/SQRT(($J97-$D$2)/365)</f>
        <v>#VALUE!</v>
      </c>
      <c r="T97" s="92" t="e">
        <f>_xll.qlBlackFormulaImpliedStdDev("Put",T38,$D$14/$D$15,T81)/SQRT(($J97-$D$2)/365)</f>
        <v>#VALUE!</v>
      </c>
      <c r="U97" s="92" t="e">
        <f>_xll.qlBlackFormulaImpliedStdDev("Put",U38,$D$14/$D$15,U81)/SQRT(($J97-$D$2)/365)</f>
        <v>#VALUE!</v>
      </c>
      <c r="V97" s="93" t="e">
        <f>_xll.qlBlackFormulaImpliedStdDev("Put",V38,$D$14/$D$15,V81)/SQRT(($J97-$D$2)/365)</f>
        <v>#VALUE!</v>
      </c>
    </row>
    <row r="98" spans="2:22">
      <c r="B98">
        <v>0.31780821917808222</v>
      </c>
      <c r="D98">
        <f>D97+$D$69</f>
        <v>0.37500000000000017</v>
      </c>
      <c r="I98" s="76" t="str">
        <f>I90</f>
        <v>9m</v>
      </c>
      <c r="J98" s="64">
        <f>_xll.qlCalendarAdvance("NullCalendar",$D$2,I98)</f>
        <v>43291</v>
      </c>
      <c r="K98" s="65" t="str">
        <f>TEXT(J98,"[$-900]TTMMMJJJ")</f>
        <v>10Jul2018</v>
      </c>
      <c r="L98" s="91" t="e">
        <f>_xll.qlBlackFormulaImpliedStdDev("Put",L39,$D$14/$D$15,L82)/SQRT(($J98-$D$2)/365)</f>
        <v>#VALUE!</v>
      </c>
      <c r="M98" s="92" t="e">
        <f>_xll.qlBlackFormulaImpliedStdDev("Put",M39,$D$14/$D$15,M82)/SQRT(($J98-$D$2)/365)</f>
        <v>#VALUE!</v>
      </c>
      <c r="N98" s="92" t="e">
        <f>_xll.qlBlackFormulaImpliedStdDev("Put",N39,$D$14/$D$15,N82)/SQRT(($J98-$D$2)/365)</f>
        <v>#VALUE!</v>
      </c>
      <c r="O98" s="92" t="e">
        <f>_xll.qlBlackFormulaImpliedStdDev("Put",O39,$D$14/$D$15,O82)/SQRT(($J98-$D$2)/365)</f>
        <v>#VALUE!</v>
      </c>
      <c r="P98" s="92" t="e">
        <f>_xll.qlBlackFormulaImpliedStdDev("Put",P39,$D$14/$D$15,P82)/SQRT(($J98-$D$2)/365)</f>
        <v>#VALUE!</v>
      </c>
      <c r="Q98" s="92" t="e">
        <f>_xll.qlBlackFormulaImpliedStdDev("Put",Q39,$D$14/$D$15,Q82)/SQRT(($J98-$D$2)/365)</f>
        <v>#VALUE!</v>
      </c>
      <c r="R98" s="92" t="e">
        <f>_xll.qlBlackFormulaImpliedStdDev("Put",R39,$D$14/$D$15,R82)/SQRT(($J98-$D$2)/365)</f>
        <v>#VALUE!</v>
      </c>
      <c r="S98" s="92" t="e">
        <f>_xll.qlBlackFormulaImpliedStdDev("Put",S39,$D$14/$D$15,S82)/SQRT(($J98-$D$2)/365)</f>
        <v>#VALUE!</v>
      </c>
      <c r="T98" s="92" t="e">
        <f>_xll.qlBlackFormulaImpliedStdDev("Put",T39,$D$14/$D$15,T82)/SQRT(($J98-$D$2)/365)</f>
        <v>#VALUE!</v>
      </c>
      <c r="U98" s="92" t="e">
        <f>_xll.qlBlackFormulaImpliedStdDev("Put",U39,$D$14/$D$15,U82)/SQRT(($J98-$D$2)/365)</f>
        <v>#VALUE!</v>
      </c>
      <c r="V98" s="93" t="e">
        <f>_xll.qlBlackFormulaImpliedStdDev("Put",V39,$D$14/$D$15,V82)/SQRT(($J98-$D$2)/365)</f>
        <v>#VALUE!</v>
      </c>
    </row>
    <row r="99" spans="2:22">
      <c r="B99">
        <v>0.32876712328767121</v>
      </c>
      <c r="D99">
        <f>D98+$D$69</f>
        <v>0.38750000000000018</v>
      </c>
      <c r="I99" s="77" t="str">
        <f>I91</f>
        <v>1y</v>
      </c>
      <c r="J99" s="66">
        <f>_xll.qlCalendarAdvance("NullCalendar",$D$2,I99)</f>
        <v>43383</v>
      </c>
      <c r="K99" s="67" t="str">
        <f>TEXT(J99,"[$-900]TTMMMJJJ")</f>
        <v>10Oct2018</v>
      </c>
      <c r="L99" s="94" t="e">
        <f>_xll.qlBlackFormulaImpliedStdDev("Put",L40,$D$14/$D$15,L83)/SQRT(($J99-$D$2)/365)</f>
        <v>#VALUE!</v>
      </c>
      <c r="M99" s="95" t="e">
        <f>_xll.qlBlackFormulaImpliedStdDev("Put",M40,$D$14/$D$15,M83)/SQRT(($J99-$D$2)/365)</f>
        <v>#VALUE!</v>
      </c>
      <c r="N99" s="95" t="e">
        <f>_xll.qlBlackFormulaImpliedStdDev("Put",N40,$D$14/$D$15,N83)/SQRT(($J99-$D$2)/365)</f>
        <v>#VALUE!</v>
      </c>
      <c r="O99" s="95" t="e">
        <f>_xll.qlBlackFormulaImpliedStdDev("Put",O40,$D$14/$D$15,O83)/SQRT(($J99-$D$2)/365)</f>
        <v>#VALUE!</v>
      </c>
      <c r="P99" s="95" t="e">
        <f>_xll.qlBlackFormulaImpliedStdDev("Put",P40,$D$14/$D$15,P83)/SQRT(($J99-$D$2)/365)</f>
        <v>#VALUE!</v>
      </c>
      <c r="Q99" s="223" t="e">
        <f>_xll.qlBlackFormulaImpliedStdDev("Put",Q40,$D$14/$D$15,Q83)/SQRT(($J99-$D$2)/365)</f>
        <v>#VALUE!</v>
      </c>
      <c r="R99" s="223" t="e">
        <f>_xll.qlBlackFormulaImpliedStdDev("Put",R40,$D$14/$D$15,R83)/SQRT(($J99-$D$2)/365)</f>
        <v>#VALUE!</v>
      </c>
      <c r="S99" s="223" t="e">
        <f>_xll.qlBlackFormulaImpliedStdDev("Put",S40,$D$14/$D$15,S83)/SQRT(($J99-$D$2)/365)</f>
        <v>#VALUE!</v>
      </c>
      <c r="T99" s="223" t="e">
        <f>_xll.qlBlackFormulaImpliedStdDev("Put",T40,$D$14/$D$15,T83)/SQRT(($J99-$D$2)/365)</f>
        <v>#VALUE!</v>
      </c>
      <c r="U99" s="223" t="e">
        <f>_xll.qlBlackFormulaImpliedStdDev("Put",U40,$D$14/$D$15,U83)/SQRT(($J99-$D$2)/365)</f>
        <v>#VALUE!</v>
      </c>
      <c r="V99" s="224" t="e">
        <f>_xll.qlBlackFormulaImpliedStdDev("Put",V40,$D$14/$D$15,V83)/SQRT(($J99-$D$2)/365)</f>
        <v>#VALUE!</v>
      </c>
    </row>
    <row r="100" spans="2:22">
      <c r="B100">
        <v>0.33972602739726027</v>
      </c>
      <c r="D100">
        <f>D99+$D$69</f>
        <v>0.40000000000000019</v>
      </c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</row>
    <row r="101" spans="2:22">
      <c r="B101">
        <v>0.35068493150684932</v>
      </c>
      <c r="D101">
        <f>D100+$D$69</f>
        <v>0.4125000000000002</v>
      </c>
      <c r="I101" s="1" t="s">
        <v>159</v>
      </c>
      <c r="J101" s="2"/>
      <c r="K101" s="52"/>
      <c r="L101" s="4" t="s">
        <v>31</v>
      </c>
      <c r="M101" s="24"/>
      <c r="N101" s="24"/>
      <c r="O101" s="24"/>
      <c r="P101" s="24"/>
      <c r="Q101" s="24"/>
      <c r="R101" s="24"/>
      <c r="S101" s="24"/>
      <c r="T101" s="24"/>
      <c r="U101" s="24"/>
      <c r="V101" s="45"/>
    </row>
    <row r="102" spans="2:22">
      <c r="B102">
        <v>0.36164383561643837</v>
      </c>
      <c r="D102">
        <f>D101+$D$69</f>
        <v>0.42500000000000021</v>
      </c>
      <c r="I102" s="54" t="s">
        <v>25</v>
      </c>
      <c r="J102" s="55" t="s">
        <v>30</v>
      </c>
      <c r="K102" s="55" t="s">
        <v>4</v>
      </c>
      <c r="L102" s="77" t="str">
        <f>L86</f>
        <v>5D Put EUR</v>
      </c>
      <c r="M102" s="78" t="str">
        <f>M86</f>
        <v>10D Put EUR</v>
      </c>
      <c r="N102" s="78" t="str">
        <f>N86</f>
        <v>15D Put EUR</v>
      </c>
      <c r="O102" s="78" t="str">
        <f>O86</f>
        <v>25D Put EUR</v>
      </c>
      <c r="P102" s="78" t="str">
        <f>P86</f>
        <v>35D Put EUR</v>
      </c>
      <c r="Q102" s="78" t="str">
        <f>Q86</f>
        <v>ATM</v>
      </c>
      <c r="R102" s="78" t="str">
        <f>R86</f>
        <v>35D Call EUR</v>
      </c>
      <c r="S102" s="78" t="str">
        <f>S86</f>
        <v>25D Call EUR</v>
      </c>
      <c r="T102" s="78" t="str">
        <f>T86</f>
        <v>15D Call EUR</v>
      </c>
      <c r="U102" s="78" t="str">
        <f>U86</f>
        <v>10D Call EUR</v>
      </c>
      <c r="V102" s="67" t="str">
        <f>V86</f>
        <v>5D Call EUR</v>
      </c>
    </row>
    <row r="103" spans="2:22">
      <c r="B103">
        <v>0.37260273972602742</v>
      </c>
      <c r="D103">
        <f>D102+$D$69</f>
        <v>0.43750000000000022</v>
      </c>
      <c r="I103" s="75" t="str">
        <f>I87</f>
        <v>1m</v>
      </c>
      <c r="J103" s="62">
        <f>_xll.qlCalendarAdvance("NullCalendar",$D$2,I103)</f>
        <v>43049</v>
      </c>
      <c r="K103" s="63" t="str">
        <f>TEXT(J103,"[$-900]TTMMMJJJ")</f>
        <v>10Nov2017</v>
      </c>
      <c r="L103" s="88" t="e">
        <f>L95</f>
        <v>#VALUE!</v>
      </c>
      <c r="M103" s="89" t="e">
        <f>M95</f>
        <v>#VALUE!</v>
      </c>
      <c r="N103" s="89" t="e">
        <f>N95</f>
        <v>#VALUE!</v>
      </c>
      <c r="O103" s="89" t="e">
        <f>O95</f>
        <v>#VALUE!</v>
      </c>
      <c r="P103" s="89" t="e">
        <f>P95</f>
        <v>#VALUE!</v>
      </c>
      <c r="Q103" s="89" t="e">
        <f>Q87</f>
        <v>#VALUE!</v>
      </c>
      <c r="R103" s="89" t="e">
        <f>R87</f>
        <v>#VALUE!</v>
      </c>
      <c r="S103" s="89" t="e">
        <f>S87</f>
        <v>#VALUE!</v>
      </c>
      <c r="T103" s="89" t="e">
        <f>T87</f>
        <v>#VALUE!</v>
      </c>
      <c r="U103" s="89" t="e">
        <f>U87</f>
        <v>#VALUE!</v>
      </c>
      <c r="V103" s="90" t="e">
        <f>V87</f>
        <v>#VALUE!</v>
      </c>
    </row>
    <row r="104" spans="2:22">
      <c r="B104">
        <v>0.38356164383561642</v>
      </c>
      <c r="D104">
        <f>D103+$D$69</f>
        <v>0.45000000000000023</v>
      </c>
      <c r="I104" s="76" t="str">
        <f>I88</f>
        <v>3m</v>
      </c>
      <c r="J104" s="64">
        <f>_xll.qlCalendarAdvance("NullCalendar",$D$2,I104)</f>
        <v>43110</v>
      </c>
      <c r="K104" s="65" t="str">
        <f>TEXT(J104,"[$-900]TTMMMJJJ")</f>
        <v>10Jan2018</v>
      </c>
      <c r="L104" s="91" t="e">
        <f>L96</f>
        <v>#VALUE!</v>
      </c>
      <c r="M104" s="92" t="e">
        <f>M96</f>
        <v>#VALUE!</v>
      </c>
      <c r="N104" s="92" t="e">
        <f>N96</f>
        <v>#VALUE!</v>
      </c>
      <c r="O104" s="92" t="e">
        <f>O96</f>
        <v>#VALUE!</v>
      </c>
      <c r="P104" s="92" t="e">
        <f>P96</f>
        <v>#VALUE!</v>
      </c>
      <c r="Q104" s="92" t="e">
        <f>Q88</f>
        <v>#VALUE!</v>
      </c>
      <c r="R104" s="92" t="e">
        <f>R88</f>
        <v>#VALUE!</v>
      </c>
      <c r="S104" s="92" t="e">
        <f>S88</f>
        <v>#VALUE!</v>
      </c>
      <c r="T104" s="92" t="e">
        <f>T88</f>
        <v>#VALUE!</v>
      </c>
      <c r="U104" s="92" t="e">
        <f>U88</f>
        <v>#VALUE!</v>
      </c>
      <c r="V104" s="93" t="e">
        <f>V88</f>
        <v>#VALUE!</v>
      </c>
    </row>
    <row r="105" spans="2:22">
      <c r="B105">
        <v>0.39452054794520547</v>
      </c>
      <c r="D105">
        <f>D104+$D$69</f>
        <v>0.46250000000000024</v>
      </c>
      <c r="I105" s="76" t="str">
        <f>I89</f>
        <v>6m</v>
      </c>
      <c r="J105" s="64">
        <f>_xll.qlCalendarAdvance("NullCalendar",$D$2,I105)</f>
        <v>43200</v>
      </c>
      <c r="K105" s="65" t="str">
        <f>TEXT(J105,"[$-900]TTMMMJJJ")</f>
        <v>10Apr2018</v>
      </c>
      <c r="L105" s="91" t="e">
        <f>L97</f>
        <v>#VALUE!</v>
      </c>
      <c r="M105" s="92" t="e">
        <f>M97</f>
        <v>#VALUE!</v>
      </c>
      <c r="N105" s="92" t="e">
        <f>N97</f>
        <v>#VALUE!</v>
      </c>
      <c r="O105" s="92" t="e">
        <f>O97</f>
        <v>#VALUE!</v>
      </c>
      <c r="P105" s="92" t="e">
        <f>P97</f>
        <v>#VALUE!</v>
      </c>
      <c r="Q105" s="92" t="e">
        <f>Q89</f>
        <v>#VALUE!</v>
      </c>
      <c r="R105" s="92" t="e">
        <f>R89</f>
        <v>#VALUE!</v>
      </c>
      <c r="S105" s="92" t="e">
        <f>S89</f>
        <v>#VALUE!</v>
      </c>
      <c r="T105" s="92" t="e">
        <f>T89</f>
        <v>#VALUE!</v>
      </c>
      <c r="U105" s="92" t="e">
        <f>U89</f>
        <v>#VALUE!</v>
      </c>
      <c r="V105" s="93" t="e">
        <f>V89</f>
        <v>#VALUE!</v>
      </c>
    </row>
    <row r="106" spans="2:22">
      <c r="B106">
        <v>0.40547945205479452</v>
      </c>
      <c r="D106">
        <f>D105+$D$69</f>
        <v>0.47500000000000026</v>
      </c>
      <c r="I106" s="76" t="str">
        <f>I90</f>
        <v>9m</v>
      </c>
      <c r="J106" s="64">
        <f>_xll.qlCalendarAdvance("NullCalendar",$D$2,I106)</f>
        <v>43291</v>
      </c>
      <c r="K106" s="65" t="str">
        <f>TEXT(J106,"[$-900]TTMMMJJJ")</f>
        <v>10Jul2018</v>
      </c>
      <c r="L106" s="91" t="e">
        <f>L98</f>
        <v>#VALUE!</v>
      </c>
      <c r="M106" s="92" t="e">
        <f>M98</f>
        <v>#VALUE!</v>
      </c>
      <c r="N106" s="92" t="e">
        <f>N98</f>
        <v>#VALUE!</v>
      </c>
      <c r="O106" s="92" t="e">
        <f>O98</f>
        <v>#VALUE!</v>
      </c>
      <c r="P106" s="92" t="e">
        <f>P98</f>
        <v>#VALUE!</v>
      </c>
      <c r="Q106" s="92" t="e">
        <f>Q90</f>
        <v>#VALUE!</v>
      </c>
      <c r="R106" s="92" t="e">
        <f>R90</f>
        <v>#VALUE!</v>
      </c>
      <c r="S106" s="92" t="e">
        <f>S90</f>
        <v>#VALUE!</v>
      </c>
      <c r="T106" s="92" t="e">
        <f>T90</f>
        <v>#VALUE!</v>
      </c>
      <c r="U106" s="92" t="e">
        <f>U90</f>
        <v>#VALUE!</v>
      </c>
      <c r="V106" s="93" t="e">
        <f>V90</f>
        <v>#VALUE!</v>
      </c>
    </row>
    <row r="107" spans="2:22">
      <c r="B107">
        <v>0.41643835616438357</v>
      </c>
      <c r="D107">
        <f>D106+$D$69</f>
        <v>0.48750000000000027</v>
      </c>
      <c r="I107" s="77" t="str">
        <f>I91</f>
        <v>1y</v>
      </c>
      <c r="J107" s="66">
        <f>_xll.qlCalendarAdvance("NullCalendar",$D$2,I107)</f>
        <v>43383</v>
      </c>
      <c r="K107" s="67" t="str">
        <f>TEXT(J107,"[$-900]TTMMMJJJ")</f>
        <v>10Oct2018</v>
      </c>
      <c r="L107" s="94" t="e">
        <f>L99</f>
        <v>#VALUE!</v>
      </c>
      <c r="M107" s="95" t="e">
        <f>M99</f>
        <v>#VALUE!</v>
      </c>
      <c r="N107" s="95" t="e">
        <f>N99</f>
        <v>#VALUE!</v>
      </c>
      <c r="O107" s="95" t="e">
        <f>O99</f>
        <v>#VALUE!</v>
      </c>
      <c r="P107" s="95" t="e">
        <f>P99</f>
        <v>#VALUE!</v>
      </c>
      <c r="Q107" s="95" t="e">
        <f>Q91</f>
        <v>#VALUE!</v>
      </c>
      <c r="R107" s="95" t="e">
        <f>R91</f>
        <v>#VALUE!</v>
      </c>
      <c r="S107" s="95" t="e">
        <f>S91</f>
        <v>#VALUE!</v>
      </c>
      <c r="T107" s="95" t="e">
        <f>T91</f>
        <v>#VALUE!</v>
      </c>
      <c r="U107" s="95" t="e">
        <f>U91</f>
        <v>#VALUE!</v>
      </c>
      <c r="V107" s="96" t="e">
        <f>V91</f>
        <v>#VALUE!</v>
      </c>
    </row>
    <row r="108" spans="2:22">
      <c r="B108">
        <v>0.42739726027397262</v>
      </c>
      <c r="D108">
        <f>D107+$D$69</f>
        <v>0.50000000000000022</v>
      </c>
    </row>
    <row r="109" spans="2:22">
      <c r="B109">
        <v>0.43835616438356162</v>
      </c>
      <c r="D109">
        <f>D108+$D$69</f>
        <v>0.51250000000000018</v>
      </c>
      <c r="I109" s="1" t="s">
        <v>89</v>
      </c>
      <c r="J109" s="2"/>
      <c r="K109" s="52"/>
      <c r="L109" s="4" t="s">
        <v>31</v>
      </c>
      <c r="M109" s="24"/>
      <c r="N109" s="24"/>
      <c r="O109" s="24"/>
      <c r="P109" s="24"/>
      <c r="Q109" s="24"/>
      <c r="R109" s="24"/>
      <c r="S109" s="24"/>
      <c r="T109" s="24"/>
      <c r="U109" s="24"/>
      <c r="V109" s="45"/>
    </row>
    <row r="110" spans="2:22">
      <c r="B110">
        <v>0.44931506849315067</v>
      </c>
      <c r="D110">
        <f>D109+$D$69</f>
        <v>0.52500000000000013</v>
      </c>
      <c r="I110" s="54" t="s">
        <v>25</v>
      </c>
      <c r="J110" s="55" t="s">
        <v>30</v>
      </c>
      <c r="K110" s="55" t="s">
        <v>4</v>
      </c>
      <c r="L110" s="77" t="str">
        <f>L94</f>
        <v>5D Put EUR</v>
      </c>
      <c r="M110" s="78" t="str">
        <f>M94</f>
        <v>10D Put EUR</v>
      </c>
      <c r="N110" s="78" t="str">
        <f>N94</f>
        <v>15D Put EUR</v>
      </c>
      <c r="O110" s="78" t="str">
        <f>O94</f>
        <v>25D Put EUR</v>
      </c>
      <c r="P110" s="78" t="str">
        <f>P94</f>
        <v>35D Put EUR</v>
      </c>
      <c r="Q110" s="78" t="str">
        <f>Q94</f>
        <v>ATM</v>
      </c>
      <c r="R110" s="78" t="str">
        <f>R94</f>
        <v>35D Call EUR</v>
      </c>
      <c r="S110" s="78" t="str">
        <f>S94</f>
        <v>25D Call EUR</v>
      </c>
      <c r="T110" s="78" t="str">
        <f>T94</f>
        <v>15D Call EUR</v>
      </c>
      <c r="U110" s="78" t="str">
        <f>U94</f>
        <v>10D Call EUR</v>
      </c>
      <c r="V110" s="67" t="str">
        <f>V94</f>
        <v>5D Call EUR</v>
      </c>
    </row>
    <row r="111" spans="2:22">
      <c r="B111">
        <v>0.46027397260273972</v>
      </c>
      <c r="D111">
        <f>D110+$D$69</f>
        <v>0.53750000000000009</v>
      </c>
      <c r="I111" s="75" t="str">
        <f>I95</f>
        <v>1m</v>
      </c>
      <c r="J111" s="62">
        <f>_xll.qlCalendarAdvance("NullCalendar",$D$2,I111)</f>
        <v>43049</v>
      </c>
      <c r="K111" s="63" t="str">
        <f>TEXT(J111,"[$-900]TTMMMJJJ")</f>
        <v>10Nov2017</v>
      </c>
      <c r="L111" s="88">
        <f>_xll.qlBlackVolTermStructureBlackVol(II_VolSurface_EURGBP!$C$32,$J111,L36,TRUE)</f>
        <v>7.7882473477283748E-2</v>
      </c>
      <c r="M111" s="89">
        <f>_xll.qlBlackVolTermStructureBlackVol(II_VolSurface_EURGBP!$C$32,$J111,M36,TRUE)</f>
        <v>7.556582846918114E-2</v>
      </c>
      <c r="N111" s="89">
        <f>_xll.qlBlackVolTermStructureBlackVol(II_VolSurface_EURGBP!$C$32,$J111,N36,TRUE)</f>
        <v>7.4466259616848662E-2</v>
      </c>
      <c r="O111" s="89">
        <f>_xll.qlBlackVolTermStructureBlackVol(II_VolSurface_EURGBP!$C$32,$J111,O36,TRUE)</f>
        <v>7.357172529784442E-2</v>
      </c>
      <c r="P111" s="89">
        <f>_xll.qlBlackVolTermStructureBlackVol(II_VolSurface_EURGBP!$C$32,$J111,P36,TRUE)</f>
        <v>7.3479337160145097E-2</v>
      </c>
      <c r="Q111" s="89">
        <f>_xll.qlBlackVolTermStructureBlackVol(II_VolSurface_EURGBP!$C$32,$J111,Q36,TRUE)</f>
        <v>7.4156369822302767E-2</v>
      </c>
      <c r="R111" s="89">
        <f>_xll.qlBlackVolTermStructureBlackVol(II_VolSurface_EURGBP!$C$32,$J111,R36,TRUE)</f>
        <v>7.58632875945143E-2</v>
      </c>
      <c r="S111" s="89">
        <f>_xll.qlBlackVolTermStructureBlackVol(II_VolSurface_EURGBP!$C$32,$J111,S36,TRUE)</f>
        <v>7.7797436164675257E-2</v>
      </c>
      <c r="T111" s="89">
        <f>_xll.qlBlackVolTermStructureBlackVol(II_VolSurface_EURGBP!$C$32,$J111,T36,TRUE)</f>
        <v>8.0971991305013633E-2</v>
      </c>
      <c r="U111" s="89">
        <f>_xll.qlBlackVolTermStructureBlackVol(II_VolSurface_EURGBP!$C$32,$J111,U36,TRUE)</f>
        <v>8.3721446660666415E-2</v>
      </c>
      <c r="V111" s="90">
        <f>_xll.qlBlackVolTermStructureBlackVol(II_VolSurface_EURGBP!$C$32,$J111,V36,TRUE)</f>
        <v>8.8344888062042465E-2</v>
      </c>
    </row>
    <row r="112" spans="2:22">
      <c r="B112">
        <v>0.47123287671232877</v>
      </c>
      <c r="D112">
        <f>D111+$D$69</f>
        <v>0.55000000000000004</v>
      </c>
      <c r="I112" s="76" t="str">
        <f>I96</f>
        <v>3m</v>
      </c>
      <c r="J112" s="64">
        <f>_xll.qlCalendarAdvance("NullCalendar",$D$2,I112)</f>
        <v>43110</v>
      </c>
      <c r="K112" s="65" t="str">
        <f>TEXT(J112,"[$-900]TTMMMJJJ")</f>
        <v>10Jan2018</v>
      </c>
      <c r="L112" s="91">
        <f>_xll.qlBlackVolTermStructureBlackVol(II_VolSurface_EURGBP!$C$32,$J112,L37,TRUE)</f>
        <v>7.9615494253410732E-2</v>
      </c>
      <c r="M112" s="92">
        <f>_xll.qlBlackVolTermStructureBlackVol(II_VolSurface_EURGBP!$C$32,$J112,M37,TRUE)</f>
        <v>7.6626762020780184E-2</v>
      </c>
      <c r="N112" s="92">
        <f>_xll.qlBlackVolTermStructureBlackVol(II_VolSurface_EURGBP!$C$32,$J112,N37,TRUE)</f>
        <v>7.5222361878135649E-2</v>
      </c>
      <c r="O112" s="92">
        <f>_xll.qlBlackVolTermStructureBlackVol(II_VolSurface_EURGBP!$C$32,$J112,O37,TRUE)</f>
        <v>7.4167841421392197E-2</v>
      </c>
      <c r="P112" s="92">
        <f>_xll.qlBlackVolTermStructureBlackVol(II_VolSurface_EURGBP!$C$32,$J112,P37,TRUE)</f>
        <v>7.420703772154931E-2</v>
      </c>
      <c r="Q112" s="92">
        <f>_xll.qlBlackVolTermStructureBlackVol(II_VolSurface_EURGBP!$C$32,$J112,Q37,TRUE)</f>
        <v>7.5357265045065402E-2</v>
      </c>
      <c r="R112" s="92">
        <f>_xll.qlBlackVolTermStructureBlackVol(II_VolSurface_EURGBP!$C$32,$J112,R37,TRUE)</f>
        <v>7.8054174387966371E-2</v>
      </c>
      <c r="S112" s="92">
        <f>_xll.qlBlackVolTermStructureBlackVol(II_VolSurface_EURGBP!$C$32,$J112,S37,TRUE)</f>
        <v>8.0981882654651394E-2</v>
      </c>
      <c r="T112" s="92">
        <f>_xll.qlBlackVolTermStructureBlackVol(II_VolSurface_EURGBP!$C$32,$J112,T37,TRUE)</f>
        <v>8.5779696164909505E-2</v>
      </c>
      <c r="U112" s="92">
        <f>_xll.qlBlackVolTermStructureBlackVol(II_VolSurface_EURGBP!$C$32,$J112,U37,TRUE)</f>
        <v>9.0165294443121075E-2</v>
      </c>
      <c r="V112" s="93">
        <f>_xll.qlBlackVolTermStructureBlackVol(II_VolSurface_EURGBP!$C$32,$J112,V37,TRUE)</f>
        <v>9.7257963350684901E-2</v>
      </c>
    </row>
    <row r="113" spans="2:22">
      <c r="B113">
        <v>0.48219178082191783</v>
      </c>
      <c r="D113">
        <f>D112+$D$69</f>
        <v>0.5625</v>
      </c>
      <c r="I113" s="76" t="str">
        <f>I97</f>
        <v>6m</v>
      </c>
      <c r="J113" s="64">
        <f>_xll.qlCalendarAdvance("NullCalendar",$D$2,I113)</f>
        <v>43200</v>
      </c>
      <c r="K113" s="65" t="str">
        <f>TEXT(J113,"[$-900]TTMMMJJJ")</f>
        <v>10Apr2018</v>
      </c>
      <c r="L113" s="91">
        <f>_xll.qlBlackVolTermStructureBlackVol(II_VolSurface_EURGBP!$C$32,$J113,L38,TRUE)</f>
        <v>8.8096733277210806E-2</v>
      </c>
      <c r="M113" s="92">
        <f>_xll.qlBlackVolTermStructureBlackVol(II_VolSurface_EURGBP!$C$32,$J113,M38,TRUE)</f>
        <v>8.2204174173540853E-2</v>
      </c>
      <c r="N113" s="92">
        <f>_xll.qlBlackVolTermStructureBlackVol(II_VolSurface_EURGBP!$C$32,$J113,N38,TRUE)</f>
        <v>7.9452676723571092E-2</v>
      </c>
      <c r="O113" s="92">
        <f>_xll.qlBlackVolTermStructureBlackVol(II_VolSurface_EURGBP!$C$32,$J113,O38,TRUE)</f>
        <v>7.7616984076857437E-2</v>
      </c>
      <c r="P113" s="92">
        <f>_xll.qlBlackVolTermStructureBlackVol(II_VolSurface_EURGBP!$C$32,$J113,P38,TRUE)</f>
        <v>7.7550880386070317E-2</v>
      </c>
      <c r="Q113" s="92">
        <f>_xll.qlBlackVolTermStructureBlackVol(II_VolSurface_EURGBP!$C$32,$J113,Q38,TRUE)</f>
        <v>7.8787763519221551E-2</v>
      </c>
      <c r="R113" s="92">
        <f>_xll.qlBlackVolTermStructureBlackVol(II_VolSurface_EURGBP!$C$32,$J113,R38,TRUE)</f>
        <v>8.1608076495532617E-2</v>
      </c>
      <c r="S113" s="92">
        <f>_xll.qlBlackVolTermStructureBlackVol(II_VolSurface_EURGBP!$C$32,$J113,S38,TRUE)</f>
        <v>8.4345001684562312E-2</v>
      </c>
      <c r="T113" s="92">
        <f>_xll.qlBlackVolTermStructureBlackVol(II_VolSurface_EURGBP!$C$32,$J113,T38,TRUE)</f>
        <v>8.8650030022833115E-2</v>
      </c>
      <c r="U113" s="92">
        <f>_xll.qlBlackVolTermStructureBlackVol(II_VolSurface_EURGBP!$C$32,$J113,U38,TRUE)</f>
        <v>9.2332474423642993E-2</v>
      </c>
      <c r="V113" s="93">
        <f>_xll.qlBlackVolTermStructureBlackVol(II_VolSurface_EURGBP!$C$32,$J113,V38,TRUE)</f>
        <v>9.8237557207908513E-2</v>
      </c>
    </row>
    <row r="114" spans="2:22">
      <c r="B114">
        <v>0.49315068493150682</v>
      </c>
      <c r="D114">
        <f>D113+$D$69</f>
        <v>0.57499999999999996</v>
      </c>
      <c r="I114" s="76" t="str">
        <f>I98</f>
        <v>9m</v>
      </c>
      <c r="J114" s="64">
        <f>_xll.qlCalendarAdvance("NullCalendar",$D$2,I114)</f>
        <v>43291</v>
      </c>
      <c r="K114" s="65" t="str">
        <f>TEXT(J114,"[$-900]TTMMMJJJ")</f>
        <v>10Jul2018</v>
      </c>
      <c r="L114" s="91">
        <f>_xll.qlBlackVolTermStructureBlackVol(II_VolSurface_EURGBP!$C$32,$J114,L39,TRUE)</f>
        <v>8.4140266579714851E-2</v>
      </c>
      <c r="M114" s="92">
        <f>_xll.qlBlackVolTermStructureBlackVol(II_VolSurface_EURGBP!$C$32,$J114,M39,TRUE)</f>
        <v>8.0884858405652377E-2</v>
      </c>
      <c r="N114" s="92">
        <f>_xll.qlBlackVolTermStructureBlackVol(II_VolSurface_EURGBP!$C$32,$J114,N39,TRUE)</f>
        <v>7.942387098316657E-2</v>
      </c>
      <c r="O114" s="92">
        <f>_xll.qlBlackVolTermStructureBlackVol(II_VolSurface_EURGBP!$C$32,$J114,O39,TRUE)</f>
        <v>7.8474450964090017E-2</v>
      </c>
      <c r="P114" s="92">
        <f>_xll.qlBlackVolTermStructureBlackVol(II_VolSurface_EURGBP!$C$32,$J114,P39,TRUE)</f>
        <v>7.8725639447725954E-2</v>
      </c>
      <c r="Q114" s="92">
        <f>_xll.qlBlackVolTermStructureBlackVol(II_VolSurface_EURGBP!$C$32,$J114,Q39,TRUE)</f>
        <v>8.0185112419941543E-2</v>
      </c>
      <c r="R114" s="92">
        <f>_xll.qlBlackVolTermStructureBlackVol(II_VolSurface_EURGBP!$C$32,$J114,R39,TRUE)</f>
        <v>8.3642451770989668E-2</v>
      </c>
      <c r="S114" s="92">
        <f>_xll.qlBlackVolTermStructureBlackVol(II_VolSurface_EURGBP!$C$32,$J114,S39,TRUE)</f>
        <v>8.7227055973398318E-2</v>
      </c>
      <c r="T114" s="92">
        <f>_xll.qlBlackVolTermStructureBlackVol(II_VolSurface_EURGBP!$C$32,$J114,T39,TRUE)</f>
        <v>9.2953187317370095E-2</v>
      </c>
      <c r="U114" s="92">
        <f>_xll.qlBlackVolTermStructureBlackVol(II_VolSurface_EURGBP!$C$32,$J114,U39,TRUE)</f>
        <v>9.7895441357103985E-2</v>
      </c>
      <c r="V114" s="93">
        <f>_xll.qlBlackVolTermStructureBlackVol(II_VolSurface_EURGBP!$C$32,$J114,V39,TRUE)</f>
        <v>0.10584801349113598</v>
      </c>
    </row>
    <row r="115" spans="2:22">
      <c r="B115">
        <v>0.50410958904109593</v>
      </c>
      <c r="D115">
        <f>D114+$D$69</f>
        <v>0.58749999999999991</v>
      </c>
      <c r="I115" s="77" t="str">
        <f>I99</f>
        <v>1y</v>
      </c>
      <c r="J115" s="66">
        <f>_xll.qlCalendarAdvance("NullCalendar",$D$2,I115)</f>
        <v>43383</v>
      </c>
      <c r="K115" s="67" t="str">
        <f>TEXT(J115,"[$-900]TTMMMJJJ")</f>
        <v>10Oct2018</v>
      </c>
      <c r="L115" s="94">
        <f>_xll.qlBlackVolTermStructureBlackVol(II_VolSurface_EURGBP!$C$32,$J115,L40,TRUE)</f>
        <v>8.6398845629197071E-2</v>
      </c>
      <c r="M115" s="95">
        <f>_xll.qlBlackVolTermStructureBlackVol(II_VolSurface_EURGBP!$C$32,$J115,M40,TRUE)</f>
        <v>8.251309397062416E-2</v>
      </c>
      <c r="N115" s="95">
        <f>_xll.qlBlackVolTermStructureBlackVol(II_VolSurface_EURGBP!$C$32,$J115,N40,TRUE)</f>
        <v>8.0731351593366613E-2</v>
      </c>
      <c r="O115" s="95">
        <f>_xll.qlBlackVolTermStructureBlackVol(II_VolSurface_EURGBP!$C$32,$J115,O40,TRUE)</f>
        <v>7.9517968835842126E-2</v>
      </c>
      <c r="P115" s="95">
        <f>_xll.qlBlackVolTermStructureBlackVol(II_VolSurface_EURGBP!$C$32,$J115,P40,TRUE)</f>
        <v>7.9722938058606432E-2</v>
      </c>
      <c r="Q115" s="95">
        <f>_xll.qlBlackVolTermStructureBlackVol(II_VolSurface_EURGBP!$C$32,$J115,Q40,TRUE)</f>
        <v>8.1269363029003214E-2</v>
      </c>
      <c r="R115" s="95">
        <f>_xll.qlBlackVolTermStructureBlackVol(II_VolSurface_EURGBP!$C$32,$J115,R40,TRUE)</f>
        <v>8.5185865900935659E-2</v>
      </c>
      <c r="S115" s="95">
        <f>_xll.qlBlackVolTermStructureBlackVol(II_VolSurface_EURGBP!$C$32,$J115,S40,TRUE)</f>
        <v>8.925986812376209E-2</v>
      </c>
      <c r="T115" s="95">
        <f>_xll.qlBlackVolTermStructureBlackVol(II_VolSurface_EURGBP!$C$32,$J115,T40,TRUE)</f>
        <v>9.5795165214728792E-2</v>
      </c>
      <c r="U115" s="95">
        <f>_xll.qlBlackVolTermStructureBlackVol(II_VolSurface_EURGBP!$C$32,$J115,U40,TRUE)</f>
        <v>0.10153871577942293</v>
      </c>
      <c r="V115" s="96">
        <f>_xll.qlBlackVolTermStructureBlackVol(II_VolSurface_EURGBP!$C$32,$J115,V40,TRUE)</f>
        <v>0.1106419237141483</v>
      </c>
    </row>
    <row r="116" spans="2:22">
      <c r="B116">
        <v>0.51506849315068493</v>
      </c>
      <c r="D116">
        <f>D115+$D$69</f>
        <v>0.59999999999999987</v>
      </c>
    </row>
    <row r="117" spans="2:22">
      <c r="B117">
        <v>0.52602739726027392</v>
      </c>
      <c r="D117">
        <f>D116+$D$69</f>
        <v>0.61249999999999982</v>
      </c>
      <c r="I117" s="1" t="s">
        <v>158</v>
      </c>
      <c r="J117" s="2"/>
      <c r="K117" s="52"/>
      <c r="L117" s="4" t="s">
        <v>31</v>
      </c>
      <c r="M117" s="24"/>
      <c r="N117" s="24"/>
      <c r="O117" s="24"/>
      <c r="P117" s="24"/>
      <c r="Q117" s="24"/>
      <c r="R117" s="24"/>
      <c r="S117" s="24"/>
      <c r="T117" s="24"/>
      <c r="U117" s="24"/>
      <c r="V117" s="45"/>
    </row>
    <row r="118" spans="2:22">
      <c r="B118">
        <v>0.53698630136986303</v>
      </c>
      <c r="D118">
        <f>D117+$D$69</f>
        <v>0.62499999999999978</v>
      </c>
      <c r="I118" s="54" t="s">
        <v>25</v>
      </c>
      <c r="J118" s="55" t="s">
        <v>30</v>
      </c>
      <c r="K118" s="55" t="s">
        <v>4</v>
      </c>
      <c r="L118" s="77" t="str">
        <f>L110</f>
        <v>5D Put EUR</v>
      </c>
      <c r="M118" s="78" t="str">
        <f>M110</f>
        <v>10D Put EUR</v>
      </c>
      <c r="N118" s="78" t="str">
        <f>N110</f>
        <v>15D Put EUR</v>
      </c>
      <c r="O118" s="78" t="str">
        <f>O110</f>
        <v>25D Put EUR</v>
      </c>
      <c r="P118" s="78" t="str">
        <f>P110</f>
        <v>35D Put EUR</v>
      </c>
      <c r="Q118" s="78" t="str">
        <f>Q110</f>
        <v>ATM</v>
      </c>
      <c r="R118" s="78" t="str">
        <f>R110</f>
        <v>35D Call EUR</v>
      </c>
      <c r="S118" s="78" t="str">
        <f>S110</f>
        <v>25D Call EUR</v>
      </c>
      <c r="T118" s="78" t="str">
        <f>T110</f>
        <v>15D Call EUR</v>
      </c>
      <c r="U118" s="78" t="str">
        <f>U110</f>
        <v>10D Call EUR</v>
      </c>
      <c r="V118" s="67" t="str">
        <f>V110</f>
        <v>5D Call EUR</v>
      </c>
    </row>
    <row r="119" spans="2:22">
      <c r="B119">
        <v>0.54794520547945202</v>
      </c>
      <c r="D119">
        <f>D118+$D$69</f>
        <v>0.63749999999999973</v>
      </c>
      <c r="I119" s="75" t="str">
        <f>I111</f>
        <v>1m</v>
      </c>
      <c r="J119" s="62">
        <f>_xll.qlCalendarAdvance("NullCalendar",$D$2,I119)</f>
        <v>43049</v>
      </c>
      <c r="K119" s="63" t="str">
        <f>TEXT(J119,"[$-900]TTMMMJJJ")</f>
        <v>10Nov2017</v>
      </c>
      <c r="L119" s="241" t="e">
        <f>L103-L111</f>
        <v>#VALUE!</v>
      </c>
      <c r="M119" s="242" t="e">
        <f>M103-M111</f>
        <v>#VALUE!</v>
      </c>
      <c r="N119" s="242" t="e">
        <f>N103-N111</f>
        <v>#VALUE!</v>
      </c>
      <c r="O119" s="242" t="e">
        <f>O103-O111</f>
        <v>#VALUE!</v>
      </c>
      <c r="P119" s="242" t="e">
        <f>P103-P111</f>
        <v>#VALUE!</v>
      </c>
      <c r="Q119" s="242" t="e">
        <f>Q103-Q111</f>
        <v>#VALUE!</v>
      </c>
      <c r="R119" s="242" t="e">
        <f>R103-R111</f>
        <v>#VALUE!</v>
      </c>
      <c r="S119" s="242" t="e">
        <f>S103-S111</f>
        <v>#VALUE!</v>
      </c>
      <c r="T119" s="242" t="e">
        <f>T103-T111</f>
        <v>#VALUE!</v>
      </c>
      <c r="U119" s="242" t="e">
        <f>U103-U111</f>
        <v>#VALUE!</v>
      </c>
      <c r="V119" s="243" t="e">
        <f>V103-V111</f>
        <v>#VALUE!</v>
      </c>
    </row>
    <row r="120" spans="2:22">
      <c r="B120">
        <v>0.55890410958904113</v>
      </c>
      <c r="D120">
        <f>D119+$D$69</f>
        <v>0.64999999999999969</v>
      </c>
      <c r="I120" s="76" t="str">
        <f>I112</f>
        <v>3m</v>
      </c>
      <c r="J120" s="64">
        <f>_xll.qlCalendarAdvance("NullCalendar",$D$2,I120)</f>
        <v>43110</v>
      </c>
      <c r="K120" s="65" t="str">
        <f>TEXT(J120,"[$-900]TTMMMJJJ")</f>
        <v>10Jan2018</v>
      </c>
      <c r="L120" s="244" t="e">
        <f>L104-L112</f>
        <v>#VALUE!</v>
      </c>
      <c r="M120" s="245" t="e">
        <f>M104-M112</f>
        <v>#VALUE!</v>
      </c>
      <c r="N120" s="245" t="e">
        <f>N104-N112</f>
        <v>#VALUE!</v>
      </c>
      <c r="O120" s="245" t="e">
        <f>O104-O112</f>
        <v>#VALUE!</v>
      </c>
      <c r="P120" s="245" t="e">
        <f>P104-P112</f>
        <v>#VALUE!</v>
      </c>
      <c r="Q120" s="245" t="e">
        <f>Q104-Q112</f>
        <v>#VALUE!</v>
      </c>
      <c r="R120" s="245" t="e">
        <f>R104-R112</f>
        <v>#VALUE!</v>
      </c>
      <c r="S120" s="245" t="e">
        <f>S104-S112</f>
        <v>#VALUE!</v>
      </c>
      <c r="T120" s="245" t="e">
        <f>T104-T112</f>
        <v>#VALUE!</v>
      </c>
      <c r="U120" s="245" t="e">
        <f>U104-U112</f>
        <v>#VALUE!</v>
      </c>
      <c r="V120" s="246" t="e">
        <f>V104-V112</f>
        <v>#VALUE!</v>
      </c>
    </row>
    <row r="121" spans="2:22">
      <c r="B121">
        <v>0.56986301369863013</v>
      </c>
      <c r="D121">
        <f>D120+$D$69</f>
        <v>0.66249999999999964</v>
      </c>
      <c r="I121" s="76" t="str">
        <f>I113</f>
        <v>6m</v>
      </c>
      <c r="J121" s="64">
        <f>_xll.qlCalendarAdvance("NullCalendar",$D$2,I121)</f>
        <v>43200</v>
      </c>
      <c r="K121" s="65" t="str">
        <f>TEXT(J121,"[$-900]TTMMMJJJ")</f>
        <v>10Apr2018</v>
      </c>
      <c r="L121" s="244" t="e">
        <f>L105-L113</f>
        <v>#VALUE!</v>
      </c>
      <c r="M121" s="245" t="e">
        <f>M105-M113</f>
        <v>#VALUE!</v>
      </c>
      <c r="N121" s="245" t="e">
        <f>N105-N113</f>
        <v>#VALUE!</v>
      </c>
      <c r="O121" s="245" t="e">
        <f>O105-O113</f>
        <v>#VALUE!</v>
      </c>
      <c r="P121" s="245" t="e">
        <f>P105-P113</f>
        <v>#VALUE!</v>
      </c>
      <c r="Q121" s="245" t="e">
        <f>Q105-Q113</f>
        <v>#VALUE!</v>
      </c>
      <c r="R121" s="245" t="e">
        <f>R105-R113</f>
        <v>#VALUE!</v>
      </c>
      <c r="S121" s="245" t="e">
        <f>S105-S113</f>
        <v>#VALUE!</v>
      </c>
      <c r="T121" s="245" t="e">
        <f>T105-T113</f>
        <v>#VALUE!</v>
      </c>
      <c r="U121" s="245" t="e">
        <f>U105-U113</f>
        <v>#VALUE!</v>
      </c>
      <c r="V121" s="246" t="e">
        <f>V105-V113</f>
        <v>#VALUE!</v>
      </c>
    </row>
    <row r="122" spans="2:22">
      <c r="B122">
        <v>0.58082191780821912</v>
      </c>
      <c r="D122">
        <f>D121+$D$69</f>
        <v>0.6749999999999996</v>
      </c>
      <c r="I122" s="76" t="str">
        <f>I114</f>
        <v>9m</v>
      </c>
      <c r="J122" s="64">
        <f>_xll.qlCalendarAdvance("NullCalendar",$D$2,I122)</f>
        <v>43291</v>
      </c>
      <c r="K122" s="65" t="str">
        <f>TEXT(J122,"[$-900]TTMMMJJJ")</f>
        <v>10Jul2018</v>
      </c>
      <c r="L122" s="244" t="e">
        <f>L106-L114</f>
        <v>#VALUE!</v>
      </c>
      <c r="M122" s="245" t="e">
        <f>M106-M114</f>
        <v>#VALUE!</v>
      </c>
      <c r="N122" s="245" t="e">
        <f>N106-N114</f>
        <v>#VALUE!</v>
      </c>
      <c r="O122" s="245" t="e">
        <f>O106-O114</f>
        <v>#VALUE!</v>
      </c>
      <c r="P122" s="245" t="e">
        <f>P106-P114</f>
        <v>#VALUE!</v>
      </c>
      <c r="Q122" s="245" t="e">
        <f>Q106-Q114</f>
        <v>#VALUE!</v>
      </c>
      <c r="R122" s="245" t="e">
        <f>R106-R114</f>
        <v>#VALUE!</v>
      </c>
      <c r="S122" s="245" t="e">
        <f>S106-S114</f>
        <v>#VALUE!</v>
      </c>
      <c r="T122" s="245" t="e">
        <f>T106-T114</f>
        <v>#VALUE!</v>
      </c>
      <c r="U122" s="245" t="e">
        <f>U106-U114</f>
        <v>#VALUE!</v>
      </c>
      <c r="V122" s="246" t="e">
        <f>V106-V114</f>
        <v>#VALUE!</v>
      </c>
    </row>
    <row r="123" spans="2:22">
      <c r="B123">
        <v>0.59178082191780823</v>
      </c>
      <c r="D123">
        <f>D122+$D$69</f>
        <v>0.68749999999999956</v>
      </c>
      <c r="I123" s="77" t="str">
        <f>I115</f>
        <v>1y</v>
      </c>
      <c r="J123" s="66">
        <f>_xll.qlCalendarAdvance("NullCalendar",$D$2,I123)</f>
        <v>43383</v>
      </c>
      <c r="K123" s="67" t="str">
        <f>TEXT(J123,"[$-900]TTMMMJJJ")</f>
        <v>10Oct2018</v>
      </c>
      <c r="L123" s="247" t="e">
        <f>L107-L115</f>
        <v>#VALUE!</v>
      </c>
      <c r="M123" s="248" t="e">
        <f>M107-M115</f>
        <v>#VALUE!</v>
      </c>
      <c r="N123" s="248" t="e">
        <f>N107-N115</f>
        <v>#VALUE!</v>
      </c>
      <c r="O123" s="248" t="e">
        <f>O107-O115</f>
        <v>#VALUE!</v>
      </c>
      <c r="P123" s="248" t="e">
        <f>P107-P115</f>
        <v>#VALUE!</v>
      </c>
      <c r="Q123" s="248" t="e">
        <f>Q107-Q115</f>
        <v>#VALUE!</v>
      </c>
      <c r="R123" s="248" t="e">
        <f>R107-R115</f>
        <v>#VALUE!</v>
      </c>
      <c r="S123" s="248" t="e">
        <f>S107-S115</f>
        <v>#VALUE!</v>
      </c>
      <c r="T123" s="248" t="e">
        <f>T107-T115</f>
        <v>#VALUE!</v>
      </c>
      <c r="U123" s="248" t="e">
        <f>U107-U115</f>
        <v>#VALUE!</v>
      </c>
      <c r="V123" s="249" t="e">
        <f>V107-V115</f>
        <v>#VALUE!</v>
      </c>
    </row>
    <row r="124" spans="2:22">
      <c r="B124">
        <v>0.60273972602739723</v>
      </c>
      <c r="D124">
        <f>D123+$D$69</f>
        <v>0.69999999999999951</v>
      </c>
    </row>
    <row r="125" spans="2:22">
      <c r="B125">
        <v>0.61369863013698633</v>
      </c>
      <c r="D125">
        <f>D124+$D$69</f>
        <v>0.71249999999999947</v>
      </c>
    </row>
    <row r="126" spans="2:22">
      <c r="B126">
        <v>0.62465753424657533</v>
      </c>
      <c r="D126">
        <f>D125+$D$69</f>
        <v>0.72499999999999942</v>
      </c>
    </row>
    <row r="127" spans="2:22">
      <c r="B127">
        <v>0.63561643835616444</v>
      </c>
      <c r="D127">
        <f>D126+$D$69</f>
        <v>0.73749999999999938</v>
      </c>
    </row>
    <row r="128" spans="2:22">
      <c r="B128">
        <v>0.64657534246575343</v>
      </c>
      <c r="D128">
        <f>D127+$D$69</f>
        <v>0.74999999999999933</v>
      </c>
    </row>
    <row r="129" spans="2:4">
      <c r="B129">
        <v>0.65753424657534243</v>
      </c>
      <c r="D129">
        <f>D128+$D$69</f>
        <v>0.76249999999999929</v>
      </c>
    </row>
    <row r="130" spans="2:4">
      <c r="B130">
        <v>0.66849315068493154</v>
      </c>
      <c r="D130">
        <f>D129+$D$69</f>
        <v>0.77499999999999925</v>
      </c>
    </row>
    <row r="131" spans="2:4">
      <c r="B131">
        <v>0.67945205479452053</v>
      </c>
      <c r="D131">
        <f>D130+$D$69</f>
        <v>0.7874999999999992</v>
      </c>
    </row>
    <row r="132" spans="2:4">
      <c r="B132">
        <v>0.69041095890410964</v>
      </c>
      <c r="D132">
        <f>D131+$D$69</f>
        <v>0.79999999999999916</v>
      </c>
    </row>
    <row r="133" spans="2:4">
      <c r="B133">
        <v>0.70136986301369864</v>
      </c>
      <c r="D133">
        <f>D132+$D$69</f>
        <v>0.81249999999999911</v>
      </c>
    </row>
    <row r="134" spans="2:4">
      <c r="B134">
        <v>0.71232876712328763</v>
      </c>
      <c r="D134">
        <f>D133+$D$69</f>
        <v>0.82499999999999907</v>
      </c>
    </row>
    <row r="135" spans="2:4">
      <c r="B135">
        <v>0.72328767123287674</v>
      </c>
      <c r="D135">
        <f>D134+$D$69</f>
        <v>0.83749999999999902</v>
      </c>
    </row>
    <row r="136" spans="2:4">
      <c r="B136">
        <v>0.73424657534246573</v>
      </c>
      <c r="D136">
        <f>D135+$D$69</f>
        <v>0.84999999999999898</v>
      </c>
    </row>
    <row r="137" spans="2:4">
      <c r="B137">
        <v>0.74520547945205484</v>
      </c>
      <c r="D137">
        <f>D136+$D$69</f>
        <v>0.86249999999999893</v>
      </c>
    </row>
    <row r="138" spans="2:4">
      <c r="B138">
        <v>0.75616438356164384</v>
      </c>
      <c r="D138">
        <f>D137+$D$69</f>
        <v>0.87499999999999889</v>
      </c>
    </row>
    <row r="139" spans="2:4">
      <c r="B139">
        <v>0.76712328767123283</v>
      </c>
      <c r="D139">
        <f>D138+$D$69</f>
        <v>0.88749999999999885</v>
      </c>
    </row>
    <row r="140" spans="2:4">
      <c r="B140">
        <v>0.77808219178082194</v>
      </c>
      <c r="D140">
        <f>D139+$D$69</f>
        <v>0.8999999999999988</v>
      </c>
    </row>
    <row r="141" spans="2:4">
      <c r="B141">
        <v>0.78904109589041094</v>
      </c>
      <c r="D141">
        <f>D140+$D$69</f>
        <v>0.91249999999999876</v>
      </c>
    </row>
    <row r="142" spans="2:4">
      <c r="B142">
        <v>0.8</v>
      </c>
      <c r="D142">
        <f>D141+$D$69</f>
        <v>0.92499999999999871</v>
      </c>
    </row>
    <row r="143" spans="2:4">
      <c r="B143">
        <v>0.81095890410958904</v>
      </c>
      <c r="D143">
        <f>D142+$D$69</f>
        <v>0.93749999999999867</v>
      </c>
    </row>
    <row r="144" spans="2:4">
      <c r="B144">
        <v>0.82191780821917804</v>
      </c>
      <c r="D144">
        <f>D143+$D$69</f>
        <v>0.94999999999999862</v>
      </c>
    </row>
    <row r="145" spans="2:4">
      <c r="B145">
        <v>0.83287671232876714</v>
      </c>
      <c r="D145">
        <f>D144+$D$69</f>
        <v>0.96249999999999858</v>
      </c>
    </row>
    <row r="146" spans="2:4">
      <c r="B146">
        <v>0.84383561643835614</v>
      </c>
      <c r="D146">
        <f>D145+$D$69</f>
        <v>0.97499999999999853</v>
      </c>
    </row>
    <row r="147" spans="2:4">
      <c r="B147">
        <v>0.85479452054794525</v>
      </c>
      <c r="D147">
        <f>D146+$D$69</f>
        <v>0.98749999999999849</v>
      </c>
    </row>
    <row r="148" spans="2:4">
      <c r="B148">
        <v>0.86575342465753424</v>
      </c>
      <c r="D148">
        <f>D147+$D$69</f>
        <v>0.99999999999999845</v>
      </c>
    </row>
    <row r="149" spans="2:4">
      <c r="B149">
        <v>0.87671232876712324</v>
      </c>
    </row>
    <row r="150" spans="2:4">
      <c r="B150">
        <v>0.88767123287671235</v>
      </c>
    </row>
    <row r="151" spans="2:4">
      <c r="B151">
        <v>0.89863013698630134</v>
      </c>
    </row>
    <row r="152" spans="2:4">
      <c r="B152">
        <v>0.90958904109589045</v>
      </c>
    </row>
    <row r="153" spans="2:4">
      <c r="B153">
        <v>0.92054794520547945</v>
      </c>
    </row>
    <row r="154" spans="2:4">
      <c r="B154">
        <v>0.93150684931506844</v>
      </c>
    </row>
    <row r="155" spans="2:4">
      <c r="B155">
        <v>0.94246575342465755</v>
      </c>
    </row>
    <row r="156" spans="2:4">
      <c r="B156">
        <v>0.95342465753424654</v>
      </c>
    </row>
    <row r="157" spans="2:4">
      <c r="B157">
        <v>0.96438356164383565</v>
      </c>
    </row>
    <row r="158" spans="2:4">
      <c r="B158">
        <v>0.97534246575342465</v>
      </c>
    </row>
    <row r="159" spans="2:4">
      <c r="B159">
        <v>0.98630136986301364</v>
      </c>
    </row>
    <row r="160" spans="2:4">
      <c r="B160">
        <v>0.99726027397260275</v>
      </c>
    </row>
    <row r="161" spans="2:2">
      <c r="B161">
        <v>1.0082191780821919</v>
      </c>
    </row>
    <row r="162" spans="2:2">
      <c r="B162">
        <v>1.0191780821917809</v>
      </c>
    </row>
    <row r="163" spans="2:2">
      <c r="B163">
        <v>1.0301369863013699</v>
      </c>
    </row>
    <row r="164" spans="2:2">
      <c r="B164">
        <v>1.0410958904109588</v>
      </c>
    </row>
    <row r="165" spans="2:2">
      <c r="B165">
        <v>1.0520547945205478</v>
      </c>
    </row>
    <row r="166" spans="2:2">
      <c r="B166">
        <v>1.0630136986301371</v>
      </c>
    </row>
    <row r="167" spans="2:2">
      <c r="B167">
        <v>1.0739726027397261</v>
      </c>
    </row>
    <row r="168" spans="2:2">
      <c r="B168">
        <v>1.0849315068493151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C52">
      <formula1>$H$28:$H$29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F22"/>
  <sheetViews>
    <sheetView workbookViewId="0">
      <selection activeCell="F33" sqref="F33"/>
    </sheetView>
  </sheetViews>
  <sheetFormatPr defaultRowHeight="14.4"/>
  <cols>
    <col min="1" max="1" width="10" style="191" bestFit="1" customWidth="1"/>
    <col min="2" max="2" width="7.5546875" style="191" bestFit="1" customWidth="1"/>
    <col min="3" max="256" width="8.88671875" style="191"/>
    <col min="257" max="257" width="10" style="191" bestFit="1" customWidth="1"/>
    <col min="258" max="258" width="21.88671875" style="191" bestFit="1" customWidth="1"/>
    <col min="259" max="512" width="8.88671875" style="191"/>
    <col min="513" max="513" width="10" style="191" bestFit="1" customWidth="1"/>
    <col min="514" max="514" width="21.88671875" style="191" bestFit="1" customWidth="1"/>
    <col min="515" max="768" width="8.88671875" style="191"/>
    <col min="769" max="769" width="10" style="191" bestFit="1" customWidth="1"/>
    <col min="770" max="770" width="21.88671875" style="191" bestFit="1" customWidth="1"/>
    <col min="771" max="1024" width="8.88671875" style="191"/>
    <col min="1025" max="1025" width="10" style="191" bestFit="1" customWidth="1"/>
    <col min="1026" max="1026" width="21.88671875" style="191" bestFit="1" customWidth="1"/>
    <col min="1027" max="1280" width="8.88671875" style="191"/>
    <col min="1281" max="1281" width="10" style="191" bestFit="1" customWidth="1"/>
    <col min="1282" max="1282" width="21.88671875" style="191" bestFit="1" customWidth="1"/>
    <col min="1283" max="1536" width="8.88671875" style="191"/>
    <col min="1537" max="1537" width="10" style="191" bestFit="1" customWidth="1"/>
    <col min="1538" max="1538" width="21.88671875" style="191" bestFit="1" customWidth="1"/>
    <col min="1539" max="1792" width="8.88671875" style="191"/>
    <col min="1793" max="1793" width="10" style="191" bestFit="1" customWidth="1"/>
    <col min="1794" max="1794" width="21.88671875" style="191" bestFit="1" customWidth="1"/>
    <col min="1795" max="2048" width="8.88671875" style="191"/>
    <col min="2049" max="2049" width="10" style="191" bestFit="1" customWidth="1"/>
    <col min="2050" max="2050" width="21.88671875" style="191" bestFit="1" customWidth="1"/>
    <col min="2051" max="2304" width="8.88671875" style="191"/>
    <col min="2305" max="2305" width="10" style="191" bestFit="1" customWidth="1"/>
    <col min="2306" max="2306" width="21.88671875" style="191" bestFit="1" customWidth="1"/>
    <col min="2307" max="2560" width="8.88671875" style="191"/>
    <col min="2561" max="2561" width="10" style="191" bestFit="1" customWidth="1"/>
    <col min="2562" max="2562" width="21.88671875" style="191" bestFit="1" customWidth="1"/>
    <col min="2563" max="2816" width="8.88671875" style="191"/>
    <col min="2817" max="2817" width="10" style="191" bestFit="1" customWidth="1"/>
    <col min="2818" max="2818" width="21.88671875" style="191" bestFit="1" customWidth="1"/>
    <col min="2819" max="3072" width="8.88671875" style="191"/>
    <col min="3073" max="3073" width="10" style="191" bestFit="1" customWidth="1"/>
    <col min="3074" max="3074" width="21.88671875" style="191" bestFit="1" customWidth="1"/>
    <col min="3075" max="3328" width="8.88671875" style="191"/>
    <col min="3329" max="3329" width="10" style="191" bestFit="1" customWidth="1"/>
    <col min="3330" max="3330" width="21.88671875" style="191" bestFit="1" customWidth="1"/>
    <col min="3331" max="3584" width="8.88671875" style="191"/>
    <col min="3585" max="3585" width="10" style="191" bestFit="1" customWidth="1"/>
    <col min="3586" max="3586" width="21.88671875" style="191" bestFit="1" customWidth="1"/>
    <col min="3587" max="3840" width="8.88671875" style="191"/>
    <col min="3841" max="3841" width="10" style="191" bestFit="1" customWidth="1"/>
    <col min="3842" max="3842" width="21.88671875" style="191" bestFit="1" customWidth="1"/>
    <col min="3843" max="4096" width="8.88671875" style="191"/>
    <col min="4097" max="4097" width="10" style="191" bestFit="1" customWidth="1"/>
    <col min="4098" max="4098" width="21.88671875" style="191" bestFit="1" customWidth="1"/>
    <col min="4099" max="4352" width="8.88671875" style="191"/>
    <col min="4353" max="4353" width="10" style="191" bestFit="1" customWidth="1"/>
    <col min="4354" max="4354" width="21.88671875" style="191" bestFit="1" customWidth="1"/>
    <col min="4355" max="4608" width="8.88671875" style="191"/>
    <col min="4609" max="4609" width="10" style="191" bestFit="1" customWidth="1"/>
    <col min="4610" max="4610" width="21.88671875" style="191" bestFit="1" customWidth="1"/>
    <col min="4611" max="4864" width="8.88671875" style="191"/>
    <col min="4865" max="4865" width="10" style="191" bestFit="1" customWidth="1"/>
    <col min="4866" max="4866" width="21.88671875" style="191" bestFit="1" customWidth="1"/>
    <col min="4867" max="5120" width="8.88671875" style="191"/>
    <col min="5121" max="5121" width="10" style="191" bestFit="1" customWidth="1"/>
    <col min="5122" max="5122" width="21.88671875" style="191" bestFit="1" customWidth="1"/>
    <col min="5123" max="5376" width="8.88671875" style="191"/>
    <col min="5377" max="5377" width="10" style="191" bestFit="1" customWidth="1"/>
    <col min="5378" max="5378" width="21.88671875" style="191" bestFit="1" customWidth="1"/>
    <col min="5379" max="5632" width="8.88671875" style="191"/>
    <col min="5633" max="5633" width="10" style="191" bestFit="1" customWidth="1"/>
    <col min="5634" max="5634" width="21.88671875" style="191" bestFit="1" customWidth="1"/>
    <col min="5635" max="5888" width="8.88671875" style="191"/>
    <col min="5889" max="5889" width="10" style="191" bestFit="1" customWidth="1"/>
    <col min="5890" max="5890" width="21.88671875" style="191" bestFit="1" customWidth="1"/>
    <col min="5891" max="6144" width="8.88671875" style="191"/>
    <col min="6145" max="6145" width="10" style="191" bestFit="1" customWidth="1"/>
    <col min="6146" max="6146" width="21.88671875" style="191" bestFit="1" customWidth="1"/>
    <col min="6147" max="6400" width="8.88671875" style="191"/>
    <col min="6401" max="6401" width="10" style="191" bestFit="1" customWidth="1"/>
    <col min="6402" max="6402" width="21.88671875" style="191" bestFit="1" customWidth="1"/>
    <col min="6403" max="6656" width="8.88671875" style="191"/>
    <col min="6657" max="6657" width="10" style="191" bestFit="1" customWidth="1"/>
    <col min="6658" max="6658" width="21.88671875" style="191" bestFit="1" customWidth="1"/>
    <col min="6659" max="6912" width="8.88671875" style="191"/>
    <col min="6913" max="6913" width="10" style="191" bestFit="1" customWidth="1"/>
    <col min="6914" max="6914" width="21.88671875" style="191" bestFit="1" customWidth="1"/>
    <col min="6915" max="7168" width="8.88671875" style="191"/>
    <col min="7169" max="7169" width="10" style="191" bestFit="1" customWidth="1"/>
    <col min="7170" max="7170" width="21.88671875" style="191" bestFit="1" customWidth="1"/>
    <col min="7171" max="7424" width="8.88671875" style="191"/>
    <col min="7425" max="7425" width="10" style="191" bestFit="1" customWidth="1"/>
    <col min="7426" max="7426" width="21.88671875" style="191" bestFit="1" customWidth="1"/>
    <col min="7427" max="7680" width="8.88671875" style="191"/>
    <col min="7681" max="7681" width="10" style="191" bestFit="1" customWidth="1"/>
    <col min="7682" max="7682" width="21.88671875" style="191" bestFit="1" customWidth="1"/>
    <col min="7683" max="7936" width="8.88671875" style="191"/>
    <col min="7937" max="7937" width="10" style="191" bestFit="1" customWidth="1"/>
    <col min="7938" max="7938" width="21.88671875" style="191" bestFit="1" customWidth="1"/>
    <col min="7939" max="8192" width="8.88671875" style="191"/>
    <col min="8193" max="8193" width="10" style="191" bestFit="1" customWidth="1"/>
    <col min="8194" max="8194" width="21.88671875" style="191" bestFit="1" customWidth="1"/>
    <col min="8195" max="8448" width="8.88671875" style="191"/>
    <col min="8449" max="8449" width="10" style="191" bestFit="1" customWidth="1"/>
    <col min="8450" max="8450" width="21.88671875" style="191" bestFit="1" customWidth="1"/>
    <col min="8451" max="8704" width="8.88671875" style="191"/>
    <col min="8705" max="8705" width="10" style="191" bestFit="1" customWidth="1"/>
    <col min="8706" max="8706" width="21.88671875" style="191" bestFit="1" customWidth="1"/>
    <col min="8707" max="8960" width="8.88671875" style="191"/>
    <col min="8961" max="8961" width="10" style="191" bestFit="1" customWidth="1"/>
    <col min="8962" max="8962" width="21.88671875" style="191" bestFit="1" customWidth="1"/>
    <col min="8963" max="9216" width="8.88671875" style="191"/>
    <col min="9217" max="9217" width="10" style="191" bestFit="1" customWidth="1"/>
    <col min="9218" max="9218" width="21.88671875" style="191" bestFit="1" customWidth="1"/>
    <col min="9219" max="9472" width="8.88671875" style="191"/>
    <col min="9473" max="9473" width="10" style="191" bestFit="1" customWidth="1"/>
    <col min="9474" max="9474" width="21.88671875" style="191" bestFit="1" customWidth="1"/>
    <col min="9475" max="9728" width="8.88671875" style="191"/>
    <col min="9729" max="9729" width="10" style="191" bestFit="1" customWidth="1"/>
    <col min="9730" max="9730" width="21.88671875" style="191" bestFit="1" customWidth="1"/>
    <col min="9731" max="9984" width="8.88671875" style="191"/>
    <col min="9985" max="9985" width="10" style="191" bestFit="1" customWidth="1"/>
    <col min="9986" max="9986" width="21.88671875" style="191" bestFit="1" customWidth="1"/>
    <col min="9987" max="10240" width="8.88671875" style="191"/>
    <col min="10241" max="10241" width="10" style="191" bestFit="1" customWidth="1"/>
    <col min="10242" max="10242" width="21.88671875" style="191" bestFit="1" customWidth="1"/>
    <col min="10243" max="10496" width="8.88671875" style="191"/>
    <col min="10497" max="10497" width="10" style="191" bestFit="1" customWidth="1"/>
    <col min="10498" max="10498" width="21.88671875" style="191" bestFit="1" customWidth="1"/>
    <col min="10499" max="10752" width="8.88671875" style="191"/>
    <col min="10753" max="10753" width="10" style="191" bestFit="1" customWidth="1"/>
    <col min="10754" max="10754" width="21.88671875" style="191" bestFit="1" customWidth="1"/>
    <col min="10755" max="11008" width="8.88671875" style="191"/>
    <col min="11009" max="11009" width="10" style="191" bestFit="1" customWidth="1"/>
    <col min="11010" max="11010" width="21.88671875" style="191" bestFit="1" customWidth="1"/>
    <col min="11011" max="11264" width="8.88671875" style="191"/>
    <col min="11265" max="11265" width="10" style="191" bestFit="1" customWidth="1"/>
    <col min="11266" max="11266" width="21.88671875" style="191" bestFit="1" customWidth="1"/>
    <col min="11267" max="11520" width="8.88671875" style="191"/>
    <col min="11521" max="11521" width="10" style="191" bestFit="1" customWidth="1"/>
    <col min="11522" max="11522" width="21.88671875" style="191" bestFit="1" customWidth="1"/>
    <col min="11523" max="11776" width="8.88671875" style="191"/>
    <col min="11777" max="11777" width="10" style="191" bestFit="1" customWidth="1"/>
    <col min="11778" max="11778" width="21.88671875" style="191" bestFit="1" customWidth="1"/>
    <col min="11779" max="12032" width="8.88671875" style="191"/>
    <col min="12033" max="12033" width="10" style="191" bestFit="1" customWidth="1"/>
    <col min="12034" max="12034" width="21.88671875" style="191" bestFit="1" customWidth="1"/>
    <col min="12035" max="12288" width="8.88671875" style="191"/>
    <col min="12289" max="12289" width="10" style="191" bestFit="1" customWidth="1"/>
    <col min="12290" max="12290" width="21.88671875" style="191" bestFit="1" customWidth="1"/>
    <col min="12291" max="12544" width="8.88671875" style="191"/>
    <col min="12545" max="12545" width="10" style="191" bestFit="1" customWidth="1"/>
    <col min="12546" max="12546" width="21.88671875" style="191" bestFit="1" customWidth="1"/>
    <col min="12547" max="12800" width="8.88671875" style="191"/>
    <col min="12801" max="12801" width="10" style="191" bestFit="1" customWidth="1"/>
    <col min="12802" max="12802" width="21.88671875" style="191" bestFit="1" customWidth="1"/>
    <col min="12803" max="13056" width="8.88671875" style="191"/>
    <col min="13057" max="13057" width="10" style="191" bestFit="1" customWidth="1"/>
    <col min="13058" max="13058" width="21.88671875" style="191" bestFit="1" customWidth="1"/>
    <col min="13059" max="13312" width="8.88671875" style="191"/>
    <col min="13313" max="13313" width="10" style="191" bestFit="1" customWidth="1"/>
    <col min="13314" max="13314" width="21.88671875" style="191" bestFit="1" customWidth="1"/>
    <col min="13315" max="13568" width="8.88671875" style="191"/>
    <col min="13569" max="13569" width="10" style="191" bestFit="1" customWidth="1"/>
    <col min="13570" max="13570" width="21.88671875" style="191" bestFit="1" customWidth="1"/>
    <col min="13571" max="13824" width="8.88671875" style="191"/>
    <col min="13825" max="13825" width="10" style="191" bestFit="1" customWidth="1"/>
    <col min="13826" max="13826" width="21.88671875" style="191" bestFit="1" customWidth="1"/>
    <col min="13827" max="14080" width="8.88671875" style="191"/>
    <col min="14081" max="14081" width="10" style="191" bestFit="1" customWidth="1"/>
    <col min="14082" max="14082" width="21.88671875" style="191" bestFit="1" customWidth="1"/>
    <col min="14083" max="14336" width="8.88671875" style="191"/>
    <col min="14337" max="14337" width="10" style="191" bestFit="1" customWidth="1"/>
    <col min="14338" max="14338" width="21.88671875" style="191" bestFit="1" customWidth="1"/>
    <col min="14339" max="14592" width="8.88671875" style="191"/>
    <col min="14593" max="14593" width="10" style="191" bestFit="1" customWidth="1"/>
    <col min="14594" max="14594" width="21.88671875" style="191" bestFit="1" customWidth="1"/>
    <col min="14595" max="14848" width="8.88671875" style="191"/>
    <col min="14849" max="14849" width="10" style="191" bestFit="1" customWidth="1"/>
    <col min="14850" max="14850" width="21.88671875" style="191" bestFit="1" customWidth="1"/>
    <col min="14851" max="15104" width="8.88671875" style="191"/>
    <col min="15105" max="15105" width="10" style="191" bestFit="1" customWidth="1"/>
    <col min="15106" max="15106" width="21.88671875" style="191" bestFit="1" customWidth="1"/>
    <col min="15107" max="15360" width="8.88671875" style="191"/>
    <col min="15361" max="15361" width="10" style="191" bestFit="1" customWidth="1"/>
    <col min="15362" max="15362" width="21.88671875" style="191" bestFit="1" customWidth="1"/>
    <col min="15363" max="15616" width="8.88671875" style="191"/>
    <col min="15617" max="15617" width="10" style="191" bestFit="1" customWidth="1"/>
    <col min="15618" max="15618" width="21.88671875" style="191" bestFit="1" customWidth="1"/>
    <col min="15619" max="15872" width="8.88671875" style="191"/>
    <col min="15873" max="15873" width="10" style="191" bestFit="1" customWidth="1"/>
    <col min="15874" max="15874" width="21.88671875" style="191" bestFit="1" customWidth="1"/>
    <col min="15875" max="16128" width="8.88671875" style="191"/>
    <col min="16129" max="16129" width="10" style="191" bestFit="1" customWidth="1"/>
    <col min="16130" max="16130" width="21.88671875" style="191" bestFit="1" customWidth="1"/>
    <col min="16131" max="16384" width="8.88671875" style="191"/>
  </cols>
  <sheetData>
    <row r="1" spans="1:32">
      <c r="A1" s="190" t="s">
        <v>131</v>
      </c>
      <c r="B1" s="190" t="s">
        <v>132</v>
      </c>
      <c r="E1" s="190">
        <f t="array" ref="E1:Q1" ca="1">II_Vanillas!M15:W15</f>
        <v>-0.05</v>
      </c>
      <c r="F1" s="190">
        <f ca="1"/>
        <v>-0.1</v>
      </c>
      <c r="G1" s="190">
        <f ca="1"/>
        <v>-0.15</v>
      </c>
      <c r="H1" s="190">
        <f ca="1"/>
        <v>-0.25</v>
      </c>
      <c r="I1" s="190">
        <f ca="1"/>
        <v>-0.35</v>
      </c>
      <c r="J1" s="190" t="str">
        <f ca="1"/>
        <v>ATM</v>
      </c>
      <c r="K1" s="190">
        <f ca="1"/>
        <v>0.35</v>
      </c>
      <c r="L1" s="190">
        <f ca="1"/>
        <v>0.25</v>
      </c>
      <c r="M1" s="190">
        <f ca="1"/>
        <v>0.15</v>
      </c>
      <c r="N1" s="190">
        <f ca="1"/>
        <v>0.1</v>
      </c>
      <c r="O1" s="190">
        <f ca="1"/>
        <v>0.05</v>
      </c>
      <c r="P1" s="190" t="e">
        <v>#N/A</v>
      </c>
      <c r="Q1" s="190" t="e">
        <v>#N/A</v>
      </c>
      <c r="T1" s="190">
        <v>0.92570347666154618</v>
      </c>
      <c r="U1" s="190">
        <v>0.94485470244839209</v>
      </c>
      <c r="V1" s="190">
        <v>0.95722426352554535</v>
      </c>
      <c r="W1" s="190">
        <v>0.97342355466376962</v>
      </c>
      <c r="X1" s="190">
        <v>0.98559825780144861</v>
      </c>
      <c r="Y1" s="190">
        <v>1</v>
      </c>
      <c r="Z1" s="190">
        <v>1.0156751018216339</v>
      </c>
      <c r="AA1" s="190">
        <v>1.0274236390747691</v>
      </c>
      <c r="AB1" s="190">
        <v>1.0430652283709834</v>
      </c>
      <c r="AC1" s="190">
        <v>1.0550763709786988</v>
      </c>
      <c r="AD1" s="190">
        <v>1.0738834255435867</v>
      </c>
      <c r="AE1" s="190"/>
      <c r="AF1" s="190"/>
    </row>
    <row r="2" spans="1:32">
      <c r="A2" s="192" t="s">
        <v>79</v>
      </c>
      <c r="B2" s="193">
        <v>1</v>
      </c>
      <c r="D2" s="190">
        <f t="array" aca="1" ref="D2:D22" ca="1">TRANSPOSE(II_Vanillas!M15:W15)</f>
        <v>-0.05</v>
      </c>
      <c r="E2" s="194" t="e">
        <f t="array" aca="1" ref="E2:O12" ca="1">_xll.qlCTSgetCalibratedFXCorrFromGrid(III_VanillasCross!D24,B2,D2:D12,E1:O1)</f>
        <v>#NUM!</v>
      </c>
      <c r="F2" s="195" t="e">
        <f ca="1"/>
        <v>#NUM!</v>
      </c>
      <c r="G2" s="195" t="e">
        <f ca="1"/>
        <v>#NUM!</v>
      </c>
      <c r="H2" s="195" t="e">
        <f ca="1"/>
        <v>#NUM!</v>
      </c>
      <c r="I2" s="195" t="e">
        <f ca="1"/>
        <v>#NUM!</v>
      </c>
      <c r="J2" s="195" t="e">
        <f ca="1"/>
        <v>#NUM!</v>
      </c>
      <c r="K2" s="195" t="e">
        <f ca="1"/>
        <v>#NUM!</v>
      </c>
      <c r="L2" s="195" t="e">
        <f ca="1"/>
        <v>#NUM!</v>
      </c>
      <c r="M2" s="195" t="e">
        <f ca="1"/>
        <v>#NUM!</v>
      </c>
      <c r="N2" s="195" t="e">
        <f ca="1"/>
        <v>#NUM!</v>
      </c>
      <c r="O2" s="195" t="e">
        <f ca="1"/>
        <v>#NUM!</v>
      </c>
      <c r="P2" s="196"/>
      <c r="Q2" s="197"/>
      <c r="S2" s="190">
        <v>0.92570347666154618</v>
      </c>
      <c r="T2" s="194">
        <v>0.62266747649116172</v>
      </c>
      <c r="U2" s="195">
        <v>0.61843606206541102</v>
      </c>
      <c r="V2" s="195">
        <v>0.59189545266456234</v>
      </c>
      <c r="W2" s="195">
        <v>0.53520966128324243</v>
      </c>
      <c r="X2" s="195">
        <v>0.48706179650249914</v>
      </c>
      <c r="Y2" s="195">
        <v>0.43067982691604634</v>
      </c>
      <c r="Z2" s="195">
        <v>0.38525569929580095</v>
      </c>
      <c r="AA2" s="195">
        <v>0.37966376751048359</v>
      </c>
      <c r="AB2" s="195">
        <v>0.3722682515897151</v>
      </c>
      <c r="AC2" s="195">
        <v>0.36662681573032396</v>
      </c>
      <c r="AD2" s="195">
        <v>0.35785756998764451</v>
      </c>
      <c r="AE2" s="196"/>
      <c r="AF2" s="197"/>
    </row>
    <row r="3" spans="1:32">
      <c r="A3" s="198" t="s">
        <v>133</v>
      </c>
      <c r="B3" s="199" t="s">
        <v>134</v>
      </c>
      <c r="D3" s="190">
        <f ca="1"/>
        <v>-0.1</v>
      </c>
      <c r="E3" s="200" t="e">
        <f ca="1"/>
        <v>#NUM!</v>
      </c>
      <c r="F3" s="201" t="e">
        <f ca="1"/>
        <v>#NUM!</v>
      </c>
      <c r="G3" s="201" t="e">
        <f ca="1"/>
        <v>#NUM!</v>
      </c>
      <c r="H3" s="201" t="e">
        <f ca="1"/>
        <v>#NUM!</v>
      </c>
      <c r="I3" s="201" t="e">
        <f ca="1"/>
        <v>#NUM!</v>
      </c>
      <c r="J3" s="201" t="e">
        <f ca="1"/>
        <v>#NUM!</v>
      </c>
      <c r="K3" s="201" t="e">
        <f ca="1"/>
        <v>#NUM!</v>
      </c>
      <c r="L3" s="201" t="e">
        <f ca="1"/>
        <v>#NUM!</v>
      </c>
      <c r="M3" s="201" t="e">
        <f ca="1"/>
        <v>#NUM!</v>
      </c>
      <c r="N3" s="201" t="e">
        <f ca="1"/>
        <v>#NUM!</v>
      </c>
      <c r="O3" s="201" t="e">
        <f ca="1"/>
        <v>#NUM!</v>
      </c>
      <c r="P3" s="202"/>
      <c r="Q3" s="203"/>
      <c r="S3" s="190">
        <v>0.94485470244839209</v>
      </c>
      <c r="T3" s="200">
        <v>0.56336129659612633</v>
      </c>
      <c r="U3" s="201">
        <v>0.6035162507043158</v>
      </c>
      <c r="V3" s="201">
        <v>0.60565581807171109</v>
      </c>
      <c r="W3" s="201">
        <v>0.58315662524333656</v>
      </c>
      <c r="X3" s="201">
        <v>0.54469630137997649</v>
      </c>
      <c r="Y3" s="201">
        <v>0.49124313272751097</v>
      </c>
      <c r="Z3" s="201">
        <v>0.4276975566482123</v>
      </c>
      <c r="AA3" s="201">
        <v>0.39066717539778884</v>
      </c>
      <c r="AB3" s="201">
        <v>0.36215577816944344</v>
      </c>
      <c r="AC3" s="201">
        <v>0.35645628520633421</v>
      </c>
      <c r="AD3" s="201">
        <v>0.34759679346559635</v>
      </c>
      <c r="AE3" s="202"/>
      <c r="AF3" s="203"/>
    </row>
    <row r="4" spans="1:32">
      <c r="A4" s="204" t="s">
        <v>135</v>
      </c>
      <c r="B4" s="205" t="s">
        <v>134</v>
      </c>
      <c r="D4" s="190">
        <f ca="1"/>
        <v>-0.15</v>
      </c>
      <c r="E4" s="200" t="e">
        <f ca="1"/>
        <v>#NUM!</v>
      </c>
      <c r="F4" s="201" t="e">
        <f ca="1"/>
        <v>#NUM!</v>
      </c>
      <c r="G4" s="201" t="e">
        <f ca="1"/>
        <v>#NUM!</v>
      </c>
      <c r="H4" s="201" t="e">
        <f ca="1"/>
        <v>#NUM!</v>
      </c>
      <c r="I4" s="201" t="e">
        <f ca="1"/>
        <v>#NUM!</v>
      </c>
      <c r="J4" s="201" t="e">
        <f ca="1"/>
        <v>#NUM!</v>
      </c>
      <c r="K4" s="201" t="e">
        <f ca="1"/>
        <v>#NUM!</v>
      </c>
      <c r="L4" s="201" t="e">
        <f ca="1"/>
        <v>#NUM!</v>
      </c>
      <c r="M4" s="201" t="e">
        <f ca="1"/>
        <v>#NUM!</v>
      </c>
      <c r="N4" s="201" t="e">
        <f ca="1"/>
        <v>#NUM!</v>
      </c>
      <c r="O4" s="201" t="e">
        <f ca="1"/>
        <v>#NUM!</v>
      </c>
      <c r="P4" s="202"/>
      <c r="Q4" s="203"/>
      <c r="S4" s="190">
        <v>0.95722426352554535</v>
      </c>
      <c r="T4" s="200">
        <v>0.51163608882164624</v>
      </c>
      <c r="U4" s="201">
        <v>0.57021928385337906</v>
      </c>
      <c r="V4" s="201">
        <v>0.59114668962716255</v>
      </c>
      <c r="W4" s="201">
        <v>0.59059327576611342</v>
      </c>
      <c r="X4" s="201">
        <v>0.57169318821249204</v>
      </c>
      <c r="Y4" s="201">
        <v>0.52701032115736435</v>
      </c>
      <c r="Z4" s="201">
        <v>0.46888619146085297</v>
      </c>
      <c r="AA4" s="201">
        <v>0.42101208729970785</v>
      </c>
      <c r="AB4" s="201">
        <v>0.36968172968876045</v>
      </c>
      <c r="AC4" s="201">
        <v>0.349941962566926</v>
      </c>
      <c r="AD4" s="201">
        <v>0.34102466739628046</v>
      </c>
      <c r="AE4" s="202"/>
      <c r="AF4" s="203"/>
    </row>
    <row r="5" spans="1:32">
      <c r="D5" s="190">
        <f ca="1"/>
        <v>-0.25</v>
      </c>
      <c r="E5" s="200" t="e">
        <f ca="1"/>
        <v>#NUM!</v>
      </c>
      <c r="F5" s="201" t="e">
        <f ca="1"/>
        <v>#NUM!</v>
      </c>
      <c r="G5" s="201" t="e">
        <f ca="1"/>
        <v>#NUM!</v>
      </c>
      <c r="H5" s="201" t="e">
        <f ca="1"/>
        <v>#NUM!</v>
      </c>
      <c r="I5" s="201" t="e">
        <f ca="1"/>
        <v>#NUM!</v>
      </c>
      <c r="J5" s="201" t="e">
        <f ca="1"/>
        <v>#NUM!</v>
      </c>
      <c r="K5" s="201" t="e">
        <f ca="1"/>
        <v>#NUM!</v>
      </c>
      <c r="L5" s="201" t="e">
        <f ca="1"/>
        <v>#NUM!</v>
      </c>
      <c r="M5" s="201" t="e">
        <f ca="1"/>
        <v>#NUM!</v>
      </c>
      <c r="N5" s="201" t="e">
        <f ca="1"/>
        <v>#NUM!</v>
      </c>
      <c r="O5" s="201" t="e">
        <f ca="1"/>
        <v>#NUM!</v>
      </c>
      <c r="P5" s="202"/>
      <c r="Q5" s="203"/>
      <c r="S5" s="190">
        <v>0.97342355466376962</v>
      </c>
      <c r="T5" s="200">
        <v>0.44948796197833096</v>
      </c>
      <c r="U5" s="201">
        <v>0.50740966066521664</v>
      </c>
      <c r="V5" s="201">
        <v>0.54462093693409197</v>
      </c>
      <c r="W5" s="201">
        <v>0.57494739848893828</v>
      </c>
      <c r="X5" s="201">
        <v>0.57715638680507675</v>
      </c>
      <c r="Y5" s="201">
        <v>0.55958269765669966</v>
      </c>
      <c r="Z5" s="201">
        <v>0.51459959892344131</v>
      </c>
      <c r="AA5" s="201">
        <v>0.47223514194141303</v>
      </c>
      <c r="AB5" s="201">
        <v>0.4110704192165211</v>
      </c>
      <c r="AC5" s="201">
        <v>0.37152647812459083</v>
      </c>
      <c r="AD5" s="201">
        <v>0.33248163849933454</v>
      </c>
      <c r="AE5" s="202"/>
      <c r="AF5" s="203"/>
    </row>
    <row r="6" spans="1:32">
      <c r="D6" s="190">
        <f ca="1"/>
        <v>-0.35</v>
      </c>
      <c r="E6" s="200" t="e">
        <f ca="1"/>
        <v>#NUM!</v>
      </c>
      <c r="F6" s="201" t="e">
        <f ca="1"/>
        <v>#NUM!</v>
      </c>
      <c r="G6" s="201" t="e">
        <f ca="1"/>
        <v>#NUM!</v>
      </c>
      <c r="H6" s="201" t="e">
        <f ca="1"/>
        <v>#NUM!</v>
      </c>
      <c r="I6" s="201" t="e">
        <f ca="1"/>
        <v>#NUM!</v>
      </c>
      <c r="J6" s="201" t="e">
        <f ca="1"/>
        <v>#NUM!</v>
      </c>
      <c r="K6" s="201" t="e">
        <f ca="1"/>
        <v>#NUM!</v>
      </c>
      <c r="L6" s="201" t="e">
        <f ca="1"/>
        <v>#NUM!</v>
      </c>
      <c r="M6" s="201" t="e">
        <f ca="1"/>
        <v>#NUM!</v>
      </c>
      <c r="N6" s="201" t="e">
        <f ca="1"/>
        <v>#NUM!</v>
      </c>
      <c r="O6" s="201" t="e">
        <f ca="1"/>
        <v>#NUM!</v>
      </c>
      <c r="P6" s="202"/>
      <c r="Q6" s="203"/>
      <c r="S6" s="190">
        <v>0.98559825780144861</v>
      </c>
      <c r="T6" s="200">
        <v>0.41264836345615097</v>
      </c>
      <c r="U6" s="201">
        <v>0.45726706985284815</v>
      </c>
      <c r="V6" s="201">
        <v>0.49723408584497109</v>
      </c>
      <c r="W6" s="201">
        <v>0.54316277838100036</v>
      </c>
      <c r="X6" s="201">
        <v>0.56277269535125929</v>
      </c>
      <c r="Y6" s="201">
        <v>0.56397180301813132</v>
      </c>
      <c r="Z6" s="201">
        <v>0.54102244371460761</v>
      </c>
      <c r="AA6" s="201">
        <v>0.50530761704510008</v>
      </c>
      <c r="AB6" s="201">
        <v>0.44953247997636137</v>
      </c>
      <c r="AC6" s="201">
        <v>0.40248781022072433</v>
      </c>
      <c r="AD6" s="201">
        <v>0.34042302392196455</v>
      </c>
      <c r="AE6" s="202"/>
      <c r="AF6" s="203"/>
    </row>
    <row r="7" spans="1:32">
      <c r="D7" s="190" t="str">
        <f ca="1"/>
        <v>ATM</v>
      </c>
      <c r="E7" s="200" t="e">
        <f ca="1"/>
        <v>#NUM!</v>
      </c>
      <c r="F7" s="201" t="e">
        <f ca="1"/>
        <v>#NUM!</v>
      </c>
      <c r="G7" s="201" t="e">
        <f ca="1"/>
        <v>#NUM!</v>
      </c>
      <c r="H7" s="201" t="e">
        <f ca="1"/>
        <v>#NUM!</v>
      </c>
      <c r="I7" s="201" t="e">
        <f ca="1"/>
        <v>#NUM!</v>
      </c>
      <c r="J7" s="201" t="e">
        <f ca="1"/>
        <v>#NUM!</v>
      </c>
      <c r="K7" s="201" t="e">
        <f ca="1"/>
        <v>#NUM!</v>
      </c>
      <c r="L7" s="201" t="e">
        <f ca="1"/>
        <v>#NUM!</v>
      </c>
      <c r="M7" s="201" t="e">
        <f ca="1"/>
        <v>#NUM!</v>
      </c>
      <c r="N7" s="201" t="e">
        <f ca="1"/>
        <v>#NUM!</v>
      </c>
      <c r="O7" s="201" t="e">
        <f ca="1"/>
        <v>#NUM!</v>
      </c>
      <c r="P7" s="202"/>
      <c r="Q7" s="203"/>
      <c r="S7" s="190">
        <v>1</v>
      </c>
      <c r="T7" s="200">
        <v>0.36112450171848409</v>
      </c>
      <c r="U7" s="201">
        <v>0.4111938036524988</v>
      </c>
      <c r="V7" s="201">
        <v>0.43915161421146987</v>
      </c>
      <c r="W7" s="201">
        <v>0.49016016373907434</v>
      </c>
      <c r="X7" s="201">
        <v>0.52401099139450436</v>
      </c>
      <c r="Y7" s="201">
        <v>0.5483709531527079</v>
      </c>
      <c r="Z7" s="201">
        <v>0.5488146917693959</v>
      </c>
      <c r="AA7" s="201">
        <v>0.53241903824065795</v>
      </c>
      <c r="AB7" s="201">
        <v>0.48855760159278971</v>
      </c>
      <c r="AC7" s="201">
        <v>0.44637092010330504</v>
      </c>
      <c r="AD7" s="201">
        <v>0.37460594653201729</v>
      </c>
      <c r="AE7" s="202"/>
      <c r="AF7" s="203"/>
    </row>
    <row r="8" spans="1:32">
      <c r="D8" s="190">
        <f ca="1"/>
        <v>0.35</v>
      </c>
      <c r="E8" s="200" t="e">
        <f ca="1"/>
        <v>#NUM!</v>
      </c>
      <c r="F8" s="201" t="e">
        <f ca="1"/>
        <v>#NUM!</v>
      </c>
      <c r="G8" s="201" t="e">
        <f ca="1"/>
        <v>#NUM!</v>
      </c>
      <c r="H8" s="201" t="e">
        <f ca="1"/>
        <v>#NUM!</v>
      </c>
      <c r="I8" s="201" t="e">
        <f ca="1"/>
        <v>#NUM!</v>
      </c>
      <c r="J8" s="201" t="e">
        <f ca="1"/>
        <v>#NUM!</v>
      </c>
      <c r="K8" s="201" t="e">
        <f ca="1"/>
        <v>#NUM!</v>
      </c>
      <c r="L8" s="201" t="e">
        <f ca="1"/>
        <v>#NUM!</v>
      </c>
      <c r="M8" s="201" t="e">
        <f ca="1"/>
        <v>#NUM!</v>
      </c>
      <c r="N8" s="201" t="e">
        <f ca="1"/>
        <v>#NUM!</v>
      </c>
      <c r="O8" s="201" t="e">
        <f ca="1"/>
        <v>#NUM!</v>
      </c>
      <c r="P8" s="202"/>
      <c r="Q8" s="203"/>
      <c r="S8" s="190">
        <v>1.0156751018216339</v>
      </c>
      <c r="T8" s="200">
        <v>0.31483821983177118</v>
      </c>
      <c r="U8" s="201">
        <v>0.35851430909715376</v>
      </c>
      <c r="V8" s="201">
        <v>0.39124822824874472</v>
      </c>
      <c r="W8" s="201">
        <v>0.42709354051036263</v>
      </c>
      <c r="X8" s="201">
        <v>0.46492931183037767</v>
      </c>
      <c r="Y8" s="201">
        <v>0.50581571920966861</v>
      </c>
      <c r="Z8" s="201">
        <v>0.532695851331074</v>
      </c>
      <c r="AA8" s="201">
        <v>0.53507270858234013</v>
      </c>
      <c r="AB8" s="201">
        <v>0.5173853466250331</v>
      </c>
      <c r="AC8" s="201">
        <v>0.48652666085984886</v>
      </c>
      <c r="AD8" s="201">
        <v>0.42218781900370206</v>
      </c>
      <c r="AE8" s="202"/>
      <c r="AF8" s="203"/>
    </row>
    <row r="9" spans="1:32">
      <c r="D9" s="190">
        <f ca="1"/>
        <v>0.25</v>
      </c>
      <c r="E9" s="200" t="e">
        <f ca="1"/>
        <v>#NUM!</v>
      </c>
      <c r="F9" s="201" t="e">
        <f ca="1"/>
        <v>#NUM!</v>
      </c>
      <c r="G9" s="201" t="e">
        <f ca="1"/>
        <v>#NUM!</v>
      </c>
      <c r="H9" s="201" t="e">
        <f ca="1"/>
        <v>#NUM!</v>
      </c>
      <c r="I9" s="201" t="e">
        <f ca="1"/>
        <v>#NUM!</v>
      </c>
      <c r="J9" s="201" t="e">
        <f ca="1"/>
        <v>#NUM!</v>
      </c>
      <c r="K9" s="201" t="e">
        <f ca="1"/>
        <v>#NUM!</v>
      </c>
      <c r="L9" s="201" t="e">
        <f ca="1"/>
        <v>#NUM!</v>
      </c>
      <c r="M9" s="201" t="e">
        <f ca="1"/>
        <v>#NUM!</v>
      </c>
      <c r="N9" s="201" t="e">
        <f ca="1"/>
        <v>#NUM!</v>
      </c>
      <c r="O9" s="201" t="e">
        <f ca="1"/>
        <v>#NUM!</v>
      </c>
      <c r="P9" s="202"/>
      <c r="Q9" s="203"/>
      <c r="S9" s="190">
        <v>1.0274236390747691</v>
      </c>
      <c r="T9" s="200">
        <v>0.28765439265426929</v>
      </c>
      <c r="U9" s="201">
        <v>0.31854186212390356</v>
      </c>
      <c r="V9" s="201">
        <v>0.35097635473751287</v>
      </c>
      <c r="W9" s="201">
        <v>0.38959195092150178</v>
      </c>
      <c r="X9" s="201">
        <v>0.41806218521095495</v>
      </c>
      <c r="Y9" s="201">
        <v>0.46275887425198547</v>
      </c>
      <c r="Z9" s="201">
        <v>0.50339979764019049</v>
      </c>
      <c r="AA9" s="201">
        <v>0.52094731407793882</v>
      </c>
      <c r="AB9" s="201">
        <v>0.52155788332600195</v>
      </c>
      <c r="AC9" s="201">
        <v>0.505578685192144</v>
      </c>
      <c r="AD9" s="201">
        <v>0.45352627915542465</v>
      </c>
      <c r="AE9" s="202"/>
      <c r="AF9" s="203"/>
    </row>
    <row r="10" spans="1:32">
      <c r="D10" s="190">
        <f ca="1"/>
        <v>0.15</v>
      </c>
      <c r="E10" s="200" t="e">
        <f ca="1"/>
        <v>#NUM!</v>
      </c>
      <c r="F10" s="201" t="e">
        <f ca="1"/>
        <v>#NUM!</v>
      </c>
      <c r="G10" s="201" t="e">
        <f ca="1"/>
        <v>#NUM!</v>
      </c>
      <c r="H10" s="201" t="e">
        <f ca="1"/>
        <v>#NUM!</v>
      </c>
      <c r="I10" s="201" t="e">
        <f ca="1"/>
        <v>#NUM!</v>
      </c>
      <c r="J10" s="201" t="e">
        <f ca="1"/>
        <v>#NUM!</v>
      </c>
      <c r="K10" s="201" t="e">
        <f ca="1"/>
        <v>#NUM!</v>
      </c>
      <c r="L10" s="201" t="e">
        <f ca="1"/>
        <v>#NUM!</v>
      </c>
      <c r="M10" s="201" t="e">
        <f ca="1"/>
        <v>#NUM!</v>
      </c>
      <c r="N10" s="201" t="e">
        <f ca="1"/>
        <v>#NUM!</v>
      </c>
      <c r="O10" s="201" t="e">
        <f ca="1"/>
        <v>#NUM!</v>
      </c>
      <c r="P10" s="202"/>
      <c r="Q10" s="203"/>
      <c r="S10" s="190">
        <v>1.0430652283709834</v>
      </c>
      <c r="T10" s="200">
        <v>0.26172551696989577</v>
      </c>
      <c r="U10" s="201">
        <v>0.28176287557936941</v>
      </c>
      <c r="V10" s="201">
        <v>0.2985609789238306</v>
      </c>
      <c r="W10" s="201">
        <v>0.34007039811310991</v>
      </c>
      <c r="X10" s="201">
        <v>0.36943167803570942</v>
      </c>
      <c r="Y10" s="201">
        <v>0.40114356444777211</v>
      </c>
      <c r="Z10" s="201">
        <v>0.44860683658237854</v>
      </c>
      <c r="AA10" s="201">
        <v>0.47974925227167731</v>
      </c>
      <c r="AB10" s="201">
        <v>0.50530572478172453</v>
      </c>
      <c r="AC10" s="201">
        <v>0.50754918869590893</v>
      </c>
      <c r="AD10" s="201">
        <v>0.48477006227008945</v>
      </c>
      <c r="AE10" s="202"/>
      <c r="AF10" s="203"/>
    </row>
    <row r="11" spans="1:32">
      <c r="D11" s="190">
        <f ca="1"/>
        <v>0.1</v>
      </c>
      <c r="E11" s="200" t="e">
        <f ca="1"/>
        <v>#NUM!</v>
      </c>
      <c r="F11" s="201" t="e">
        <f ca="1"/>
        <v>#NUM!</v>
      </c>
      <c r="G11" s="201" t="e">
        <f ca="1"/>
        <v>#NUM!</v>
      </c>
      <c r="H11" s="201" t="e">
        <f ca="1"/>
        <v>#NUM!</v>
      </c>
      <c r="I11" s="201" t="e">
        <f ca="1"/>
        <v>#NUM!</v>
      </c>
      <c r="J11" s="201" t="e">
        <f ca="1"/>
        <v>#NUM!</v>
      </c>
      <c r="K11" s="201" t="e">
        <f ca="1"/>
        <v>#NUM!</v>
      </c>
      <c r="L11" s="201" t="e">
        <f ca="1"/>
        <v>#NUM!</v>
      </c>
      <c r="M11" s="201" t="e">
        <f ca="1"/>
        <v>#NUM!</v>
      </c>
      <c r="N11" s="201" t="e">
        <f ca="1"/>
        <v>#NUM!</v>
      </c>
      <c r="O11" s="201" t="e">
        <f ca="1"/>
        <v>#NUM!</v>
      </c>
      <c r="P11" s="202"/>
      <c r="Q11" s="203"/>
      <c r="S11" s="190">
        <v>1.0550763709786988</v>
      </c>
      <c r="T11" s="200">
        <v>0.25608408111050462</v>
      </c>
      <c r="U11" s="201">
        <v>0.2513583978417957</v>
      </c>
      <c r="V11" s="201">
        <v>0.27206669863713073</v>
      </c>
      <c r="W11" s="201">
        <v>0.29967796938052116</v>
      </c>
      <c r="X11" s="201">
        <v>0.33091404556556836</v>
      </c>
      <c r="Y11" s="201">
        <v>0.36340505183815486</v>
      </c>
      <c r="Z11" s="201">
        <v>0.40138565096178058</v>
      </c>
      <c r="AA11" s="201">
        <v>0.43690171873512185</v>
      </c>
      <c r="AB11" s="201">
        <v>0.47600463529966275</v>
      </c>
      <c r="AC11" s="201">
        <v>0.49329458217400912</v>
      </c>
      <c r="AD11" s="201">
        <v>0.49091214239438474</v>
      </c>
      <c r="AE11" s="202"/>
      <c r="AF11" s="203"/>
    </row>
    <row r="12" spans="1:32">
      <c r="D12" s="190">
        <f ca="1"/>
        <v>0.05</v>
      </c>
      <c r="E12" s="200" t="e">
        <f ca="1"/>
        <v>#NUM!</v>
      </c>
      <c r="F12" s="201" t="e">
        <f ca="1"/>
        <v>#NUM!</v>
      </c>
      <c r="G12" s="201" t="e">
        <f ca="1"/>
        <v>#NUM!</v>
      </c>
      <c r="H12" s="201" t="e">
        <f ca="1"/>
        <v>#NUM!</v>
      </c>
      <c r="I12" s="201" t="e">
        <f ca="1"/>
        <v>#NUM!</v>
      </c>
      <c r="J12" s="201" t="e">
        <f ca="1"/>
        <v>#NUM!</v>
      </c>
      <c r="K12" s="201" t="e">
        <f ca="1"/>
        <v>#NUM!</v>
      </c>
      <c r="L12" s="201" t="e">
        <f ca="1"/>
        <v>#NUM!</v>
      </c>
      <c r="M12" s="201" t="e">
        <f ca="1"/>
        <v>#NUM!</v>
      </c>
      <c r="N12" s="201" t="e">
        <f ca="1"/>
        <v>#NUM!</v>
      </c>
      <c r="O12" s="201" t="e">
        <f ca="1"/>
        <v>#NUM!</v>
      </c>
      <c r="P12" s="202"/>
      <c r="Q12" s="203"/>
      <c r="S12" s="190">
        <v>1.0738834255435867</v>
      </c>
      <c r="T12" s="200">
        <v>0.24731483536782517</v>
      </c>
      <c r="U12" s="201">
        <v>0.23705405884577702</v>
      </c>
      <c r="V12" s="201">
        <v>0.23048193277646112</v>
      </c>
      <c r="W12" s="201">
        <v>0.2531731679662379</v>
      </c>
      <c r="X12" s="201">
        <v>0.26925824366125028</v>
      </c>
      <c r="Y12" s="201">
        <v>0.30486036498685687</v>
      </c>
      <c r="Z12" s="201">
        <v>0.341185404896311</v>
      </c>
      <c r="AA12" s="201">
        <v>0.36551858286861427</v>
      </c>
      <c r="AB12" s="201">
        <v>0.41051923541430813</v>
      </c>
      <c r="AC12" s="201">
        <v>0.44278955525967389</v>
      </c>
      <c r="AD12" s="201">
        <v>0.47448752760912116</v>
      </c>
      <c r="AE12" s="202"/>
      <c r="AF12" s="203"/>
    </row>
    <row r="13" spans="1:32">
      <c r="D13" s="190" t="e">
        <f ca="1"/>
        <v>#N/A</v>
      </c>
      <c r="E13" s="206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3"/>
      <c r="S13" s="190"/>
      <c r="T13" s="206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3"/>
    </row>
    <row r="14" spans="1:32">
      <c r="D14" s="190" t="e">
        <f ca="1"/>
        <v>#N/A</v>
      </c>
      <c r="E14" s="206"/>
      <c r="F14" s="207"/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3"/>
      <c r="S14" s="190"/>
      <c r="T14" s="206"/>
      <c r="U14" s="207"/>
      <c r="V14" s="207"/>
      <c r="W14" s="207"/>
      <c r="X14" s="207"/>
      <c r="Y14" s="207"/>
      <c r="Z14" s="207"/>
      <c r="AA14" s="207"/>
      <c r="AB14" s="207"/>
      <c r="AC14" s="207"/>
      <c r="AD14" s="207"/>
      <c r="AE14" s="207"/>
      <c r="AF14" s="203"/>
    </row>
    <row r="15" spans="1:32">
      <c r="D15" s="190" t="e">
        <f ca="1"/>
        <v>#N/A</v>
      </c>
      <c r="E15" s="206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3"/>
      <c r="S15" s="190"/>
      <c r="T15" s="206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3"/>
    </row>
    <row r="16" spans="1:32">
      <c r="D16" s="190" t="e">
        <f ca="1"/>
        <v>#N/A</v>
      </c>
      <c r="E16" s="206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3"/>
      <c r="S16" s="190"/>
      <c r="T16" s="206"/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7"/>
      <c r="AF16" s="203"/>
    </row>
    <row r="17" spans="4:32">
      <c r="D17" s="190" t="e">
        <f ca="1"/>
        <v>#N/A</v>
      </c>
      <c r="E17" s="206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3"/>
      <c r="S17" s="190"/>
      <c r="T17" s="206"/>
      <c r="U17" s="207"/>
      <c r="V17" s="207"/>
      <c r="W17" s="207"/>
      <c r="X17" s="207"/>
      <c r="Y17" s="207"/>
      <c r="Z17" s="207"/>
      <c r="AA17" s="207"/>
      <c r="AB17" s="207"/>
      <c r="AC17" s="207"/>
      <c r="AD17" s="207"/>
      <c r="AE17" s="207"/>
      <c r="AF17" s="203"/>
    </row>
    <row r="18" spans="4:32">
      <c r="D18" s="190" t="e">
        <f ca="1"/>
        <v>#N/A</v>
      </c>
      <c r="E18" s="206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3"/>
      <c r="S18" s="190"/>
      <c r="T18" s="206"/>
      <c r="U18" s="207"/>
      <c r="V18" s="207"/>
      <c r="W18" s="207"/>
      <c r="X18" s="207"/>
      <c r="Y18" s="207"/>
      <c r="Z18" s="207"/>
      <c r="AA18" s="207"/>
      <c r="AB18" s="207"/>
      <c r="AC18" s="207"/>
      <c r="AD18" s="207"/>
      <c r="AE18" s="207"/>
      <c r="AF18" s="203"/>
    </row>
    <row r="19" spans="4:32">
      <c r="D19" s="190" t="e">
        <f ca="1"/>
        <v>#N/A</v>
      </c>
      <c r="E19" s="206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3"/>
      <c r="S19" s="190"/>
      <c r="T19" s="206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3"/>
    </row>
    <row r="20" spans="4:32">
      <c r="D20" s="190" t="e">
        <f ca="1"/>
        <v>#N/A</v>
      </c>
      <c r="E20" s="206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3"/>
      <c r="S20" s="190"/>
      <c r="T20" s="206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3"/>
    </row>
    <row r="21" spans="4:32">
      <c r="D21" s="190" t="e">
        <f ca="1"/>
        <v>#N/A</v>
      </c>
      <c r="E21" s="206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3"/>
      <c r="S21" s="190"/>
      <c r="T21" s="206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3"/>
    </row>
    <row r="22" spans="4:32">
      <c r="D22" s="190" t="e">
        <f ca="1"/>
        <v>#N/A</v>
      </c>
      <c r="E22" s="204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5"/>
      <c r="S22" s="190"/>
      <c r="T22" s="204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671"/>
  <sheetViews>
    <sheetView workbookViewId="0">
      <selection activeCell="F33" sqref="F33"/>
    </sheetView>
  </sheetViews>
  <sheetFormatPr defaultRowHeight="13.8"/>
  <cols>
    <col min="2" max="2" width="9" bestFit="1" customWidth="1"/>
    <col min="3" max="3" width="12.33203125" bestFit="1" customWidth="1"/>
    <col min="4" max="4" width="9" bestFit="1" customWidth="1"/>
  </cols>
  <sheetData>
    <row r="1" spans="1:4">
      <c r="B1" t="s">
        <v>136</v>
      </c>
      <c r="C1">
        <v>16</v>
      </c>
    </row>
    <row r="2" spans="1:4">
      <c r="B2" t="str">
        <f>_xll.ohRangeRetrieveError(B6)</f>
        <v/>
      </c>
    </row>
    <row r="4" spans="1:4">
      <c r="A4" t="s">
        <v>137</v>
      </c>
      <c r="B4" t="s">
        <v>138</v>
      </c>
      <c r="C4" t="s">
        <v>139</v>
      </c>
      <c r="D4" t="s">
        <v>144</v>
      </c>
    </row>
    <row r="5" spans="1:4">
      <c r="A5">
        <f t="array" ref="A5:A671">III_VanillasCross!B69:B791</f>
        <v>0</v>
      </c>
      <c r="B5">
        <f t="array" ref="B5:D671">_xll.qlRealMCSimulationPath(III_VanillasCross!D63,C1,)</f>
        <v>0</v>
      </c>
      <c r="C5">
        <v>0</v>
      </c>
      <c r="D5" t="e">
        <v>#N/A</v>
      </c>
    </row>
    <row r="6" spans="1:4">
      <c r="A6">
        <v>1.0958904109589041E-2</v>
      </c>
      <c r="B6">
        <v>0</v>
      </c>
      <c r="C6">
        <v>0</v>
      </c>
      <c r="D6" t="e">
        <v>#N/A</v>
      </c>
    </row>
    <row r="7" spans="1:4">
      <c r="A7">
        <v>2.1917808219178082E-2</v>
      </c>
      <c r="B7">
        <v>0</v>
      </c>
      <c r="C7">
        <v>0</v>
      </c>
      <c r="D7" t="e">
        <v>#N/A</v>
      </c>
    </row>
    <row r="8" spans="1:4">
      <c r="A8">
        <v>3.287671232876712E-2</v>
      </c>
      <c r="B8">
        <v>0</v>
      </c>
      <c r="C8">
        <v>0</v>
      </c>
      <c r="D8" t="e">
        <v>#N/A</v>
      </c>
    </row>
    <row r="9" spans="1:4">
      <c r="A9">
        <v>4.3835616438356165E-2</v>
      </c>
      <c r="B9">
        <v>0</v>
      </c>
      <c r="C9">
        <v>0</v>
      </c>
      <c r="D9" t="e">
        <v>#N/A</v>
      </c>
    </row>
    <row r="10" spans="1:4">
      <c r="A10">
        <v>5.4794520547945202E-2</v>
      </c>
      <c r="B10">
        <v>0</v>
      </c>
      <c r="C10">
        <v>0</v>
      </c>
      <c r="D10" t="e">
        <v>#N/A</v>
      </c>
    </row>
    <row r="11" spans="1:4">
      <c r="A11">
        <v>6.575342465753424E-2</v>
      </c>
      <c r="B11">
        <v>0</v>
      </c>
      <c r="C11">
        <v>0</v>
      </c>
      <c r="D11" t="e">
        <v>#N/A</v>
      </c>
    </row>
    <row r="12" spans="1:4">
      <c r="A12">
        <v>7.6712328767123292E-2</v>
      </c>
      <c r="B12">
        <v>0</v>
      </c>
      <c r="C12">
        <v>0</v>
      </c>
      <c r="D12" t="e">
        <v>#N/A</v>
      </c>
    </row>
    <row r="13" spans="1:4">
      <c r="A13">
        <v>8.7671232876712329E-2</v>
      </c>
      <c r="B13">
        <v>0</v>
      </c>
      <c r="C13">
        <v>0</v>
      </c>
      <c r="D13" t="e">
        <v>#N/A</v>
      </c>
    </row>
    <row r="14" spans="1:4">
      <c r="A14">
        <v>9.8630136986301367E-2</v>
      </c>
      <c r="B14">
        <v>0</v>
      </c>
      <c r="C14">
        <v>0</v>
      </c>
      <c r="D14" t="e">
        <v>#N/A</v>
      </c>
    </row>
    <row r="15" spans="1:4">
      <c r="A15">
        <v>0.1095890410958904</v>
      </c>
      <c r="B15">
        <v>0</v>
      </c>
      <c r="C15">
        <v>0</v>
      </c>
      <c r="D15" t="e">
        <v>#N/A</v>
      </c>
    </row>
    <row r="16" spans="1:4">
      <c r="A16">
        <v>0.12054794520547946</v>
      </c>
      <c r="B16">
        <v>0</v>
      </c>
      <c r="C16">
        <v>0</v>
      </c>
      <c r="D16" t="e">
        <v>#N/A</v>
      </c>
    </row>
    <row r="17" spans="1:4">
      <c r="A17">
        <v>0.13150684931506848</v>
      </c>
      <c r="B17">
        <v>0</v>
      </c>
      <c r="C17">
        <v>0</v>
      </c>
      <c r="D17" t="e">
        <v>#N/A</v>
      </c>
    </row>
    <row r="18" spans="1:4">
      <c r="A18">
        <v>0.14246575342465753</v>
      </c>
      <c r="B18">
        <v>0</v>
      </c>
      <c r="C18">
        <v>0</v>
      </c>
      <c r="D18" t="e">
        <v>#N/A</v>
      </c>
    </row>
    <row r="19" spans="1:4">
      <c r="A19">
        <v>0.15342465753424658</v>
      </c>
      <c r="B19">
        <v>0</v>
      </c>
      <c r="C19">
        <v>0</v>
      </c>
      <c r="D19" t="e">
        <v>#N/A</v>
      </c>
    </row>
    <row r="20" spans="1:4">
      <c r="A20">
        <v>0.16438356164383561</v>
      </c>
      <c r="B20">
        <v>0</v>
      </c>
      <c r="C20">
        <v>0</v>
      </c>
      <c r="D20" t="e">
        <v>#N/A</v>
      </c>
    </row>
    <row r="21" spans="1:4">
      <c r="A21">
        <v>0.17534246575342466</v>
      </c>
      <c r="B21">
        <v>0</v>
      </c>
      <c r="C21">
        <v>0</v>
      </c>
      <c r="D21" t="e">
        <v>#N/A</v>
      </c>
    </row>
    <row r="22" spans="1:4">
      <c r="A22">
        <v>0.18630136986301371</v>
      </c>
      <c r="B22">
        <v>0</v>
      </c>
      <c r="C22">
        <v>0</v>
      </c>
      <c r="D22" t="e">
        <v>#N/A</v>
      </c>
    </row>
    <row r="23" spans="1:4">
      <c r="A23">
        <v>0.19726027397260273</v>
      </c>
      <c r="B23">
        <v>0</v>
      </c>
      <c r="C23">
        <v>0</v>
      </c>
      <c r="D23" t="e">
        <v>#N/A</v>
      </c>
    </row>
    <row r="24" spans="1:4">
      <c r="A24">
        <v>0.20821917808219179</v>
      </c>
      <c r="B24">
        <v>0</v>
      </c>
      <c r="C24">
        <v>0</v>
      </c>
      <c r="D24" t="e">
        <v>#N/A</v>
      </c>
    </row>
    <row r="25" spans="1:4">
      <c r="A25">
        <v>0.21917808219178081</v>
      </c>
      <c r="B25">
        <v>0</v>
      </c>
      <c r="C25">
        <v>0</v>
      </c>
      <c r="D25" t="e">
        <v>#N/A</v>
      </c>
    </row>
    <row r="26" spans="1:4">
      <c r="A26">
        <v>0.23013698630136986</v>
      </c>
      <c r="B26">
        <v>0</v>
      </c>
      <c r="C26">
        <v>0</v>
      </c>
      <c r="D26" t="e">
        <v>#N/A</v>
      </c>
    </row>
    <row r="27" spans="1:4">
      <c r="A27">
        <v>0.24109589041095891</v>
      </c>
      <c r="B27">
        <v>0</v>
      </c>
      <c r="C27">
        <v>0</v>
      </c>
      <c r="D27" t="e">
        <v>#N/A</v>
      </c>
    </row>
    <row r="28" spans="1:4">
      <c r="A28">
        <v>0.25205479452054796</v>
      </c>
      <c r="B28">
        <v>0</v>
      </c>
      <c r="C28">
        <v>0</v>
      </c>
      <c r="D28" t="e">
        <v>#N/A</v>
      </c>
    </row>
    <row r="29" spans="1:4">
      <c r="A29">
        <v>0.26301369863013696</v>
      </c>
      <c r="B29">
        <v>0</v>
      </c>
      <c r="C29">
        <v>0</v>
      </c>
      <c r="D29" t="e">
        <v>#N/A</v>
      </c>
    </row>
    <row r="30" spans="1:4">
      <c r="A30">
        <v>0.27397260273972601</v>
      </c>
      <c r="B30">
        <v>0</v>
      </c>
      <c r="C30">
        <v>0</v>
      </c>
      <c r="D30" t="e">
        <v>#N/A</v>
      </c>
    </row>
    <row r="31" spans="1:4">
      <c r="A31">
        <v>0.28493150684931506</v>
      </c>
      <c r="B31">
        <v>0</v>
      </c>
      <c r="C31">
        <v>0</v>
      </c>
      <c r="D31" t="e">
        <v>#N/A</v>
      </c>
    </row>
    <row r="32" spans="1:4">
      <c r="A32">
        <v>0.29589041095890412</v>
      </c>
      <c r="B32">
        <v>0</v>
      </c>
      <c r="C32">
        <v>0</v>
      </c>
      <c r="D32" t="e">
        <v>#N/A</v>
      </c>
    </row>
    <row r="33" spans="1:4">
      <c r="A33">
        <v>0.30684931506849317</v>
      </c>
      <c r="B33">
        <v>0</v>
      </c>
      <c r="C33">
        <v>0</v>
      </c>
      <c r="D33" t="e">
        <v>#N/A</v>
      </c>
    </row>
    <row r="34" spans="1:4">
      <c r="A34">
        <v>0.31780821917808222</v>
      </c>
      <c r="B34">
        <v>0</v>
      </c>
      <c r="C34">
        <v>0</v>
      </c>
      <c r="D34" t="e">
        <v>#N/A</v>
      </c>
    </row>
    <row r="35" spans="1:4">
      <c r="A35">
        <v>0.32876712328767121</v>
      </c>
      <c r="B35">
        <v>0</v>
      </c>
      <c r="C35">
        <v>0</v>
      </c>
      <c r="D35" t="e">
        <v>#N/A</v>
      </c>
    </row>
    <row r="36" spans="1:4">
      <c r="A36">
        <v>0.33972602739726027</v>
      </c>
      <c r="B36">
        <v>0</v>
      </c>
      <c r="C36">
        <v>0</v>
      </c>
      <c r="D36" t="e">
        <v>#N/A</v>
      </c>
    </row>
    <row r="37" spans="1:4">
      <c r="A37">
        <v>0.35068493150684932</v>
      </c>
      <c r="B37">
        <v>0</v>
      </c>
      <c r="C37">
        <v>0</v>
      </c>
      <c r="D37" t="e">
        <v>#N/A</v>
      </c>
    </row>
    <row r="38" spans="1:4">
      <c r="A38">
        <v>0.36164383561643837</v>
      </c>
      <c r="B38">
        <v>0</v>
      </c>
      <c r="C38">
        <v>0</v>
      </c>
      <c r="D38" t="e">
        <v>#N/A</v>
      </c>
    </row>
    <row r="39" spans="1:4">
      <c r="A39">
        <v>0.37260273972602742</v>
      </c>
      <c r="B39">
        <v>0</v>
      </c>
      <c r="C39">
        <v>0</v>
      </c>
      <c r="D39" t="e">
        <v>#N/A</v>
      </c>
    </row>
    <row r="40" spans="1:4">
      <c r="A40">
        <v>0.38356164383561642</v>
      </c>
      <c r="B40">
        <v>0</v>
      </c>
      <c r="C40">
        <v>0</v>
      </c>
      <c r="D40" t="e">
        <v>#N/A</v>
      </c>
    </row>
    <row r="41" spans="1:4">
      <c r="A41">
        <v>0.39452054794520547</v>
      </c>
      <c r="B41">
        <v>0</v>
      </c>
      <c r="C41">
        <v>0</v>
      </c>
      <c r="D41" t="e">
        <v>#N/A</v>
      </c>
    </row>
    <row r="42" spans="1:4">
      <c r="A42">
        <v>0.40547945205479452</v>
      </c>
      <c r="B42">
        <v>0</v>
      </c>
      <c r="C42">
        <v>0</v>
      </c>
      <c r="D42" t="e">
        <v>#N/A</v>
      </c>
    </row>
    <row r="43" spans="1:4">
      <c r="A43">
        <v>0.41643835616438357</v>
      </c>
      <c r="B43">
        <v>0</v>
      </c>
      <c r="C43">
        <v>0</v>
      </c>
      <c r="D43" t="e">
        <v>#N/A</v>
      </c>
    </row>
    <row r="44" spans="1:4">
      <c r="A44">
        <v>0.42739726027397262</v>
      </c>
      <c r="B44">
        <v>0</v>
      </c>
      <c r="C44">
        <v>0</v>
      </c>
      <c r="D44" t="e">
        <v>#N/A</v>
      </c>
    </row>
    <row r="45" spans="1:4">
      <c r="A45">
        <v>0.43835616438356162</v>
      </c>
      <c r="B45">
        <v>0</v>
      </c>
      <c r="C45">
        <v>0</v>
      </c>
      <c r="D45" t="e">
        <v>#N/A</v>
      </c>
    </row>
    <row r="46" spans="1:4">
      <c r="A46">
        <v>0.44931506849315067</v>
      </c>
      <c r="B46">
        <v>0</v>
      </c>
      <c r="C46">
        <v>0</v>
      </c>
      <c r="D46" t="e">
        <v>#N/A</v>
      </c>
    </row>
    <row r="47" spans="1:4">
      <c r="A47">
        <v>0.46027397260273972</v>
      </c>
      <c r="B47">
        <v>0</v>
      </c>
      <c r="C47">
        <v>0</v>
      </c>
      <c r="D47" t="e">
        <v>#N/A</v>
      </c>
    </row>
    <row r="48" spans="1:4">
      <c r="A48">
        <v>0.47123287671232877</v>
      </c>
      <c r="B48">
        <v>0</v>
      </c>
      <c r="C48">
        <v>0</v>
      </c>
      <c r="D48" t="e">
        <v>#N/A</v>
      </c>
    </row>
    <row r="49" spans="1:4">
      <c r="A49">
        <v>0.48219178082191783</v>
      </c>
      <c r="B49">
        <v>0</v>
      </c>
      <c r="C49">
        <v>0</v>
      </c>
      <c r="D49" t="e">
        <v>#N/A</v>
      </c>
    </row>
    <row r="50" spans="1:4">
      <c r="A50">
        <v>0.49315068493150682</v>
      </c>
      <c r="B50">
        <v>0</v>
      </c>
      <c r="C50">
        <v>0</v>
      </c>
      <c r="D50" t="e">
        <v>#N/A</v>
      </c>
    </row>
    <row r="51" spans="1:4">
      <c r="A51">
        <v>0.50410958904109593</v>
      </c>
      <c r="B51">
        <v>0</v>
      </c>
      <c r="C51">
        <v>0</v>
      </c>
      <c r="D51" t="e">
        <v>#N/A</v>
      </c>
    </row>
    <row r="52" spans="1:4">
      <c r="A52">
        <v>0.51506849315068493</v>
      </c>
      <c r="B52">
        <v>0</v>
      </c>
      <c r="C52">
        <v>0</v>
      </c>
      <c r="D52" t="e">
        <v>#N/A</v>
      </c>
    </row>
    <row r="53" spans="1:4">
      <c r="A53">
        <v>0.52602739726027392</v>
      </c>
      <c r="B53">
        <v>0</v>
      </c>
      <c r="C53">
        <v>0</v>
      </c>
      <c r="D53" t="e">
        <v>#N/A</v>
      </c>
    </row>
    <row r="54" spans="1:4">
      <c r="A54">
        <v>0.53698630136986303</v>
      </c>
      <c r="B54">
        <v>0</v>
      </c>
      <c r="C54">
        <v>0</v>
      </c>
      <c r="D54" t="e">
        <v>#N/A</v>
      </c>
    </row>
    <row r="55" spans="1:4">
      <c r="A55">
        <v>0.54794520547945202</v>
      </c>
      <c r="B55">
        <v>0</v>
      </c>
      <c r="C55">
        <v>0</v>
      </c>
      <c r="D55" t="e">
        <v>#N/A</v>
      </c>
    </row>
    <row r="56" spans="1:4">
      <c r="A56">
        <v>0.55890410958904113</v>
      </c>
      <c r="B56">
        <v>0</v>
      </c>
      <c r="C56">
        <v>0</v>
      </c>
      <c r="D56" t="e">
        <v>#N/A</v>
      </c>
    </row>
    <row r="57" spans="1:4">
      <c r="A57">
        <v>0.56986301369863013</v>
      </c>
      <c r="B57">
        <v>0</v>
      </c>
      <c r="C57">
        <v>0</v>
      </c>
      <c r="D57" t="e">
        <v>#N/A</v>
      </c>
    </row>
    <row r="58" spans="1:4">
      <c r="A58">
        <v>0.58082191780821912</v>
      </c>
      <c r="B58">
        <v>0</v>
      </c>
      <c r="C58">
        <v>0</v>
      </c>
      <c r="D58" t="e">
        <v>#N/A</v>
      </c>
    </row>
    <row r="59" spans="1:4">
      <c r="A59">
        <v>0.59178082191780823</v>
      </c>
      <c r="B59">
        <v>0</v>
      </c>
      <c r="C59">
        <v>0</v>
      </c>
      <c r="D59" t="e">
        <v>#N/A</v>
      </c>
    </row>
    <row r="60" spans="1:4">
      <c r="A60">
        <v>0.60273972602739723</v>
      </c>
      <c r="B60">
        <v>0</v>
      </c>
      <c r="C60">
        <v>0</v>
      </c>
      <c r="D60" t="e">
        <v>#N/A</v>
      </c>
    </row>
    <row r="61" spans="1:4">
      <c r="A61">
        <v>0.61369863013698633</v>
      </c>
      <c r="B61">
        <v>0</v>
      </c>
      <c r="C61">
        <v>0</v>
      </c>
      <c r="D61" t="e">
        <v>#N/A</v>
      </c>
    </row>
    <row r="62" spans="1:4">
      <c r="A62">
        <v>0.62465753424657533</v>
      </c>
      <c r="B62">
        <v>0</v>
      </c>
      <c r="C62">
        <v>0</v>
      </c>
      <c r="D62" t="e">
        <v>#N/A</v>
      </c>
    </row>
    <row r="63" spans="1:4">
      <c r="A63">
        <v>0.63561643835616444</v>
      </c>
      <c r="B63">
        <v>0</v>
      </c>
      <c r="C63">
        <v>0</v>
      </c>
      <c r="D63" t="e">
        <v>#N/A</v>
      </c>
    </row>
    <row r="64" spans="1:4">
      <c r="A64">
        <v>0.64657534246575343</v>
      </c>
      <c r="B64">
        <v>0</v>
      </c>
      <c r="C64">
        <v>0</v>
      </c>
      <c r="D64" t="e">
        <v>#N/A</v>
      </c>
    </row>
    <row r="65" spans="1:4">
      <c r="A65">
        <v>0.65753424657534243</v>
      </c>
      <c r="B65">
        <v>0</v>
      </c>
      <c r="C65">
        <v>0</v>
      </c>
      <c r="D65" t="e">
        <v>#N/A</v>
      </c>
    </row>
    <row r="66" spans="1:4">
      <c r="A66">
        <v>0.66849315068493154</v>
      </c>
      <c r="B66">
        <v>0</v>
      </c>
      <c r="C66">
        <v>0</v>
      </c>
      <c r="D66" t="e">
        <v>#N/A</v>
      </c>
    </row>
    <row r="67" spans="1:4">
      <c r="A67">
        <v>0.67945205479452053</v>
      </c>
      <c r="B67">
        <v>0</v>
      </c>
      <c r="C67">
        <v>0</v>
      </c>
      <c r="D67" t="e">
        <v>#N/A</v>
      </c>
    </row>
    <row r="68" spans="1:4">
      <c r="A68">
        <v>0.69041095890410964</v>
      </c>
      <c r="B68">
        <v>0</v>
      </c>
      <c r="C68">
        <v>0</v>
      </c>
      <c r="D68" t="e">
        <v>#N/A</v>
      </c>
    </row>
    <row r="69" spans="1:4">
      <c r="A69">
        <v>0.70136986301369864</v>
      </c>
      <c r="B69">
        <v>0</v>
      </c>
      <c r="C69">
        <v>0</v>
      </c>
      <c r="D69" t="e">
        <v>#N/A</v>
      </c>
    </row>
    <row r="70" spans="1:4">
      <c r="A70">
        <v>0.71232876712328763</v>
      </c>
      <c r="B70">
        <v>0</v>
      </c>
      <c r="C70">
        <v>0</v>
      </c>
      <c r="D70" t="e">
        <v>#N/A</v>
      </c>
    </row>
    <row r="71" spans="1:4">
      <c r="A71">
        <v>0.72328767123287674</v>
      </c>
      <c r="B71">
        <v>0</v>
      </c>
      <c r="C71">
        <v>0</v>
      </c>
      <c r="D71" t="e">
        <v>#N/A</v>
      </c>
    </row>
    <row r="72" spans="1:4">
      <c r="A72">
        <v>0.73424657534246573</v>
      </c>
      <c r="B72">
        <v>0</v>
      </c>
      <c r="C72">
        <v>0</v>
      </c>
      <c r="D72" t="e">
        <v>#N/A</v>
      </c>
    </row>
    <row r="73" spans="1:4">
      <c r="A73">
        <v>0.74520547945205484</v>
      </c>
      <c r="B73">
        <v>0</v>
      </c>
      <c r="C73">
        <v>0</v>
      </c>
      <c r="D73" t="e">
        <v>#N/A</v>
      </c>
    </row>
    <row r="74" spans="1:4">
      <c r="A74">
        <v>0.75616438356164384</v>
      </c>
      <c r="B74">
        <v>0</v>
      </c>
      <c r="C74">
        <v>0</v>
      </c>
      <c r="D74" t="e">
        <v>#N/A</v>
      </c>
    </row>
    <row r="75" spans="1:4">
      <c r="A75">
        <v>0.76712328767123283</v>
      </c>
      <c r="B75">
        <v>0</v>
      </c>
      <c r="C75">
        <v>0</v>
      </c>
      <c r="D75" t="e">
        <v>#N/A</v>
      </c>
    </row>
    <row r="76" spans="1:4">
      <c r="A76">
        <v>0.77808219178082194</v>
      </c>
      <c r="B76">
        <v>0</v>
      </c>
      <c r="C76">
        <v>0</v>
      </c>
      <c r="D76" t="e">
        <v>#N/A</v>
      </c>
    </row>
    <row r="77" spans="1:4">
      <c r="A77">
        <v>0.78904109589041094</v>
      </c>
      <c r="B77">
        <v>0</v>
      </c>
      <c r="C77">
        <v>0</v>
      </c>
      <c r="D77" t="e">
        <v>#N/A</v>
      </c>
    </row>
    <row r="78" spans="1:4">
      <c r="A78">
        <v>0.8</v>
      </c>
      <c r="B78">
        <v>0</v>
      </c>
      <c r="C78">
        <v>0</v>
      </c>
      <c r="D78" t="e">
        <v>#N/A</v>
      </c>
    </row>
    <row r="79" spans="1:4">
      <c r="A79">
        <v>0.81095890410958904</v>
      </c>
      <c r="B79">
        <v>0</v>
      </c>
      <c r="C79">
        <v>0</v>
      </c>
      <c r="D79" t="e">
        <v>#N/A</v>
      </c>
    </row>
    <row r="80" spans="1:4">
      <c r="A80">
        <v>0.82191780821917804</v>
      </c>
      <c r="B80">
        <v>0</v>
      </c>
      <c r="C80">
        <v>0</v>
      </c>
      <c r="D80" t="e">
        <v>#N/A</v>
      </c>
    </row>
    <row r="81" spans="1:4">
      <c r="A81">
        <v>0.83287671232876714</v>
      </c>
      <c r="B81">
        <v>0</v>
      </c>
      <c r="C81">
        <v>0</v>
      </c>
      <c r="D81" t="e">
        <v>#N/A</v>
      </c>
    </row>
    <row r="82" spans="1:4">
      <c r="A82">
        <v>0.84383561643835614</v>
      </c>
      <c r="B82">
        <v>0</v>
      </c>
      <c r="C82">
        <v>0</v>
      </c>
      <c r="D82" t="e">
        <v>#N/A</v>
      </c>
    </row>
    <row r="83" spans="1:4">
      <c r="A83">
        <v>0.85479452054794525</v>
      </c>
      <c r="B83">
        <v>0</v>
      </c>
      <c r="C83">
        <v>0</v>
      </c>
      <c r="D83" t="e">
        <v>#N/A</v>
      </c>
    </row>
    <row r="84" spans="1:4">
      <c r="A84">
        <v>0.86575342465753424</v>
      </c>
      <c r="B84">
        <v>0</v>
      </c>
      <c r="C84">
        <v>0</v>
      </c>
      <c r="D84" t="e">
        <v>#N/A</v>
      </c>
    </row>
    <row r="85" spans="1:4">
      <c r="A85">
        <v>0.87671232876712324</v>
      </c>
      <c r="B85">
        <v>0</v>
      </c>
      <c r="C85">
        <v>0</v>
      </c>
      <c r="D85" t="e">
        <v>#N/A</v>
      </c>
    </row>
    <row r="86" spans="1:4">
      <c r="A86">
        <v>0.88767123287671235</v>
      </c>
      <c r="B86">
        <v>0</v>
      </c>
      <c r="C86">
        <v>0</v>
      </c>
      <c r="D86" t="e">
        <v>#N/A</v>
      </c>
    </row>
    <row r="87" spans="1:4">
      <c r="A87">
        <v>0.89863013698630134</v>
      </c>
      <c r="B87">
        <v>0</v>
      </c>
      <c r="C87">
        <v>0</v>
      </c>
      <c r="D87" t="e">
        <v>#N/A</v>
      </c>
    </row>
    <row r="88" spans="1:4">
      <c r="A88">
        <v>0.90958904109589045</v>
      </c>
      <c r="B88">
        <v>0</v>
      </c>
      <c r="C88">
        <v>0</v>
      </c>
      <c r="D88" t="e">
        <v>#N/A</v>
      </c>
    </row>
    <row r="89" spans="1:4">
      <c r="A89">
        <v>0.92054794520547945</v>
      </c>
      <c r="B89">
        <v>0</v>
      </c>
      <c r="C89">
        <v>0</v>
      </c>
      <c r="D89" t="e">
        <v>#N/A</v>
      </c>
    </row>
    <row r="90" spans="1:4">
      <c r="A90">
        <v>0.93150684931506844</v>
      </c>
      <c r="B90">
        <v>0</v>
      </c>
      <c r="C90">
        <v>0</v>
      </c>
      <c r="D90" t="e">
        <v>#N/A</v>
      </c>
    </row>
    <row r="91" spans="1:4">
      <c r="A91">
        <v>0.94246575342465755</v>
      </c>
      <c r="B91">
        <v>0</v>
      </c>
      <c r="C91">
        <v>0</v>
      </c>
      <c r="D91" t="e">
        <v>#N/A</v>
      </c>
    </row>
    <row r="92" spans="1:4">
      <c r="A92">
        <v>0.95342465753424654</v>
      </c>
      <c r="B92">
        <v>0</v>
      </c>
      <c r="C92">
        <v>0</v>
      </c>
      <c r="D92" t="e">
        <v>#N/A</v>
      </c>
    </row>
    <row r="93" spans="1:4">
      <c r="A93">
        <v>0.96438356164383565</v>
      </c>
      <c r="B93">
        <v>0</v>
      </c>
      <c r="C93">
        <v>0</v>
      </c>
      <c r="D93" t="e">
        <v>#N/A</v>
      </c>
    </row>
    <row r="94" spans="1:4">
      <c r="A94">
        <v>0.97534246575342465</v>
      </c>
      <c r="B94">
        <v>0</v>
      </c>
      <c r="C94">
        <v>0</v>
      </c>
      <c r="D94" t="e">
        <v>#N/A</v>
      </c>
    </row>
    <row r="95" spans="1:4">
      <c r="A95">
        <v>0.98630136986301364</v>
      </c>
      <c r="B95">
        <v>0</v>
      </c>
      <c r="C95">
        <v>0</v>
      </c>
      <c r="D95" t="e">
        <v>#N/A</v>
      </c>
    </row>
    <row r="96" spans="1:4">
      <c r="A96">
        <v>0.99726027397260275</v>
      </c>
      <c r="B96">
        <v>0</v>
      </c>
      <c r="C96">
        <v>0</v>
      </c>
      <c r="D96" t="e">
        <v>#N/A</v>
      </c>
    </row>
    <row r="97" spans="1:4">
      <c r="A97">
        <v>1.0082191780821919</v>
      </c>
      <c r="B97">
        <v>0</v>
      </c>
      <c r="C97">
        <v>0</v>
      </c>
      <c r="D97" t="e">
        <v>#N/A</v>
      </c>
    </row>
    <row r="98" spans="1:4">
      <c r="A98">
        <v>1.0191780821917809</v>
      </c>
      <c r="B98" t="e">
        <v>#N/A</v>
      </c>
      <c r="C98" t="e">
        <v>#N/A</v>
      </c>
      <c r="D98" t="e">
        <v>#N/A</v>
      </c>
    </row>
    <row r="99" spans="1:4">
      <c r="A99">
        <v>1.0301369863013699</v>
      </c>
      <c r="B99" t="e">
        <v>#N/A</v>
      </c>
      <c r="C99" t="e">
        <v>#N/A</v>
      </c>
      <c r="D99" t="e">
        <v>#N/A</v>
      </c>
    </row>
    <row r="100" spans="1:4">
      <c r="A100">
        <v>1.0410958904109588</v>
      </c>
      <c r="B100" t="e">
        <v>#N/A</v>
      </c>
      <c r="C100" t="e">
        <v>#N/A</v>
      </c>
      <c r="D100" t="e">
        <v>#N/A</v>
      </c>
    </row>
    <row r="101" spans="1:4">
      <c r="A101">
        <v>1.0520547945205478</v>
      </c>
      <c r="B101" t="e">
        <v>#N/A</v>
      </c>
      <c r="C101" t="e">
        <v>#N/A</v>
      </c>
      <c r="D101" t="e">
        <v>#N/A</v>
      </c>
    </row>
    <row r="102" spans="1:4">
      <c r="A102">
        <v>1.0630136986301371</v>
      </c>
      <c r="B102" t="e">
        <v>#N/A</v>
      </c>
      <c r="C102" t="e">
        <v>#N/A</v>
      </c>
      <c r="D102" t="e">
        <v>#N/A</v>
      </c>
    </row>
    <row r="103" spans="1:4">
      <c r="A103">
        <v>1.0739726027397261</v>
      </c>
      <c r="B103" t="e">
        <v>#N/A</v>
      </c>
      <c r="C103" t="e">
        <v>#N/A</v>
      </c>
      <c r="D103" t="e">
        <v>#N/A</v>
      </c>
    </row>
    <row r="104" spans="1:4">
      <c r="A104">
        <v>1.0849315068493151</v>
      </c>
      <c r="B104" t="e">
        <v>#N/A</v>
      </c>
      <c r="C104" t="e">
        <v>#N/A</v>
      </c>
      <c r="D104" t="e">
        <v>#N/A</v>
      </c>
    </row>
    <row r="105" spans="1:4">
      <c r="A105" t="e">
        <v>#N/A</v>
      </c>
      <c r="B105" t="e">
        <v>#N/A</v>
      </c>
      <c r="C105" t="e">
        <v>#N/A</v>
      </c>
      <c r="D105" t="e">
        <v>#N/A</v>
      </c>
    </row>
    <row r="106" spans="1:4">
      <c r="A106" t="e">
        <v>#N/A</v>
      </c>
      <c r="B106" t="e">
        <v>#N/A</v>
      </c>
      <c r="C106" t="e">
        <v>#N/A</v>
      </c>
      <c r="D106" t="e">
        <v>#N/A</v>
      </c>
    </row>
    <row r="107" spans="1:4">
      <c r="A107" t="e">
        <v>#N/A</v>
      </c>
      <c r="B107" t="e">
        <v>#N/A</v>
      </c>
      <c r="C107" t="e">
        <v>#N/A</v>
      </c>
      <c r="D107" t="e">
        <v>#N/A</v>
      </c>
    </row>
    <row r="108" spans="1:4">
      <c r="A108" t="e">
        <v>#N/A</v>
      </c>
      <c r="B108" t="e">
        <v>#N/A</v>
      </c>
      <c r="C108" t="e">
        <v>#N/A</v>
      </c>
      <c r="D108" t="e">
        <v>#N/A</v>
      </c>
    </row>
    <row r="109" spans="1:4">
      <c r="A109" t="e">
        <v>#N/A</v>
      </c>
      <c r="B109" t="e">
        <v>#N/A</v>
      </c>
      <c r="C109" t="e">
        <v>#N/A</v>
      </c>
      <c r="D109" t="e">
        <v>#N/A</v>
      </c>
    </row>
    <row r="110" spans="1:4">
      <c r="A110" t="e">
        <v>#N/A</v>
      </c>
      <c r="B110" t="e">
        <v>#N/A</v>
      </c>
      <c r="C110" t="e">
        <v>#N/A</v>
      </c>
      <c r="D110" t="e">
        <v>#N/A</v>
      </c>
    </row>
    <row r="111" spans="1:4">
      <c r="A111" t="e">
        <v>#N/A</v>
      </c>
      <c r="B111" t="e">
        <v>#N/A</v>
      </c>
      <c r="C111" t="e">
        <v>#N/A</v>
      </c>
      <c r="D111" t="e">
        <v>#N/A</v>
      </c>
    </row>
    <row r="112" spans="1:4">
      <c r="A112" t="e">
        <v>#N/A</v>
      </c>
      <c r="B112" t="e">
        <v>#N/A</v>
      </c>
      <c r="C112" t="e">
        <v>#N/A</v>
      </c>
      <c r="D112" t="e">
        <v>#N/A</v>
      </c>
    </row>
    <row r="113" spans="1:4">
      <c r="A113" t="e">
        <v>#N/A</v>
      </c>
      <c r="B113" t="e">
        <v>#N/A</v>
      </c>
      <c r="C113" t="e">
        <v>#N/A</v>
      </c>
      <c r="D113" t="e">
        <v>#N/A</v>
      </c>
    </row>
    <row r="114" spans="1:4">
      <c r="A114" t="e">
        <v>#N/A</v>
      </c>
      <c r="B114" t="e">
        <v>#N/A</v>
      </c>
      <c r="C114" t="e">
        <v>#N/A</v>
      </c>
      <c r="D114" t="e">
        <v>#N/A</v>
      </c>
    </row>
    <row r="115" spans="1:4">
      <c r="A115" t="e">
        <v>#N/A</v>
      </c>
      <c r="B115" t="e">
        <v>#N/A</v>
      </c>
      <c r="C115" t="e">
        <v>#N/A</v>
      </c>
      <c r="D115" t="e">
        <v>#N/A</v>
      </c>
    </row>
    <row r="116" spans="1:4">
      <c r="A116" t="e">
        <v>#N/A</v>
      </c>
      <c r="B116" t="e">
        <v>#N/A</v>
      </c>
      <c r="C116" t="e">
        <v>#N/A</v>
      </c>
      <c r="D116" t="e">
        <v>#N/A</v>
      </c>
    </row>
    <row r="117" spans="1:4">
      <c r="A117" t="e">
        <v>#N/A</v>
      </c>
      <c r="B117" t="e">
        <v>#N/A</v>
      </c>
      <c r="C117" t="e">
        <v>#N/A</v>
      </c>
      <c r="D117" t="e">
        <v>#N/A</v>
      </c>
    </row>
    <row r="118" spans="1:4">
      <c r="A118" t="e">
        <v>#N/A</v>
      </c>
      <c r="B118" t="e">
        <v>#N/A</v>
      </c>
      <c r="C118" t="e">
        <v>#N/A</v>
      </c>
      <c r="D118" t="e">
        <v>#N/A</v>
      </c>
    </row>
    <row r="119" spans="1:4">
      <c r="A119" t="e">
        <v>#N/A</v>
      </c>
      <c r="B119" t="e">
        <v>#N/A</v>
      </c>
      <c r="C119" t="e">
        <v>#N/A</v>
      </c>
      <c r="D119" t="e">
        <v>#N/A</v>
      </c>
    </row>
    <row r="120" spans="1:4">
      <c r="A120" t="e">
        <v>#N/A</v>
      </c>
      <c r="B120" t="e">
        <v>#N/A</v>
      </c>
      <c r="C120" t="e">
        <v>#N/A</v>
      </c>
      <c r="D120" t="e">
        <v>#N/A</v>
      </c>
    </row>
    <row r="121" spans="1:4">
      <c r="A121" t="e">
        <v>#N/A</v>
      </c>
      <c r="B121" t="e">
        <v>#N/A</v>
      </c>
      <c r="C121" t="e">
        <v>#N/A</v>
      </c>
      <c r="D121" t="e">
        <v>#N/A</v>
      </c>
    </row>
    <row r="122" spans="1:4">
      <c r="A122" t="e">
        <v>#N/A</v>
      </c>
      <c r="B122" t="e">
        <v>#N/A</v>
      </c>
      <c r="C122" t="e">
        <v>#N/A</v>
      </c>
      <c r="D122" t="e">
        <v>#N/A</v>
      </c>
    </row>
    <row r="123" spans="1:4">
      <c r="A123" t="e">
        <v>#N/A</v>
      </c>
      <c r="B123" t="e">
        <v>#N/A</v>
      </c>
      <c r="C123" t="e">
        <v>#N/A</v>
      </c>
      <c r="D123" t="e">
        <v>#N/A</v>
      </c>
    </row>
    <row r="124" spans="1:4">
      <c r="A124" t="e">
        <v>#N/A</v>
      </c>
      <c r="B124" t="e">
        <v>#N/A</v>
      </c>
      <c r="C124" t="e">
        <v>#N/A</v>
      </c>
      <c r="D124" t="e">
        <v>#N/A</v>
      </c>
    </row>
    <row r="125" spans="1:4">
      <c r="A125" t="e">
        <v>#N/A</v>
      </c>
      <c r="B125" t="e">
        <v>#N/A</v>
      </c>
      <c r="C125" t="e">
        <v>#N/A</v>
      </c>
      <c r="D125" t="e">
        <v>#N/A</v>
      </c>
    </row>
    <row r="126" spans="1:4">
      <c r="A126" t="e">
        <v>#N/A</v>
      </c>
      <c r="B126" t="e">
        <v>#N/A</v>
      </c>
      <c r="C126" t="e">
        <v>#N/A</v>
      </c>
      <c r="D126" t="e">
        <v>#N/A</v>
      </c>
    </row>
    <row r="127" spans="1:4">
      <c r="A127" t="e">
        <v>#N/A</v>
      </c>
      <c r="B127" t="e">
        <v>#N/A</v>
      </c>
      <c r="C127" t="e">
        <v>#N/A</v>
      </c>
      <c r="D127" t="e">
        <v>#N/A</v>
      </c>
    </row>
    <row r="128" spans="1:4">
      <c r="A128" t="e">
        <v>#N/A</v>
      </c>
      <c r="B128" t="e">
        <v>#N/A</v>
      </c>
      <c r="C128" t="e">
        <v>#N/A</v>
      </c>
      <c r="D128" t="e">
        <v>#N/A</v>
      </c>
    </row>
    <row r="129" spans="1:4">
      <c r="A129" t="e">
        <v>#N/A</v>
      </c>
      <c r="B129" t="e">
        <v>#N/A</v>
      </c>
      <c r="C129" t="e">
        <v>#N/A</v>
      </c>
      <c r="D129" t="e">
        <v>#N/A</v>
      </c>
    </row>
    <row r="130" spans="1:4">
      <c r="A130" t="e">
        <v>#N/A</v>
      </c>
      <c r="B130" t="e">
        <v>#N/A</v>
      </c>
      <c r="C130" t="e">
        <v>#N/A</v>
      </c>
      <c r="D130" t="e">
        <v>#N/A</v>
      </c>
    </row>
    <row r="131" spans="1:4">
      <c r="A131" t="e">
        <v>#N/A</v>
      </c>
      <c r="B131" t="e">
        <v>#N/A</v>
      </c>
      <c r="C131" t="e">
        <v>#N/A</v>
      </c>
      <c r="D131" t="e">
        <v>#N/A</v>
      </c>
    </row>
    <row r="132" spans="1:4">
      <c r="A132" t="e">
        <v>#N/A</v>
      </c>
      <c r="B132" t="e">
        <v>#N/A</v>
      </c>
      <c r="C132" t="e">
        <v>#N/A</v>
      </c>
      <c r="D132" t="e">
        <v>#N/A</v>
      </c>
    </row>
    <row r="133" spans="1:4">
      <c r="A133" t="e">
        <v>#N/A</v>
      </c>
      <c r="B133" t="e">
        <v>#N/A</v>
      </c>
      <c r="C133" t="e">
        <v>#N/A</v>
      </c>
      <c r="D133" t="e">
        <v>#N/A</v>
      </c>
    </row>
    <row r="134" spans="1:4">
      <c r="A134" t="e">
        <v>#N/A</v>
      </c>
      <c r="B134" t="e">
        <v>#N/A</v>
      </c>
      <c r="C134" t="e">
        <v>#N/A</v>
      </c>
      <c r="D134" t="e">
        <v>#N/A</v>
      </c>
    </row>
    <row r="135" spans="1:4">
      <c r="A135" t="e">
        <v>#N/A</v>
      </c>
      <c r="B135" t="e">
        <v>#N/A</v>
      </c>
      <c r="C135" t="e">
        <v>#N/A</v>
      </c>
      <c r="D135" t="e">
        <v>#N/A</v>
      </c>
    </row>
    <row r="136" spans="1:4">
      <c r="A136" t="e">
        <v>#N/A</v>
      </c>
      <c r="B136" t="e">
        <v>#N/A</v>
      </c>
      <c r="C136" t="e">
        <v>#N/A</v>
      </c>
      <c r="D136" t="e">
        <v>#N/A</v>
      </c>
    </row>
    <row r="137" spans="1:4">
      <c r="A137" t="e">
        <v>#N/A</v>
      </c>
      <c r="B137" t="e">
        <v>#N/A</v>
      </c>
      <c r="C137" t="e">
        <v>#N/A</v>
      </c>
      <c r="D137" t="e">
        <v>#N/A</v>
      </c>
    </row>
    <row r="138" spans="1:4">
      <c r="A138" t="e">
        <v>#N/A</v>
      </c>
      <c r="B138" t="e">
        <v>#N/A</v>
      </c>
      <c r="C138" t="e">
        <v>#N/A</v>
      </c>
      <c r="D138" t="e">
        <v>#N/A</v>
      </c>
    </row>
    <row r="139" spans="1:4">
      <c r="A139" t="e">
        <v>#N/A</v>
      </c>
      <c r="B139" t="e">
        <v>#N/A</v>
      </c>
      <c r="C139" t="e">
        <v>#N/A</v>
      </c>
      <c r="D139" t="e">
        <v>#N/A</v>
      </c>
    </row>
    <row r="140" spans="1:4">
      <c r="A140" t="e">
        <v>#N/A</v>
      </c>
      <c r="B140" t="e">
        <v>#N/A</v>
      </c>
      <c r="C140" t="e">
        <v>#N/A</v>
      </c>
      <c r="D140" t="e">
        <v>#N/A</v>
      </c>
    </row>
    <row r="141" spans="1:4">
      <c r="A141" t="e">
        <v>#N/A</v>
      </c>
      <c r="B141" t="e">
        <v>#N/A</v>
      </c>
      <c r="C141" t="e">
        <v>#N/A</v>
      </c>
      <c r="D141" t="e">
        <v>#N/A</v>
      </c>
    </row>
    <row r="142" spans="1:4">
      <c r="A142" t="e">
        <v>#N/A</v>
      </c>
      <c r="B142" t="e">
        <v>#N/A</v>
      </c>
      <c r="C142" t="e">
        <v>#N/A</v>
      </c>
      <c r="D142" t="e">
        <v>#N/A</v>
      </c>
    </row>
    <row r="143" spans="1:4">
      <c r="A143" t="e">
        <v>#N/A</v>
      </c>
      <c r="B143" t="e">
        <v>#N/A</v>
      </c>
      <c r="C143" t="e">
        <v>#N/A</v>
      </c>
      <c r="D143" t="e">
        <v>#N/A</v>
      </c>
    </row>
    <row r="144" spans="1:4">
      <c r="A144" t="e">
        <v>#N/A</v>
      </c>
      <c r="B144" t="e">
        <v>#N/A</v>
      </c>
      <c r="C144" t="e">
        <v>#N/A</v>
      </c>
      <c r="D144" t="e">
        <v>#N/A</v>
      </c>
    </row>
    <row r="145" spans="1:4">
      <c r="A145" t="e">
        <v>#N/A</v>
      </c>
      <c r="B145" t="e">
        <v>#N/A</v>
      </c>
      <c r="C145" t="e">
        <v>#N/A</v>
      </c>
      <c r="D145" t="e">
        <v>#N/A</v>
      </c>
    </row>
    <row r="146" spans="1:4">
      <c r="A146" t="e">
        <v>#N/A</v>
      </c>
      <c r="B146" t="e">
        <v>#N/A</v>
      </c>
      <c r="C146" t="e">
        <v>#N/A</v>
      </c>
      <c r="D146" t="e">
        <v>#N/A</v>
      </c>
    </row>
    <row r="147" spans="1:4">
      <c r="A147" t="e">
        <v>#N/A</v>
      </c>
      <c r="B147" t="e">
        <v>#N/A</v>
      </c>
      <c r="C147" t="e">
        <v>#N/A</v>
      </c>
      <c r="D147" t="e">
        <v>#N/A</v>
      </c>
    </row>
    <row r="148" spans="1:4">
      <c r="A148" t="e">
        <v>#N/A</v>
      </c>
      <c r="B148" t="e">
        <v>#N/A</v>
      </c>
      <c r="C148" t="e">
        <v>#N/A</v>
      </c>
      <c r="D148" t="e">
        <v>#N/A</v>
      </c>
    </row>
    <row r="149" spans="1:4">
      <c r="A149" t="e">
        <v>#N/A</v>
      </c>
      <c r="B149" t="e">
        <v>#N/A</v>
      </c>
      <c r="C149" t="e">
        <v>#N/A</v>
      </c>
      <c r="D149" t="e">
        <v>#N/A</v>
      </c>
    </row>
    <row r="150" spans="1:4">
      <c r="A150" t="e">
        <v>#N/A</v>
      </c>
      <c r="B150" t="e">
        <v>#N/A</v>
      </c>
      <c r="C150" t="e">
        <v>#N/A</v>
      </c>
      <c r="D150" t="e">
        <v>#N/A</v>
      </c>
    </row>
    <row r="151" spans="1:4">
      <c r="A151" t="e">
        <v>#N/A</v>
      </c>
      <c r="B151" t="e">
        <v>#N/A</v>
      </c>
      <c r="C151" t="e">
        <v>#N/A</v>
      </c>
      <c r="D151" t="e">
        <v>#N/A</v>
      </c>
    </row>
    <row r="152" spans="1:4">
      <c r="A152" t="e">
        <v>#N/A</v>
      </c>
      <c r="B152" t="e">
        <v>#N/A</v>
      </c>
      <c r="C152" t="e">
        <v>#N/A</v>
      </c>
      <c r="D152" t="e">
        <v>#N/A</v>
      </c>
    </row>
    <row r="153" spans="1:4">
      <c r="A153" t="e">
        <v>#N/A</v>
      </c>
      <c r="B153" t="e">
        <v>#N/A</v>
      </c>
      <c r="C153" t="e">
        <v>#N/A</v>
      </c>
      <c r="D153" t="e">
        <v>#N/A</v>
      </c>
    </row>
    <row r="154" spans="1:4">
      <c r="A154" t="e">
        <v>#N/A</v>
      </c>
      <c r="B154" t="e">
        <v>#N/A</v>
      </c>
      <c r="C154" t="e">
        <v>#N/A</v>
      </c>
      <c r="D154" t="e">
        <v>#N/A</v>
      </c>
    </row>
    <row r="155" spans="1:4">
      <c r="A155" t="e">
        <v>#N/A</v>
      </c>
      <c r="B155" t="e">
        <v>#N/A</v>
      </c>
      <c r="C155" t="e">
        <v>#N/A</v>
      </c>
      <c r="D155" t="e">
        <v>#N/A</v>
      </c>
    </row>
    <row r="156" spans="1:4">
      <c r="A156" t="e">
        <v>#N/A</v>
      </c>
      <c r="B156" t="e">
        <v>#N/A</v>
      </c>
      <c r="C156" t="e">
        <v>#N/A</v>
      </c>
      <c r="D156" t="e">
        <v>#N/A</v>
      </c>
    </row>
    <row r="157" spans="1:4">
      <c r="A157" t="e">
        <v>#N/A</v>
      </c>
      <c r="B157" t="e">
        <v>#N/A</v>
      </c>
      <c r="C157" t="e">
        <v>#N/A</v>
      </c>
      <c r="D157" t="e">
        <v>#N/A</v>
      </c>
    </row>
    <row r="158" spans="1:4">
      <c r="A158" t="e">
        <v>#N/A</v>
      </c>
      <c r="B158" t="e">
        <v>#N/A</v>
      </c>
      <c r="C158" t="e">
        <v>#N/A</v>
      </c>
      <c r="D158" t="e">
        <v>#N/A</v>
      </c>
    </row>
    <row r="159" spans="1:4">
      <c r="A159" t="e">
        <v>#N/A</v>
      </c>
      <c r="B159" t="e">
        <v>#N/A</v>
      </c>
      <c r="C159" t="e">
        <v>#N/A</v>
      </c>
      <c r="D159" t="e">
        <v>#N/A</v>
      </c>
    </row>
    <row r="160" spans="1:4">
      <c r="A160" t="e">
        <v>#N/A</v>
      </c>
      <c r="B160" t="e">
        <v>#N/A</v>
      </c>
      <c r="C160" t="e">
        <v>#N/A</v>
      </c>
      <c r="D160" t="e">
        <v>#N/A</v>
      </c>
    </row>
    <row r="161" spans="1:4">
      <c r="A161" t="e">
        <v>#N/A</v>
      </c>
      <c r="B161" t="e">
        <v>#N/A</v>
      </c>
      <c r="C161" t="e">
        <v>#N/A</v>
      </c>
      <c r="D161" t="e">
        <v>#N/A</v>
      </c>
    </row>
    <row r="162" spans="1:4">
      <c r="A162" t="e">
        <v>#N/A</v>
      </c>
      <c r="B162" t="e">
        <v>#N/A</v>
      </c>
      <c r="C162" t="e">
        <v>#N/A</v>
      </c>
      <c r="D162" t="e">
        <v>#N/A</v>
      </c>
    </row>
    <row r="163" spans="1:4">
      <c r="A163" t="e">
        <v>#N/A</v>
      </c>
      <c r="B163" t="e">
        <v>#N/A</v>
      </c>
      <c r="C163" t="e">
        <v>#N/A</v>
      </c>
      <c r="D163" t="e">
        <v>#N/A</v>
      </c>
    </row>
    <row r="164" spans="1:4">
      <c r="A164" t="e">
        <v>#N/A</v>
      </c>
      <c r="B164" t="e">
        <v>#N/A</v>
      </c>
      <c r="C164" t="e">
        <v>#N/A</v>
      </c>
      <c r="D164" t="e">
        <v>#N/A</v>
      </c>
    </row>
    <row r="165" spans="1:4">
      <c r="A165" t="e">
        <v>#N/A</v>
      </c>
      <c r="B165" t="e">
        <v>#N/A</v>
      </c>
      <c r="C165" t="e">
        <v>#N/A</v>
      </c>
      <c r="D165" t="e">
        <v>#N/A</v>
      </c>
    </row>
    <row r="166" spans="1:4">
      <c r="A166" t="e">
        <v>#N/A</v>
      </c>
      <c r="B166" t="e">
        <v>#N/A</v>
      </c>
      <c r="C166" t="e">
        <v>#N/A</v>
      </c>
      <c r="D166" t="e">
        <v>#N/A</v>
      </c>
    </row>
    <row r="167" spans="1:4">
      <c r="A167" t="e">
        <v>#N/A</v>
      </c>
      <c r="B167" t="e">
        <v>#N/A</v>
      </c>
      <c r="C167" t="e">
        <v>#N/A</v>
      </c>
      <c r="D167" t="e">
        <v>#N/A</v>
      </c>
    </row>
    <row r="168" spans="1:4">
      <c r="A168" t="e">
        <v>#N/A</v>
      </c>
      <c r="B168" t="e">
        <v>#N/A</v>
      </c>
      <c r="C168" t="e">
        <v>#N/A</v>
      </c>
      <c r="D168" t="e">
        <v>#N/A</v>
      </c>
    </row>
    <row r="169" spans="1:4">
      <c r="A169" t="e">
        <v>#N/A</v>
      </c>
      <c r="B169" t="e">
        <v>#N/A</v>
      </c>
      <c r="C169" t="e">
        <v>#N/A</v>
      </c>
      <c r="D169" t="e">
        <v>#N/A</v>
      </c>
    </row>
    <row r="170" spans="1:4">
      <c r="A170" t="e">
        <v>#N/A</v>
      </c>
      <c r="B170" t="e">
        <v>#N/A</v>
      </c>
      <c r="C170" t="e">
        <v>#N/A</v>
      </c>
      <c r="D170" t="e">
        <v>#N/A</v>
      </c>
    </row>
    <row r="171" spans="1:4">
      <c r="A171" t="e">
        <v>#N/A</v>
      </c>
      <c r="B171" t="e">
        <v>#N/A</v>
      </c>
      <c r="C171" t="e">
        <v>#N/A</v>
      </c>
      <c r="D171" t="e">
        <v>#N/A</v>
      </c>
    </row>
    <row r="172" spans="1:4">
      <c r="A172" t="e">
        <v>#N/A</v>
      </c>
      <c r="B172" t="e">
        <v>#N/A</v>
      </c>
      <c r="C172" t="e">
        <v>#N/A</v>
      </c>
      <c r="D172" t="e">
        <v>#N/A</v>
      </c>
    </row>
    <row r="173" spans="1:4">
      <c r="A173" t="e">
        <v>#N/A</v>
      </c>
      <c r="B173" t="e">
        <v>#N/A</v>
      </c>
      <c r="C173" t="e">
        <v>#N/A</v>
      </c>
      <c r="D173" t="e">
        <v>#N/A</v>
      </c>
    </row>
    <row r="174" spans="1:4">
      <c r="A174" t="e">
        <v>#N/A</v>
      </c>
      <c r="B174" t="e">
        <v>#N/A</v>
      </c>
      <c r="C174" t="e">
        <v>#N/A</v>
      </c>
      <c r="D174" t="e">
        <v>#N/A</v>
      </c>
    </row>
    <row r="175" spans="1:4">
      <c r="A175" t="e">
        <v>#N/A</v>
      </c>
      <c r="B175" t="e">
        <v>#N/A</v>
      </c>
      <c r="C175" t="e">
        <v>#N/A</v>
      </c>
      <c r="D175" t="e">
        <v>#N/A</v>
      </c>
    </row>
    <row r="176" spans="1:4">
      <c r="A176" t="e">
        <v>#N/A</v>
      </c>
      <c r="B176" t="e">
        <v>#N/A</v>
      </c>
      <c r="C176" t="e">
        <v>#N/A</v>
      </c>
      <c r="D176" t="e">
        <v>#N/A</v>
      </c>
    </row>
    <row r="177" spans="1:4">
      <c r="A177" t="e">
        <v>#N/A</v>
      </c>
      <c r="B177" t="e">
        <v>#N/A</v>
      </c>
      <c r="C177" t="e">
        <v>#N/A</v>
      </c>
      <c r="D177" t="e">
        <v>#N/A</v>
      </c>
    </row>
    <row r="178" spans="1:4">
      <c r="A178" t="e">
        <v>#N/A</v>
      </c>
      <c r="B178" t="e">
        <v>#N/A</v>
      </c>
      <c r="C178" t="e">
        <v>#N/A</v>
      </c>
      <c r="D178" t="e">
        <v>#N/A</v>
      </c>
    </row>
    <row r="179" spans="1:4">
      <c r="A179" t="e">
        <v>#N/A</v>
      </c>
      <c r="B179" t="e">
        <v>#N/A</v>
      </c>
      <c r="C179" t="e">
        <v>#N/A</v>
      </c>
      <c r="D179" t="e">
        <v>#N/A</v>
      </c>
    </row>
    <row r="180" spans="1:4">
      <c r="A180" t="e">
        <v>#N/A</v>
      </c>
      <c r="B180" t="e">
        <v>#N/A</v>
      </c>
      <c r="C180" t="e">
        <v>#N/A</v>
      </c>
      <c r="D180" t="e">
        <v>#N/A</v>
      </c>
    </row>
    <row r="181" spans="1:4">
      <c r="A181" t="e">
        <v>#N/A</v>
      </c>
      <c r="B181" t="e">
        <v>#N/A</v>
      </c>
      <c r="C181" t="e">
        <v>#N/A</v>
      </c>
      <c r="D181" t="e">
        <v>#N/A</v>
      </c>
    </row>
    <row r="182" spans="1:4">
      <c r="A182" t="e">
        <v>#N/A</v>
      </c>
      <c r="B182" t="e">
        <v>#N/A</v>
      </c>
      <c r="C182" t="e">
        <v>#N/A</v>
      </c>
      <c r="D182" t="e">
        <v>#N/A</v>
      </c>
    </row>
    <row r="183" spans="1:4">
      <c r="A183" t="e">
        <v>#N/A</v>
      </c>
      <c r="B183" t="e">
        <v>#N/A</v>
      </c>
      <c r="C183" t="e">
        <v>#N/A</v>
      </c>
      <c r="D183" t="e">
        <v>#N/A</v>
      </c>
    </row>
    <row r="184" spans="1:4">
      <c r="A184" t="e">
        <v>#N/A</v>
      </c>
      <c r="B184" t="e">
        <v>#N/A</v>
      </c>
      <c r="C184" t="e">
        <v>#N/A</v>
      </c>
      <c r="D184" t="e">
        <v>#N/A</v>
      </c>
    </row>
    <row r="185" spans="1:4">
      <c r="A185" t="e">
        <v>#N/A</v>
      </c>
      <c r="B185" t="e">
        <v>#N/A</v>
      </c>
      <c r="C185" t="e">
        <v>#N/A</v>
      </c>
      <c r="D185" t="e">
        <v>#N/A</v>
      </c>
    </row>
    <row r="186" spans="1:4">
      <c r="A186" t="e">
        <v>#N/A</v>
      </c>
      <c r="B186" t="e">
        <v>#N/A</v>
      </c>
      <c r="C186" t="e">
        <v>#N/A</v>
      </c>
      <c r="D186" t="e">
        <v>#N/A</v>
      </c>
    </row>
    <row r="187" spans="1:4">
      <c r="A187" t="e">
        <v>#N/A</v>
      </c>
      <c r="B187" t="e">
        <v>#N/A</v>
      </c>
      <c r="C187" t="e">
        <v>#N/A</v>
      </c>
      <c r="D187" t="e">
        <v>#N/A</v>
      </c>
    </row>
    <row r="188" spans="1:4">
      <c r="A188" t="e">
        <v>#N/A</v>
      </c>
      <c r="B188" t="e">
        <v>#N/A</v>
      </c>
      <c r="C188" t="e">
        <v>#N/A</v>
      </c>
      <c r="D188" t="e">
        <v>#N/A</v>
      </c>
    </row>
    <row r="189" spans="1:4">
      <c r="A189" t="e">
        <v>#N/A</v>
      </c>
      <c r="B189" t="e">
        <v>#N/A</v>
      </c>
      <c r="C189" t="e">
        <v>#N/A</v>
      </c>
      <c r="D189" t="e">
        <v>#N/A</v>
      </c>
    </row>
    <row r="190" spans="1:4">
      <c r="A190" t="e">
        <v>#N/A</v>
      </c>
      <c r="B190" t="e">
        <v>#N/A</v>
      </c>
      <c r="C190" t="e">
        <v>#N/A</v>
      </c>
      <c r="D190" t="e">
        <v>#N/A</v>
      </c>
    </row>
    <row r="191" spans="1:4">
      <c r="A191" t="e">
        <v>#N/A</v>
      </c>
      <c r="B191" t="e">
        <v>#N/A</v>
      </c>
      <c r="C191" t="e">
        <v>#N/A</v>
      </c>
      <c r="D191" t="e">
        <v>#N/A</v>
      </c>
    </row>
    <row r="192" spans="1:4">
      <c r="A192" t="e">
        <v>#N/A</v>
      </c>
      <c r="B192" t="e">
        <v>#N/A</v>
      </c>
      <c r="C192" t="e">
        <v>#N/A</v>
      </c>
      <c r="D192" t="e">
        <v>#N/A</v>
      </c>
    </row>
    <row r="193" spans="1:4">
      <c r="A193" t="e">
        <v>#N/A</v>
      </c>
      <c r="B193" t="e">
        <v>#N/A</v>
      </c>
      <c r="C193" t="e">
        <v>#N/A</v>
      </c>
      <c r="D193" t="e">
        <v>#N/A</v>
      </c>
    </row>
    <row r="194" spans="1:4">
      <c r="A194" t="e">
        <v>#N/A</v>
      </c>
      <c r="B194" t="e">
        <v>#N/A</v>
      </c>
      <c r="C194" t="e">
        <v>#N/A</v>
      </c>
      <c r="D194" t="e">
        <v>#N/A</v>
      </c>
    </row>
    <row r="195" spans="1:4">
      <c r="A195" t="e">
        <v>#N/A</v>
      </c>
      <c r="B195" t="e">
        <v>#N/A</v>
      </c>
      <c r="C195" t="e">
        <v>#N/A</v>
      </c>
      <c r="D195" t="e">
        <v>#N/A</v>
      </c>
    </row>
    <row r="196" spans="1:4">
      <c r="A196" t="e">
        <v>#N/A</v>
      </c>
      <c r="B196" t="e">
        <v>#N/A</v>
      </c>
      <c r="C196" t="e">
        <v>#N/A</v>
      </c>
      <c r="D196" t="e">
        <v>#N/A</v>
      </c>
    </row>
    <row r="197" spans="1:4">
      <c r="A197" t="e">
        <v>#N/A</v>
      </c>
      <c r="B197" t="e">
        <v>#N/A</v>
      </c>
      <c r="C197" t="e">
        <v>#N/A</v>
      </c>
      <c r="D197" t="e">
        <v>#N/A</v>
      </c>
    </row>
    <row r="198" spans="1:4">
      <c r="A198" t="e">
        <v>#N/A</v>
      </c>
      <c r="B198" t="e">
        <v>#N/A</v>
      </c>
      <c r="C198" t="e">
        <v>#N/A</v>
      </c>
      <c r="D198" t="e">
        <v>#N/A</v>
      </c>
    </row>
    <row r="199" spans="1:4">
      <c r="A199" t="e">
        <v>#N/A</v>
      </c>
      <c r="B199" t="e">
        <v>#N/A</v>
      </c>
      <c r="C199" t="e">
        <v>#N/A</v>
      </c>
      <c r="D199" t="e">
        <v>#N/A</v>
      </c>
    </row>
    <row r="200" spans="1:4">
      <c r="A200" t="e">
        <v>#N/A</v>
      </c>
      <c r="B200" t="e">
        <v>#N/A</v>
      </c>
      <c r="C200" t="e">
        <v>#N/A</v>
      </c>
      <c r="D200" t="e">
        <v>#N/A</v>
      </c>
    </row>
    <row r="201" spans="1:4">
      <c r="A201" t="e">
        <v>#N/A</v>
      </c>
      <c r="B201" t="e">
        <v>#N/A</v>
      </c>
      <c r="C201" t="e">
        <v>#N/A</v>
      </c>
      <c r="D201" t="e">
        <v>#N/A</v>
      </c>
    </row>
    <row r="202" spans="1:4">
      <c r="A202" t="e">
        <v>#N/A</v>
      </c>
      <c r="B202" t="e">
        <v>#N/A</v>
      </c>
      <c r="C202" t="e">
        <v>#N/A</v>
      </c>
      <c r="D202" t="e">
        <v>#N/A</v>
      </c>
    </row>
    <row r="203" spans="1:4">
      <c r="A203" t="e">
        <v>#N/A</v>
      </c>
      <c r="B203" t="e">
        <v>#N/A</v>
      </c>
      <c r="C203" t="e">
        <v>#N/A</v>
      </c>
      <c r="D203" t="e">
        <v>#N/A</v>
      </c>
    </row>
    <row r="204" spans="1:4">
      <c r="A204" t="e">
        <v>#N/A</v>
      </c>
      <c r="B204" t="e">
        <v>#N/A</v>
      </c>
      <c r="C204" t="e">
        <v>#N/A</v>
      </c>
      <c r="D204" t="e">
        <v>#N/A</v>
      </c>
    </row>
    <row r="205" spans="1:4">
      <c r="A205" t="e">
        <v>#N/A</v>
      </c>
      <c r="B205" t="e">
        <v>#N/A</v>
      </c>
      <c r="C205" t="e">
        <v>#N/A</v>
      </c>
      <c r="D205" t="e">
        <v>#N/A</v>
      </c>
    </row>
    <row r="206" spans="1:4">
      <c r="A206" t="e">
        <v>#N/A</v>
      </c>
      <c r="B206" t="e">
        <v>#N/A</v>
      </c>
      <c r="C206" t="e">
        <v>#N/A</v>
      </c>
      <c r="D206" t="e">
        <v>#N/A</v>
      </c>
    </row>
    <row r="207" spans="1:4">
      <c r="A207" t="e">
        <v>#N/A</v>
      </c>
      <c r="B207" t="e">
        <v>#N/A</v>
      </c>
      <c r="C207" t="e">
        <v>#N/A</v>
      </c>
      <c r="D207" t="e">
        <v>#N/A</v>
      </c>
    </row>
    <row r="208" spans="1:4">
      <c r="A208" t="e">
        <v>#N/A</v>
      </c>
      <c r="B208" t="e">
        <v>#N/A</v>
      </c>
      <c r="C208" t="e">
        <v>#N/A</v>
      </c>
      <c r="D208" t="e">
        <v>#N/A</v>
      </c>
    </row>
    <row r="209" spans="1:4">
      <c r="A209" t="e">
        <v>#N/A</v>
      </c>
      <c r="B209" t="e">
        <v>#N/A</v>
      </c>
      <c r="C209" t="e">
        <v>#N/A</v>
      </c>
      <c r="D209" t="e">
        <v>#N/A</v>
      </c>
    </row>
    <row r="210" spans="1:4">
      <c r="A210" t="e">
        <v>#N/A</v>
      </c>
      <c r="B210" t="e">
        <v>#N/A</v>
      </c>
      <c r="C210" t="e">
        <v>#N/A</v>
      </c>
      <c r="D210" t="e">
        <v>#N/A</v>
      </c>
    </row>
    <row r="211" spans="1:4">
      <c r="A211" t="e">
        <v>#N/A</v>
      </c>
      <c r="B211" t="e">
        <v>#N/A</v>
      </c>
      <c r="C211" t="e">
        <v>#N/A</v>
      </c>
      <c r="D211" t="e">
        <v>#N/A</v>
      </c>
    </row>
    <row r="212" spans="1:4">
      <c r="A212" t="e">
        <v>#N/A</v>
      </c>
      <c r="B212" t="e">
        <v>#N/A</v>
      </c>
      <c r="C212" t="e">
        <v>#N/A</v>
      </c>
      <c r="D212" t="e">
        <v>#N/A</v>
      </c>
    </row>
    <row r="213" spans="1:4">
      <c r="A213" t="e">
        <v>#N/A</v>
      </c>
      <c r="B213" t="e">
        <v>#N/A</v>
      </c>
      <c r="C213" t="e">
        <v>#N/A</v>
      </c>
      <c r="D213" t="e">
        <v>#N/A</v>
      </c>
    </row>
    <row r="214" spans="1:4">
      <c r="A214" t="e">
        <v>#N/A</v>
      </c>
      <c r="B214" t="e">
        <v>#N/A</v>
      </c>
      <c r="C214" t="e">
        <v>#N/A</v>
      </c>
      <c r="D214" t="e">
        <v>#N/A</v>
      </c>
    </row>
    <row r="215" spans="1:4">
      <c r="A215" t="e">
        <v>#N/A</v>
      </c>
      <c r="B215" t="e">
        <v>#N/A</v>
      </c>
      <c r="C215" t="e">
        <v>#N/A</v>
      </c>
      <c r="D215" t="e">
        <v>#N/A</v>
      </c>
    </row>
    <row r="216" spans="1:4">
      <c r="A216" t="e">
        <v>#N/A</v>
      </c>
      <c r="B216" t="e">
        <v>#N/A</v>
      </c>
      <c r="C216" t="e">
        <v>#N/A</v>
      </c>
      <c r="D216" t="e">
        <v>#N/A</v>
      </c>
    </row>
    <row r="217" spans="1:4">
      <c r="A217" t="e">
        <v>#N/A</v>
      </c>
      <c r="B217" t="e">
        <v>#N/A</v>
      </c>
      <c r="C217" t="e">
        <v>#N/A</v>
      </c>
      <c r="D217" t="e">
        <v>#N/A</v>
      </c>
    </row>
    <row r="218" spans="1:4">
      <c r="A218" t="e">
        <v>#N/A</v>
      </c>
      <c r="B218" t="e">
        <v>#N/A</v>
      </c>
      <c r="C218" t="e">
        <v>#N/A</v>
      </c>
      <c r="D218" t="e">
        <v>#N/A</v>
      </c>
    </row>
    <row r="219" spans="1:4">
      <c r="A219" t="e">
        <v>#N/A</v>
      </c>
      <c r="B219" t="e">
        <v>#N/A</v>
      </c>
      <c r="C219" t="e">
        <v>#N/A</v>
      </c>
      <c r="D219" t="e">
        <v>#N/A</v>
      </c>
    </row>
    <row r="220" spans="1:4">
      <c r="A220" t="e">
        <v>#N/A</v>
      </c>
      <c r="B220" t="e">
        <v>#N/A</v>
      </c>
      <c r="C220" t="e">
        <v>#N/A</v>
      </c>
      <c r="D220" t="e">
        <v>#N/A</v>
      </c>
    </row>
    <row r="221" spans="1:4">
      <c r="A221" t="e">
        <v>#N/A</v>
      </c>
      <c r="B221" t="e">
        <v>#N/A</v>
      </c>
      <c r="C221" t="e">
        <v>#N/A</v>
      </c>
      <c r="D221" t="e">
        <v>#N/A</v>
      </c>
    </row>
    <row r="222" spans="1:4">
      <c r="A222" t="e">
        <v>#N/A</v>
      </c>
      <c r="B222" t="e">
        <v>#N/A</v>
      </c>
      <c r="C222" t="e">
        <v>#N/A</v>
      </c>
      <c r="D222" t="e">
        <v>#N/A</v>
      </c>
    </row>
    <row r="223" spans="1:4">
      <c r="A223" t="e">
        <v>#N/A</v>
      </c>
      <c r="B223" t="e">
        <v>#N/A</v>
      </c>
      <c r="C223" t="e">
        <v>#N/A</v>
      </c>
      <c r="D223" t="e">
        <v>#N/A</v>
      </c>
    </row>
    <row r="224" spans="1:4">
      <c r="A224" t="e">
        <v>#N/A</v>
      </c>
      <c r="B224" t="e">
        <v>#N/A</v>
      </c>
      <c r="C224" t="e">
        <v>#N/A</v>
      </c>
      <c r="D224" t="e">
        <v>#N/A</v>
      </c>
    </row>
    <row r="225" spans="1:4">
      <c r="A225" t="e">
        <v>#N/A</v>
      </c>
      <c r="B225" t="e">
        <v>#N/A</v>
      </c>
      <c r="C225" t="e">
        <v>#N/A</v>
      </c>
      <c r="D225" t="e">
        <v>#N/A</v>
      </c>
    </row>
    <row r="226" spans="1:4">
      <c r="A226" t="e">
        <v>#N/A</v>
      </c>
      <c r="B226" t="e">
        <v>#N/A</v>
      </c>
      <c r="C226" t="e">
        <v>#N/A</v>
      </c>
      <c r="D226" t="e">
        <v>#N/A</v>
      </c>
    </row>
    <row r="227" spans="1:4">
      <c r="A227" t="e">
        <v>#N/A</v>
      </c>
      <c r="B227" t="e">
        <v>#N/A</v>
      </c>
      <c r="C227" t="e">
        <v>#N/A</v>
      </c>
      <c r="D227" t="e">
        <v>#N/A</v>
      </c>
    </row>
    <row r="228" spans="1:4">
      <c r="A228" t="e">
        <v>#N/A</v>
      </c>
      <c r="B228" t="e">
        <v>#N/A</v>
      </c>
      <c r="C228" t="e">
        <v>#N/A</v>
      </c>
      <c r="D228" t="e">
        <v>#N/A</v>
      </c>
    </row>
    <row r="229" spans="1:4">
      <c r="A229" t="e">
        <v>#N/A</v>
      </c>
      <c r="B229" t="e">
        <v>#N/A</v>
      </c>
      <c r="C229" t="e">
        <v>#N/A</v>
      </c>
      <c r="D229" t="e">
        <v>#N/A</v>
      </c>
    </row>
    <row r="230" spans="1:4">
      <c r="A230" t="e">
        <v>#N/A</v>
      </c>
      <c r="B230" t="e">
        <v>#N/A</v>
      </c>
      <c r="C230" t="e">
        <v>#N/A</v>
      </c>
      <c r="D230" t="e">
        <v>#N/A</v>
      </c>
    </row>
    <row r="231" spans="1:4">
      <c r="A231" t="e">
        <v>#N/A</v>
      </c>
      <c r="B231" t="e">
        <v>#N/A</v>
      </c>
      <c r="C231" t="e">
        <v>#N/A</v>
      </c>
      <c r="D231" t="e">
        <v>#N/A</v>
      </c>
    </row>
    <row r="232" spans="1:4">
      <c r="A232" t="e">
        <v>#N/A</v>
      </c>
      <c r="B232" t="e">
        <v>#N/A</v>
      </c>
      <c r="C232" t="e">
        <v>#N/A</v>
      </c>
      <c r="D232" t="e">
        <v>#N/A</v>
      </c>
    </row>
    <row r="233" spans="1:4">
      <c r="A233" t="e">
        <v>#N/A</v>
      </c>
      <c r="B233" t="e">
        <v>#N/A</v>
      </c>
      <c r="C233" t="e">
        <v>#N/A</v>
      </c>
      <c r="D233" t="e">
        <v>#N/A</v>
      </c>
    </row>
    <row r="234" spans="1:4">
      <c r="A234" t="e">
        <v>#N/A</v>
      </c>
      <c r="B234" t="e">
        <v>#N/A</v>
      </c>
      <c r="C234" t="e">
        <v>#N/A</v>
      </c>
      <c r="D234" t="e">
        <v>#N/A</v>
      </c>
    </row>
    <row r="235" spans="1:4">
      <c r="A235" t="e">
        <v>#N/A</v>
      </c>
      <c r="B235" t="e">
        <v>#N/A</v>
      </c>
      <c r="C235" t="e">
        <v>#N/A</v>
      </c>
      <c r="D235" t="e">
        <v>#N/A</v>
      </c>
    </row>
    <row r="236" spans="1:4">
      <c r="A236" t="e">
        <v>#N/A</v>
      </c>
      <c r="B236" t="e">
        <v>#N/A</v>
      </c>
      <c r="C236" t="e">
        <v>#N/A</v>
      </c>
      <c r="D236" t="e">
        <v>#N/A</v>
      </c>
    </row>
    <row r="237" spans="1:4">
      <c r="A237" t="e">
        <v>#N/A</v>
      </c>
      <c r="B237" t="e">
        <v>#N/A</v>
      </c>
      <c r="C237" t="e">
        <v>#N/A</v>
      </c>
      <c r="D237" t="e">
        <v>#N/A</v>
      </c>
    </row>
    <row r="238" spans="1:4">
      <c r="A238" t="e">
        <v>#N/A</v>
      </c>
      <c r="B238" t="e">
        <v>#N/A</v>
      </c>
      <c r="C238" t="e">
        <v>#N/A</v>
      </c>
      <c r="D238" t="e">
        <v>#N/A</v>
      </c>
    </row>
    <row r="239" spans="1:4">
      <c r="A239" t="e">
        <v>#N/A</v>
      </c>
      <c r="B239" t="e">
        <v>#N/A</v>
      </c>
      <c r="C239" t="e">
        <v>#N/A</v>
      </c>
      <c r="D239" t="e">
        <v>#N/A</v>
      </c>
    </row>
    <row r="240" spans="1:4">
      <c r="A240" t="e">
        <v>#N/A</v>
      </c>
      <c r="B240" t="e">
        <v>#N/A</v>
      </c>
      <c r="C240" t="e">
        <v>#N/A</v>
      </c>
      <c r="D240" t="e">
        <v>#N/A</v>
      </c>
    </row>
    <row r="241" spans="1:4">
      <c r="A241" t="e">
        <v>#N/A</v>
      </c>
      <c r="B241" t="e">
        <v>#N/A</v>
      </c>
      <c r="C241" t="e">
        <v>#N/A</v>
      </c>
      <c r="D241" t="e">
        <v>#N/A</v>
      </c>
    </row>
    <row r="242" spans="1:4">
      <c r="A242" t="e">
        <v>#N/A</v>
      </c>
      <c r="B242" t="e">
        <v>#N/A</v>
      </c>
      <c r="C242" t="e">
        <v>#N/A</v>
      </c>
      <c r="D242" t="e">
        <v>#N/A</v>
      </c>
    </row>
    <row r="243" spans="1:4">
      <c r="A243" t="e">
        <v>#N/A</v>
      </c>
      <c r="B243" t="e">
        <v>#N/A</v>
      </c>
      <c r="C243" t="e">
        <v>#N/A</v>
      </c>
      <c r="D243" t="e">
        <v>#N/A</v>
      </c>
    </row>
    <row r="244" spans="1:4">
      <c r="A244" t="e">
        <v>#N/A</v>
      </c>
      <c r="B244" t="e">
        <v>#N/A</v>
      </c>
      <c r="C244" t="e">
        <v>#N/A</v>
      </c>
      <c r="D244" t="e">
        <v>#N/A</v>
      </c>
    </row>
    <row r="245" spans="1:4">
      <c r="A245" t="e">
        <v>#N/A</v>
      </c>
      <c r="B245" t="e">
        <v>#N/A</v>
      </c>
      <c r="C245" t="e">
        <v>#N/A</v>
      </c>
      <c r="D245" t="e">
        <v>#N/A</v>
      </c>
    </row>
    <row r="246" spans="1:4">
      <c r="A246" t="e">
        <v>#N/A</v>
      </c>
      <c r="B246" t="e">
        <v>#N/A</v>
      </c>
      <c r="C246" t="e">
        <v>#N/A</v>
      </c>
      <c r="D246" t="e">
        <v>#N/A</v>
      </c>
    </row>
    <row r="247" spans="1:4">
      <c r="A247" t="e">
        <v>#N/A</v>
      </c>
      <c r="B247" t="e">
        <v>#N/A</v>
      </c>
      <c r="C247" t="e">
        <v>#N/A</v>
      </c>
      <c r="D247" t="e">
        <v>#N/A</v>
      </c>
    </row>
    <row r="248" spans="1:4">
      <c r="A248" t="e">
        <v>#N/A</v>
      </c>
      <c r="B248" t="e">
        <v>#N/A</v>
      </c>
      <c r="C248" t="e">
        <v>#N/A</v>
      </c>
      <c r="D248" t="e">
        <v>#N/A</v>
      </c>
    </row>
    <row r="249" spans="1:4">
      <c r="A249" t="e">
        <v>#N/A</v>
      </c>
      <c r="B249" t="e">
        <v>#N/A</v>
      </c>
      <c r="C249" t="e">
        <v>#N/A</v>
      </c>
      <c r="D249" t="e">
        <v>#N/A</v>
      </c>
    </row>
    <row r="250" spans="1:4">
      <c r="A250" t="e">
        <v>#N/A</v>
      </c>
      <c r="B250" t="e">
        <v>#N/A</v>
      </c>
      <c r="C250" t="e">
        <v>#N/A</v>
      </c>
      <c r="D250" t="e">
        <v>#N/A</v>
      </c>
    </row>
    <row r="251" spans="1:4">
      <c r="A251" t="e">
        <v>#N/A</v>
      </c>
      <c r="B251" t="e">
        <v>#N/A</v>
      </c>
      <c r="C251" t="e">
        <v>#N/A</v>
      </c>
      <c r="D251" t="e">
        <v>#N/A</v>
      </c>
    </row>
    <row r="252" spans="1:4">
      <c r="A252" t="e">
        <v>#N/A</v>
      </c>
      <c r="B252" t="e">
        <v>#N/A</v>
      </c>
      <c r="C252" t="e">
        <v>#N/A</v>
      </c>
      <c r="D252" t="e">
        <v>#N/A</v>
      </c>
    </row>
    <row r="253" spans="1:4">
      <c r="A253" t="e">
        <v>#N/A</v>
      </c>
      <c r="B253" t="e">
        <v>#N/A</v>
      </c>
      <c r="C253" t="e">
        <v>#N/A</v>
      </c>
      <c r="D253" t="e">
        <v>#N/A</v>
      </c>
    </row>
    <row r="254" spans="1:4">
      <c r="A254" t="e">
        <v>#N/A</v>
      </c>
      <c r="B254" t="e">
        <v>#N/A</v>
      </c>
      <c r="C254" t="e">
        <v>#N/A</v>
      </c>
      <c r="D254" t="e">
        <v>#N/A</v>
      </c>
    </row>
    <row r="255" spans="1:4">
      <c r="A255" t="e">
        <v>#N/A</v>
      </c>
      <c r="B255" t="e">
        <v>#N/A</v>
      </c>
      <c r="C255" t="e">
        <v>#N/A</v>
      </c>
      <c r="D255" t="e">
        <v>#N/A</v>
      </c>
    </row>
    <row r="256" spans="1:4">
      <c r="A256" t="e">
        <v>#N/A</v>
      </c>
      <c r="B256" t="e">
        <v>#N/A</v>
      </c>
      <c r="C256" t="e">
        <v>#N/A</v>
      </c>
      <c r="D256" t="e">
        <v>#N/A</v>
      </c>
    </row>
    <row r="257" spans="1:4">
      <c r="A257" t="e">
        <v>#N/A</v>
      </c>
      <c r="B257" t="e">
        <v>#N/A</v>
      </c>
      <c r="C257" t="e">
        <v>#N/A</v>
      </c>
      <c r="D257" t="e">
        <v>#N/A</v>
      </c>
    </row>
    <row r="258" spans="1:4">
      <c r="A258" t="e">
        <v>#N/A</v>
      </c>
      <c r="B258" t="e">
        <v>#N/A</v>
      </c>
      <c r="C258" t="e">
        <v>#N/A</v>
      </c>
      <c r="D258" t="e">
        <v>#N/A</v>
      </c>
    </row>
    <row r="259" spans="1:4">
      <c r="A259" t="e">
        <v>#N/A</v>
      </c>
      <c r="B259" t="e">
        <v>#N/A</v>
      </c>
      <c r="C259" t="e">
        <v>#N/A</v>
      </c>
      <c r="D259" t="e">
        <v>#N/A</v>
      </c>
    </row>
    <row r="260" spans="1:4">
      <c r="A260" t="e">
        <v>#N/A</v>
      </c>
      <c r="B260" t="e">
        <v>#N/A</v>
      </c>
      <c r="C260" t="e">
        <v>#N/A</v>
      </c>
      <c r="D260" t="e">
        <v>#N/A</v>
      </c>
    </row>
    <row r="261" spans="1:4">
      <c r="A261" t="e">
        <v>#N/A</v>
      </c>
      <c r="B261" t="e">
        <v>#N/A</v>
      </c>
      <c r="C261" t="e">
        <v>#N/A</v>
      </c>
      <c r="D261" t="e">
        <v>#N/A</v>
      </c>
    </row>
    <row r="262" spans="1:4">
      <c r="A262" t="e">
        <v>#N/A</v>
      </c>
      <c r="B262" t="e">
        <v>#N/A</v>
      </c>
      <c r="C262" t="e">
        <v>#N/A</v>
      </c>
      <c r="D262" t="e">
        <v>#N/A</v>
      </c>
    </row>
    <row r="263" spans="1:4">
      <c r="A263" t="e">
        <v>#N/A</v>
      </c>
      <c r="B263" t="e">
        <v>#N/A</v>
      </c>
      <c r="C263" t="e">
        <v>#N/A</v>
      </c>
      <c r="D263" t="e">
        <v>#N/A</v>
      </c>
    </row>
    <row r="264" spans="1:4">
      <c r="A264" t="e">
        <v>#N/A</v>
      </c>
      <c r="B264" t="e">
        <v>#N/A</v>
      </c>
      <c r="C264" t="e">
        <v>#N/A</v>
      </c>
      <c r="D264" t="e">
        <v>#N/A</v>
      </c>
    </row>
    <row r="265" spans="1:4">
      <c r="A265" t="e">
        <v>#N/A</v>
      </c>
      <c r="B265" t="e">
        <v>#N/A</v>
      </c>
      <c r="C265" t="e">
        <v>#N/A</v>
      </c>
      <c r="D265" t="e">
        <v>#N/A</v>
      </c>
    </row>
    <row r="266" spans="1:4">
      <c r="A266" t="e">
        <v>#N/A</v>
      </c>
      <c r="B266" t="e">
        <v>#N/A</v>
      </c>
      <c r="C266" t="e">
        <v>#N/A</v>
      </c>
      <c r="D266" t="e">
        <v>#N/A</v>
      </c>
    </row>
    <row r="267" spans="1:4">
      <c r="A267" t="e">
        <v>#N/A</v>
      </c>
      <c r="B267" t="e">
        <v>#N/A</v>
      </c>
      <c r="C267" t="e">
        <v>#N/A</v>
      </c>
      <c r="D267" t="e">
        <v>#N/A</v>
      </c>
    </row>
    <row r="268" spans="1:4">
      <c r="A268" t="e">
        <v>#N/A</v>
      </c>
      <c r="B268" t="e">
        <v>#N/A</v>
      </c>
      <c r="C268" t="e">
        <v>#N/A</v>
      </c>
      <c r="D268" t="e">
        <v>#N/A</v>
      </c>
    </row>
    <row r="269" spans="1:4">
      <c r="A269" t="e">
        <v>#N/A</v>
      </c>
      <c r="B269" t="e">
        <v>#N/A</v>
      </c>
      <c r="C269" t="e">
        <v>#N/A</v>
      </c>
      <c r="D269" t="e">
        <v>#N/A</v>
      </c>
    </row>
    <row r="270" spans="1:4">
      <c r="A270" t="e">
        <v>#N/A</v>
      </c>
      <c r="B270" t="e">
        <v>#N/A</v>
      </c>
      <c r="C270" t="e">
        <v>#N/A</v>
      </c>
      <c r="D270" t="e">
        <v>#N/A</v>
      </c>
    </row>
    <row r="271" spans="1:4">
      <c r="A271" t="e">
        <v>#N/A</v>
      </c>
      <c r="B271" t="e">
        <v>#N/A</v>
      </c>
      <c r="C271" t="e">
        <v>#N/A</v>
      </c>
      <c r="D271" t="e">
        <v>#N/A</v>
      </c>
    </row>
    <row r="272" spans="1:4">
      <c r="A272" t="e">
        <v>#N/A</v>
      </c>
      <c r="B272" t="e">
        <v>#N/A</v>
      </c>
      <c r="C272" t="e">
        <v>#N/A</v>
      </c>
      <c r="D272" t="e">
        <v>#N/A</v>
      </c>
    </row>
    <row r="273" spans="1:4">
      <c r="A273" t="e">
        <v>#N/A</v>
      </c>
      <c r="B273" t="e">
        <v>#N/A</v>
      </c>
      <c r="C273" t="e">
        <v>#N/A</v>
      </c>
      <c r="D273" t="e">
        <v>#N/A</v>
      </c>
    </row>
    <row r="274" spans="1:4">
      <c r="A274" t="e">
        <v>#N/A</v>
      </c>
      <c r="B274" t="e">
        <v>#N/A</v>
      </c>
      <c r="C274" t="e">
        <v>#N/A</v>
      </c>
      <c r="D274" t="e">
        <v>#N/A</v>
      </c>
    </row>
    <row r="275" spans="1:4">
      <c r="A275" t="e">
        <v>#N/A</v>
      </c>
      <c r="B275" t="e">
        <v>#N/A</v>
      </c>
      <c r="C275" t="e">
        <v>#N/A</v>
      </c>
      <c r="D275" t="e">
        <v>#N/A</v>
      </c>
    </row>
    <row r="276" spans="1:4">
      <c r="A276" t="e">
        <v>#N/A</v>
      </c>
      <c r="B276" t="e">
        <v>#N/A</v>
      </c>
      <c r="C276" t="e">
        <v>#N/A</v>
      </c>
      <c r="D276" t="e">
        <v>#N/A</v>
      </c>
    </row>
    <row r="277" spans="1:4">
      <c r="A277" t="e">
        <v>#N/A</v>
      </c>
      <c r="B277" t="e">
        <v>#N/A</v>
      </c>
      <c r="C277" t="e">
        <v>#N/A</v>
      </c>
      <c r="D277" t="e">
        <v>#N/A</v>
      </c>
    </row>
    <row r="278" spans="1:4">
      <c r="A278" t="e">
        <v>#N/A</v>
      </c>
      <c r="B278" t="e">
        <v>#N/A</v>
      </c>
      <c r="C278" t="e">
        <v>#N/A</v>
      </c>
      <c r="D278" t="e">
        <v>#N/A</v>
      </c>
    </row>
    <row r="279" spans="1:4">
      <c r="A279" t="e">
        <v>#N/A</v>
      </c>
      <c r="B279" t="e">
        <v>#N/A</v>
      </c>
      <c r="C279" t="e">
        <v>#N/A</v>
      </c>
      <c r="D279" t="e">
        <v>#N/A</v>
      </c>
    </row>
    <row r="280" spans="1:4">
      <c r="A280" t="e">
        <v>#N/A</v>
      </c>
      <c r="B280" t="e">
        <v>#N/A</v>
      </c>
      <c r="C280" t="e">
        <v>#N/A</v>
      </c>
      <c r="D280" t="e">
        <v>#N/A</v>
      </c>
    </row>
    <row r="281" spans="1:4">
      <c r="A281" t="e">
        <v>#N/A</v>
      </c>
      <c r="B281" t="e">
        <v>#N/A</v>
      </c>
      <c r="C281" t="e">
        <v>#N/A</v>
      </c>
      <c r="D281" t="e">
        <v>#N/A</v>
      </c>
    </row>
    <row r="282" spans="1:4">
      <c r="A282" t="e">
        <v>#N/A</v>
      </c>
      <c r="B282" t="e">
        <v>#N/A</v>
      </c>
      <c r="C282" t="e">
        <v>#N/A</v>
      </c>
      <c r="D282" t="e">
        <v>#N/A</v>
      </c>
    </row>
    <row r="283" spans="1:4">
      <c r="A283" t="e">
        <v>#N/A</v>
      </c>
      <c r="B283" t="e">
        <v>#N/A</v>
      </c>
      <c r="C283" t="e">
        <v>#N/A</v>
      </c>
      <c r="D283" t="e">
        <v>#N/A</v>
      </c>
    </row>
    <row r="284" spans="1:4">
      <c r="A284" t="e">
        <v>#N/A</v>
      </c>
      <c r="B284" t="e">
        <v>#N/A</v>
      </c>
      <c r="C284" t="e">
        <v>#N/A</v>
      </c>
      <c r="D284" t="e">
        <v>#N/A</v>
      </c>
    </row>
    <row r="285" spans="1:4">
      <c r="A285" t="e">
        <v>#N/A</v>
      </c>
      <c r="B285" t="e">
        <v>#N/A</v>
      </c>
      <c r="C285" t="e">
        <v>#N/A</v>
      </c>
      <c r="D285" t="e">
        <v>#N/A</v>
      </c>
    </row>
    <row r="286" spans="1:4">
      <c r="A286" t="e">
        <v>#N/A</v>
      </c>
      <c r="B286" t="e">
        <v>#N/A</v>
      </c>
      <c r="C286" t="e">
        <v>#N/A</v>
      </c>
      <c r="D286" t="e">
        <v>#N/A</v>
      </c>
    </row>
    <row r="287" spans="1:4">
      <c r="A287" t="e">
        <v>#N/A</v>
      </c>
      <c r="B287" t="e">
        <v>#N/A</v>
      </c>
      <c r="C287" t="e">
        <v>#N/A</v>
      </c>
      <c r="D287" t="e">
        <v>#N/A</v>
      </c>
    </row>
    <row r="288" spans="1:4">
      <c r="A288" t="e">
        <v>#N/A</v>
      </c>
      <c r="B288" t="e">
        <v>#N/A</v>
      </c>
      <c r="C288" t="e">
        <v>#N/A</v>
      </c>
      <c r="D288" t="e">
        <v>#N/A</v>
      </c>
    </row>
    <row r="289" spans="1:4">
      <c r="A289" t="e">
        <v>#N/A</v>
      </c>
      <c r="B289" t="e">
        <v>#N/A</v>
      </c>
      <c r="C289" t="e">
        <v>#N/A</v>
      </c>
      <c r="D289" t="e">
        <v>#N/A</v>
      </c>
    </row>
    <row r="290" spans="1:4">
      <c r="A290" t="e">
        <v>#N/A</v>
      </c>
      <c r="B290" t="e">
        <v>#N/A</v>
      </c>
      <c r="C290" t="e">
        <v>#N/A</v>
      </c>
      <c r="D290" t="e">
        <v>#N/A</v>
      </c>
    </row>
    <row r="291" spans="1:4">
      <c r="A291" t="e">
        <v>#N/A</v>
      </c>
      <c r="B291" t="e">
        <v>#N/A</v>
      </c>
      <c r="C291" t="e">
        <v>#N/A</v>
      </c>
      <c r="D291" t="e">
        <v>#N/A</v>
      </c>
    </row>
    <row r="292" spans="1:4">
      <c r="A292" t="e">
        <v>#N/A</v>
      </c>
      <c r="B292" t="e">
        <v>#N/A</v>
      </c>
      <c r="C292" t="e">
        <v>#N/A</v>
      </c>
      <c r="D292" t="e">
        <v>#N/A</v>
      </c>
    </row>
    <row r="293" spans="1:4">
      <c r="A293" t="e">
        <v>#N/A</v>
      </c>
      <c r="B293" t="e">
        <v>#N/A</v>
      </c>
      <c r="C293" t="e">
        <v>#N/A</v>
      </c>
      <c r="D293" t="e">
        <v>#N/A</v>
      </c>
    </row>
    <row r="294" spans="1:4">
      <c r="A294" t="e">
        <v>#N/A</v>
      </c>
      <c r="B294" t="e">
        <v>#N/A</v>
      </c>
      <c r="C294" t="e">
        <v>#N/A</v>
      </c>
      <c r="D294" t="e">
        <v>#N/A</v>
      </c>
    </row>
    <row r="295" spans="1:4">
      <c r="A295" t="e">
        <v>#N/A</v>
      </c>
      <c r="B295" t="e">
        <v>#N/A</v>
      </c>
      <c r="C295" t="e">
        <v>#N/A</v>
      </c>
      <c r="D295" t="e">
        <v>#N/A</v>
      </c>
    </row>
    <row r="296" spans="1:4">
      <c r="A296" t="e">
        <v>#N/A</v>
      </c>
      <c r="B296" t="e">
        <v>#N/A</v>
      </c>
      <c r="C296" t="e">
        <v>#N/A</v>
      </c>
      <c r="D296" t="e">
        <v>#N/A</v>
      </c>
    </row>
    <row r="297" spans="1:4">
      <c r="A297" t="e">
        <v>#N/A</v>
      </c>
      <c r="B297" t="e">
        <v>#N/A</v>
      </c>
      <c r="C297" t="e">
        <v>#N/A</v>
      </c>
      <c r="D297" t="e">
        <v>#N/A</v>
      </c>
    </row>
    <row r="298" spans="1:4">
      <c r="A298" t="e">
        <v>#N/A</v>
      </c>
      <c r="B298" t="e">
        <v>#N/A</v>
      </c>
      <c r="C298" t="e">
        <v>#N/A</v>
      </c>
      <c r="D298" t="e">
        <v>#N/A</v>
      </c>
    </row>
    <row r="299" spans="1:4">
      <c r="A299" t="e">
        <v>#N/A</v>
      </c>
      <c r="B299" t="e">
        <v>#N/A</v>
      </c>
      <c r="C299" t="e">
        <v>#N/A</v>
      </c>
      <c r="D299" t="e">
        <v>#N/A</v>
      </c>
    </row>
    <row r="300" spans="1:4">
      <c r="A300" t="e">
        <v>#N/A</v>
      </c>
      <c r="B300" t="e">
        <v>#N/A</v>
      </c>
      <c r="C300" t="e">
        <v>#N/A</v>
      </c>
      <c r="D300" t="e">
        <v>#N/A</v>
      </c>
    </row>
    <row r="301" spans="1:4">
      <c r="A301" t="e">
        <v>#N/A</v>
      </c>
      <c r="B301" t="e">
        <v>#N/A</v>
      </c>
      <c r="C301" t="e">
        <v>#N/A</v>
      </c>
      <c r="D301" t="e">
        <v>#N/A</v>
      </c>
    </row>
    <row r="302" spans="1:4">
      <c r="A302" t="e">
        <v>#N/A</v>
      </c>
      <c r="B302" t="e">
        <v>#N/A</v>
      </c>
      <c r="C302" t="e">
        <v>#N/A</v>
      </c>
      <c r="D302" t="e">
        <v>#N/A</v>
      </c>
    </row>
    <row r="303" spans="1:4">
      <c r="A303" t="e">
        <v>#N/A</v>
      </c>
      <c r="B303" t="e">
        <v>#N/A</v>
      </c>
      <c r="C303" t="e">
        <v>#N/A</v>
      </c>
      <c r="D303" t="e">
        <v>#N/A</v>
      </c>
    </row>
    <row r="304" spans="1:4">
      <c r="A304" t="e">
        <v>#N/A</v>
      </c>
      <c r="B304" t="e">
        <v>#N/A</v>
      </c>
      <c r="C304" t="e">
        <v>#N/A</v>
      </c>
      <c r="D304" t="e">
        <v>#N/A</v>
      </c>
    </row>
    <row r="305" spans="1:4">
      <c r="A305" t="e">
        <v>#N/A</v>
      </c>
      <c r="B305" t="e">
        <v>#N/A</v>
      </c>
      <c r="C305" t="e">
        <v>#N/A</v>
      </c>
      <c r="D305" t="e">
        <v>#N/A</v>
      </c>
    </row>
    <row r="306" spans="1:4">
      <c r="A306" t="e">
        <v>#N/A</v>
      </c>
      <c r="B306" t="e">
        <v>#N/A</v>
      </c>
      <c r="C306" t="e">
        <v>#N/A</v>
      </c>
      <c r="D306" t="e">
        <v>#N/A</v>
      </c>
    </row>
    <row r="307" spans="1:4">
      <c r="A307" t="e">
        <v>#N/A</v>
      </c>
      <c r="B307" t="e">
        <v>#N/A</v>
      </c>
      <c r="C307" t="e">
        <v>#N/A</v>
      </c>
      <c r="D307" t="e">
        <v>#N/A</v>
      </c>
    </row>
    <row r="308" spans="1:4">
      <c r="A308" t="e">
        <v>#N/A</v>
      </c>
      <c r="B308" t="e">
        <v>#N/A</v>
      </c>
      <c r="C308" t="e">
        <v>#N/A</v>
      </c>
      <c r="D308" t="e">
        <v>#N/A</v>
      </c>
    </row>
    <row r="309" spans="1:4">
      <c r="A309" t="e">
        <v>#N/A</v>
      </c>
      <c r="B309" t="e">
        <v>#N/A</v>
      </c>
      <c r="C309" t="e">
        <v>#N/A</v>
      </c>
      <c r="D309" t="e">
        <v>#N/A</v>
      </c>
    </row>
    <row r="310" spans="1:4">
      <c r="A310" t="e">
        <v>#N/A</v>
      </c>
      <c r="B310" t="e">
        <v>#N/A</v>
      </c>
      <c r="C310" t="e">
        <v>#N/A</v>
      </c>
      <c r="D310" t="e">
        <v>#N/A</v>
      </c>
    </row>
    <row r="311" spans="1:4">
      <c r="A311" t="e">
        <v>#N/A</v>
      </c>
      <c r="B311" t="e">
        <v>#N/A</v>
      </c>
      <c r="C311" t="e">
        <v>#N/A</v>
      </c>
      <c r="D311" t="e">
        <v>#N/A</v>
      </c>
    </row>
    <row r="312" spans="1:4">
      <c r="A312" t="e">
        <v>#N/A</v>
      </c>
      <c r="B312" t="e">
        <v>#N/A</v>
      </c>
      <c r="C312" t="e">
        <v>#N/A</v>
      </c>
      <c r="D312" t="e">
        <v>#N/A</v>
      </c>
    </row>
    <row r="313" spans="1:4">
      <c r="A313" t="e">
        <v>#N/A</v>
      </c>
      <c r="B313" t="e">
        <v>#N/A</v>
      </c>
      <c r="C313" t="e">
        <v>#N/A</v>
      </c>
      <c r="D313" t="e">
        <v>#N/A</v>
      </c>
    </row>
    <row r="314" spans="1:4">
      <c r="A314" t="e">
        <v>#N/A</v>
      </c>
      <c r="B314" t="e">
        <v>#N/A</v>
      </c>
      <c r="C314" t="e">
        <v>#N/A</v>
      </c>
      <c r="D314" t="e">
        <v>#N/A</v>
      </c>
    </row>
    <row r="315" spans="1:4">
      <c r="A315" t="e">
        <v>#N/A</v>
      </c>
      <c r="B315" t="e">
        <v>#N/A</v>
      </c>
      <c r="C315" t="e">
        <v>#N/A</v>
      </c>
      <c r="D315" t="e">
        <v>#N/A</v>
      </c>
    </row>
    <row r="316" spans="1:4">
      <c r="A316" t="e">
        <v>#N/A</v>
      </c>
      <c r="B316" t="e">
        <v>#N/A</v>
      </c>
      <c r="C316" t="e">
        <v>#N/A</v>
      </c>
      <c r="D316" t="e">
        <v>#N/A</v>
      </c>
    </row>
    <row r="317" spans="1:4">
      <c r="A317" t="e">
        <v>#N/A</v>
      </c>
      <c r="B317" t="e">
        <v>#N/A</v>
      </c>
      <c r="C317" t="e">
        <v>#N/A</v>
      </c>
      <c r="D317" t="e">
        <v>#N/A</v>
      </c>
    </row>
    <row r="318" spans="1:4">
      <c r="A318" t="e">
        <v>#N/A</v>
      </c>
      <c r="B318" t="e">
        <v>#N/A</v>
      </c>
      <c r="C318" t="e">
        <v>#N/A</v>
      </c>
      <c r="D318" t="e">
        <v>#N/A</v>
      </c>
    </row>
    <row r="319" spans="1:4">
      <c r="A319" t="e">
        <v>#N/A</v>
      </c>
      <c r="B319" t="e">
        <v>#N/A</v>
      </c>
      <c r="C319" t="e">
        <v>#N/A</v>
      </c>
      <c r="D319" t="e">
        <v>#N/A</v>
      </c>
    </row>
    <row r="320" spans="1:4">
      <c r="A320" t="e">
        <v>#N/A</v>
      </c>
      <c r="B320" t="e">
        <v>#N/A</v>
      </c>
      <c r="C320" t="e">
        <v>#N/A</v>
      </c>
      <c r="D320" t="e">
        <v>#N/A</v>
      </c>
    </row>
    <row r="321" spans="1:4">
      <c r="A321" t="e">
        <v>#N/A</v>
      </c>
      <c r="B321" t="e">
        <v>#N/A</v>
      </c>
      <c r="C321" t="e">
        <v>#N/A</v>
      </c>
      <c r="D321" t="e">
        <v>#N/A</v>
      </c>
    </row>
    <row r="322" spans="1:4">
      <c r="A322" t="e">
        <v>#N/A</v>
      </c>
      <c r="B322" t="e">
        <v>#N/A</v>
      </c>
      <c r="C322" t="e">
        <v>#N/A</v>
      </c>
      <c r="D322" t="e">
        <v>#N/A</v>
      </c>
    </row>
    <row r="323" spans="1:4">
      <c r="A323" t="e">
        <v>#N/A</v>
      </c>
      <c r="B323" t="e">
        <v>#N/A</v>
      </c>
      <c r="C323" t="e">
        <v>#N/A</v>
      </c>
      <c r="D323" t="e">
        <v>#N/A</v>
      </c>
    </row>
    <row r="324" spans="1:4">
      <c r="A324" t="e">
        <v>#N/A</v>
      </c>
      <c r="B324" t="e">
        <v>#N/A</v>
      </c>
      <c r="C324" t="e">
        <v>#N/A</v>
      </c>
      <c r="D324" t="e">
        <v>#N/A</v>
      </c>
    </row>
    <row r="325" spans="1:4">
      <c r="A325" t="e">
        <v>#N/A</v>
      </c>
      <c r="B325" t="e">
        <v>#N/A</v>
      </c>
      <c r="C325" t="e">
        <v>#N/A</v>
      </c>
      <c r="D325" t="e">
        <v>#N/A</v>
      </c>
    </row>
    <row r="326" spans="1:4">
      <c r="A326" t="e">
        <v>#N/A</v>
      </c>
      <c r="B326" t="e">
        <v>#N/A</v>
      </c>
      <c r="C326" t="e">
        <v>#N/A</v>
      </c>
      <c r="D326" t="e">
        <v>#N/A</v>
      </c>
    </row>
    <row r="327" spans="1:4">
      <c r="A327" t="e">
        <v>#N/A</v>
      </c>
      <c r="B327" t="e">
        <v>#N/A</v>
      </c>
      <c r="C327" t="e">
        <v>#N/A</v>
      </c>
      <c r="D327" t="e">
        <v>#N/A</v>
      </c>
    </row>
    <row r="328" spans="1:4">
      <c r="A328" t="e">
        <v>#N/A</v>
      </c>
      <c r="B328" t="e">
        <v>#N/A</v>
      </c>
      <c r="C328" t="e">
        <v>#N/A</v>
      </c>
      <c r="D328" t="e">
        <v>#N/A</v>
      </c>
    </row>
    <row r="329" spans="1:4">
      <c r="A329" t="e">
        <v>#N/A</v>
      </c>
      <c r="B329" t="e">
        <v>#N/A</v>
      </c>
      <c r="C329" t="e">
        <v>#N/A</v>
      </c>
      <c r="D329" t="e">
        <v>#N/A</v>
      </c>
    </row>
    <row r="330" spans="1:4">
      <c r="A330" t="e">
        <v>#N/A</v>
      </c>
      <c r="B330" t="e">
        <v>#N/A</v>
      </c>
      <c r="C330" t="e">
        <v>#N/A</v>
      </c>
      <c r="D330" t="e">
        <v>#N/A</v>
      </c>
    </row>
    <row r="331" spans="1:4">
      <c r="A331" t="e">
        <v>#N/A</v>
      </c>
      <c r="B331" t="e">
        <v>#N/A</v>
      </c>
      <c r="C331" t="e">
        <v>#N/A</v>
      </c>
      <c r="D331" t="e">
        <v>#N/A</v>
      </c>
    </row>
    <row r="332" spans="1:4">
      <c r="A332" t="e">
        <v>#N/A</v>
      </c>
      <c r="B332" t="e">
        <v>#N/A</v>
      </c>
      <c r="C332" t="e">
        <v>#N/A</v>
      </c>
      <c r="D332" t="e">
        <v>#N/A</v>
      </c>
    </row>
    <row r="333" spans="1:4">
      <c r="A333" t="e">
        <v>#N/A</v>
      </c>
      <c r="B333" t="e">
        <v>#N/A</v>
      </c>
      <c r="C333" t="e">
        <v>#N/A</v>
      </c>
      <c r="D333" t="e">
        <v>#N/A</v>
      </c>
    </row>
    <row r="334" spans="1:4">
      <c r="A334" t="e">
        <v>#N/A</v>
      </c>
      <c r="B334" t="e">
        <v>#N/A</v>
      </c>
      <c r="C334" t="e">
        <v>#N/A</v>
      </c>
      <c r="D334" t="e">
        <v>#N/A</v>
      </c>
    </row>
    <row r="335" spans="1:4">
      <c r="A335" t="e">
        <v>#N/A</v>
      </c>
      <c r="B335" t="e">
        <v>#N/A</v>
      </c>
      <c r="C335" t="e">
        <v>#N/A</v>
      </c>
      <c r="D335" t="e">
        <v>#N/A</v>
      </c>
    </row>
    <row r="336" spans="1:4">
      <c r="A336" t="e">
        <v>#N/A</v>
      </c>
      <c r="B336" t="e">
        <v>#N/A</v>
      </c>
      <c r="C336" t="e">
        <v>#N/A</v>
      </c>
      <c r="D336" t="e">
        <v>#N/A</v>
      </c>
    </row>
    <row r="337" spans="1:4">
      <c r="A337" t="e">
        <v>#N/A</v>
      </c>
      <c r="B337" t="e">
        <v>#N/A</v>
      </c>
      <c r="C337" t="e">
        <v>#N/A</v>
      </c>
      <c r="D337" t="e">
        <v>#N/A</v>
      </c>
    </row>
    <row r="338" spans="1:4">
      <c r="A338" t="e">
        <v>#N/A</v>
      </c>
      <c r="B338" t="e">
        <v>#N/A</v>
      </c>
      <c r="C338" t="e">
        <v>#N/A</v>
      </c>
      <c r="D338" t="e">
        <v>#N/A</v>
      </c>
    </row>
    <row r="339" spans="1:4">
      <c r="A339" t="e">
        <v>#N/A</v>
      </c>
      <c r="B339" t="e">
        <v>#N/A</v>
      </c>
      <c r="C339" t="e">
        <v>#N/A</v>
      </c>
      <c r="D339" t="e">
        <v>#N/A</v>
      </c>
    </row>
    <row r="340" spans="1:4">
      <c r="A340" t="e">
        <v>#N/A</v>
      </c>
      <c r="B340" t="e">
        <v>#N/A</v>
      </c>
      <c r="C340" t="e">
        <v>#N/A</v>
      </c>
      <c r="D340" t="e">
        <v>#N/A</v>
      </c>
    </row>
    <row r="341" spans="1:4">
      <c r="A341" t="e">
        <v>#N/A</v>
      </c>
      <c r="B341" t="e">
        <v>#N/A</v>
      </c>
      <c r="C341" t="e">
        <v>#N/A</v>
      </c>
      <c r="D341" t="e">
        <v>#N/A</v>
      </c>
    </row>
    <row r="342" spans="1:4">
      <c r="A342" t="e">
        <v>#N/A</v>
      </c>
      <c r="B342" t="e">
        <v>#N/A</v>
      </c>
      <c r="C342" t="e">
        <v>#N/A</v>
      </c>
      <c r="D342" t="e">
        <v>#N/A</v>
      </c>
    </row>
    <row r="343" spans="1:4">
      <c r="A343" t="e">
        <v>#N/A</v>
      </c>
      <c r="B343" t="e">
        <v>#N/A</v>
      </c>
      <c r="C343" t="e">
        <v>#N/A</v>
      </c>
      <c r="D343" t="e">
        <v>#N/A</v>
      </c>
    </row>
    <row r="344" spans="1:4">
      <c r="A344" t="e">
        <v>#N/A</v>
      </c>
      <c r="B344" t="e">
        <v>#N/A</v>
      </c>
      <c r="C344" t="e">
        <v>#N/A</v>
      </c>
      <c r="D344" t="e">
        <v>#N/A</v>
      </c>
    </row>
    <row r="345" spans="1:4">
      <c r="A345" t="e">
        <v>#N/A</v>
      </c>
      <c r="B345" t="e">
        <v>#N/A</v>
      </c>
      <c r="C345" t="e">
        <v>#N/A</v>
      </c>
      <c r="D345" t="e">
        <v>#N/A</v>
      </c>
    </row>
    <row r="346" spans="1:4">
      <c r="A346" t="e">
        <v>#N/A</v>
      </c>
      <c r="B346" t="e">
        <v>#N/A</v>
      </c>
      <c r="C346" t="e">
        <v>#N/A</v>
      </c>
      <c r="D346" t="e">
        <v>#N/A</v>
      </c>
    </row>
    <row r="347" spans="1:4">
      <c r="A347" t="e">
        <v>#N/A</v>
      </c>
      <c r="B347" t="e">
        <v>#N/A</v>
      </c>
      <c r="C347" t="e">
        <v>#N/A</v>
      </c>
      <c r="D347" t="e">
        <v>#N/A</v>
      </c>
    </row>
    <row r="348" spans="1:4">
      <c r="A348" t="e">
        <v>#N/A</v>
      </c>
      <c r="B348" t="e">
        <v>#N/A</v>
      </c>
      <c r="C348" t="e">
        <v>#N/A</v>
      </c>
      <c r="D348" t="e">
        <v>#N/A</v>
      </c>
    </row>
    <row r="349" spans="1:4">
      <c r="A349" t="e">
        <v>#N/A</v>
      </c>
      <c r="B349" t="e">
        <v>#N/A</v>
      </c>
      <c r="C349" t="e">
        <v>#N/A</v>
      </c>
      <c r="D349" t="e">
        <v>#N/A</v>
      </c>
    </row>
    <row r="350" spans="1:4">
      <c r="A350" t="e">
        <v>#N/A</v>
      </c>
      <c r="B350" t="e">
        <v>#N/A</v>
      </c>
      <c r="C350" t="e">
        <v>#N/A</v>
      </c>
      <c r="D350" t="e">
        <v>#N/A</v>
      </c>
    </row>
    <row r="351" spans="1:4">
      <c r="A351" t="e">
        <v>#N/A</v>
      </c>
      <c r="B351" t="e">
        <v>#N/A</v>
      </c>
      <c r="C351" t="e">
        <v>#N/A</v>
      </c>
      <c r="D351" t="e">
        <v>#N/A</v>
      </c>
    </row>
    <row r="352" spans="1:4">
      <c r="A352" t="e">
        <v>#N/A</v>
      </c>
      <c r="B352" t="e">
        <v>#N/A</v>
      </c>
      <c r="C352" t="e">
        <v>#N/A</v>
      </c>
      <c r="D352" t="e">
        <v>#N/A</v>
      </c>
    </row>
    <row r="353" spans="1:4">
      <c r="A353" t="e">
        <v>#N/A</v>
      </c>
      <c r="B353" t="e">
        <v>#N/A</v>
      </c>
      <c r="C353" t="e">
        <v>#N/A</v>
      </c>
      <c r="D353" t="e">
        <v>#N/A</v>
      </c>
    </row>
    <row r="354" spans="1:4">
      <c r="A354" t="e">
        <v>#N/A</v>
      </c>
      <c r="B354" t="e">
        <v>#N/A</v>
      </c>
      <c r="C354" t="e">
        <v>#N/A</v>
      </c>
      <c r="D354" t="e">
        <v>#N/A</v>
      </c>
    </row>
    <row r="355" spans="1:4">
      <c r="A355" t="e">
        <v>#N/A</v>
      </c>
      <c r="B355" t="e">
        <v>#N/A</v>
      </c>
      <c r="C355" t="e">
        <v>#N/A</v>
      </c>
      <c r="D355" t="e">
        <v>#N/A</v>
      </c>
    </row>
    <row r="356" spans="1:4">
      <c r="A356" t="e">
        <v>#N/A</v>
      </c>
      <c r="B356" t="e">
        <v>#N/A</v>
      </c>
      <c r="C356" t="e">
        <v>#N/A</v>
      </c>
      <c r="D356" t="e">
        <v>#N/A</v>
      </c>
    </row>
    <row r="357" spans="1:4">
      <c r="A357" t="e">
        <v>#N/A</v>
      </c>
      <c r="B357" t="e">
        <v>#N/A</v>
      </c>
      <c r="C357" t="e">
        <v>#N/A</v>
      </c>
      <c r="D357" t="e">
        <v>#N/A</v>
      </c>
    </row>
    <row r="358" spans="1:4">
      <c r="A358" t="e">
        <v>#N/A</v>
      </c>
      <c r="B358" t="e">
        <v>#N/A</v>
      </c>
      <c r="C358" t="e">
        <v>#N/A</v>
      </c>
      <c r="D358" t="e">
        <v>#N/A</v>
      </c>
    </row>
    <row r="359" spans="1:4">
      <c r="A359" t="e">
        <v>#N/A</v>
      </c>
      <c r="B359" t="e">
        <v>#N/A</v>
      </c>
      <c r="C359" t="e">
        <v>#N/A</v>
      </c>
      <c r="D359" t="e">
        <v>#N/A</v>
      </c>
    </row>
    <row r="360" spans="1:4">
      <c r="A360" t="e">
        <v>#N/A</v>
      </c>
      <c r="B360" t="e">
        <v>#N/A</v>
      </c>
      <c r="C360" t="e">
        <v>#N/A</v>
      </c>
      <c r="D360" t="e">
        <v>#N/A</v>
      </c>
    </row>
    <row r="361" spans="1:4">
      <c r="A361" t="e">
        <v>#N/A</v>
      </c>
      <c r="B361" t="e">
        <v>#N/A</v>
      </c>
      <c r="C361" t="e">
        <v>#N/A</v>
      </c>
      <c r="D361" t="e">
        <v>#N/A</v>
      </c>
    </row>
    <row r="362" spans="1:4">
      <c r="A362" t="e">
        <v>#N/A</v>
      </c>
      <c r="B362" t="e">
        <v>#N/A</v>
      </c>
      <c r="C362" t="e">
        <v>#N/A</v>
      </c>
      <c r="D362" t="e">
        <v>#N/A</v>
      </c>
    </row>
    <row r="363" spans="1:4">
      <c r="A363" t="e">
        <v>#N/A</v>
      </c>
      <c r="B363" t="e">
        <v>#N/A</v>
      </c>
      <c r="C363" t="e">
        <v>#N/A</v>
      </c>
      <c r="D363" t="e">
        <v>#N/A</v>
      </c>
    </row>
    <row r="364" spans="1:4">
      <c r="A364" t="e">
        <v>#N/A</v>
      </c>
      <c r="B364" t="e">
        <v>#N/A</v>
      </c>
      <c r="C364" t="e">
        <v>#N/A</v>
      </c>
      <c r="D364" t="e">
        <v>#N/A</v>
      </c>
    </row>
    <row r="365" spans="1:4">
      <c r="A365" t="e">
        <v>#N/A</v>
      </c>
      <c r="B365" t="e">
        <v>#N/A</v>
      </c>
      <c r="C365" t="e">
        <v>#N/A</v>
      </c>
      <c r="D365" t="e">
        <v>#N/A</v>
      </c>
    </row>
    <row r="366" spans="1:4">
      <c r="A366" t="e">
        <v>#N/A</v>
      </c>
      <c r="B366" t="e">
        <v>#N/A</v>
      </c>
      <c r="C366" t="e">
        <v>#N/A</v>
      </c>
      <c r="D366" t="e">
        <v>#N/A</v>
      </c>
    </row>
    <row r="367" spans="1:4">
      <c r="A367" t="e">
        <v>#N/A</v>
      </c>
      <c r="B367" t="e">
        <v>#N/A</v>
      </c>
      <c r="C367" t="e">
        <v>#N/A</v>
      </c>
      <c r="D367" t="e">
        <v>#N/A</v>
      </c>
    </row>
    <row r="368" spans="1:4">
      <c r="A368" t="e">
        <v>#N/A</v>
      </c>
      <c r="B368" t="e">
        <v>#N/A</v>
      </c>
      <c r="C368" t="e">
        <v>#N/A</v>
      </c>
      <c r="D368" t="e">
        <v>#N/A</v>
      </c>
    </row>
    <row r="369" spans="1:4">
      <c r="A369" t="e">
        <v>#N/A</v>
      </c>
      <c r="B369" t="e">
        <v>#N/A</v>
      </c>
      <c r="C369" t="e">
        <v>#N/A</v>
      </c>
      <c r="D369" t="e">
        <v>#N/A</v>
      </c>
    </row>
    <row r="370" spans="1:4">
      <c r="A370" t="e">
        <v>#N/A</v>
      </c>
      <c r="B370" t="e">
        <v>#N/A</v>
      </c>
      <c r="C370" t="e">
        <v>#N/A</v>
      </c>
      <c r="D370" t="e">
        <v>#N/A</v>
      </c>
    </row>
    <row r="371" spans="1:4">
      <c r="A371" t="e">
        <v>#N/A</v>
      </c>
      <c r="B371" t="e">
        <v>#N/A</v>
      </c>
      <c r="C371" t="e">
        <v>#N/A</v>
      </c>
      <c r="D371" t="e">
        <v>#N/A</v>
      </c>
    </row>
    <row r="372" spans="1:4">
      <c r="A372" t="e">
        <v>#N/A</v>
      </c>
      <c r="B372" t="e">
        <v>#N/A</v>
      </c>
      <c r="C372" t="e">
        <v>#N/A</v>
      </c>
      <c r="D372" t="e">
        <v>#N/A</v>
      </c>
    </row>
    <row r="373" spans="1:4">
      <c r="A373" t="e">
        <v>#N/A</v>
      </c>
      <c r="B373" t="e">
        <v>#N/A</v>
      </c>
      <c r="C373" t="e">
        <v>#N/A</v>
      </c>
      <c r="D373" t="e">
        <v>#N/A</v>
      </c>
    </row>
    <row r="374" spans="1:4">
      <c r="A374" t="e">
        <v>#N/A</v>
      </c>
      <c r="B374" t="e">
        <v>#N/A</v>
      </c>
      <c r="C374" t="e">
        <v>#N/A</v>
      </c>
      <c r="D374" t="e">
        <v>#N/A</v>
      </c>
    </row>
    <row r="375" spans="1:4">
      <c r="A375" t="e">
        <v>#N/A</v>
      </c>
      <c r="B375" t="e">
        <v>#N/A</v>
      </c>
      <c r="C375" t="e">
        <v>#N/A</v>
      </c>
      <c r="D375" t="e">
        <v>#N/A</v>
      </c>
    </row>
    <row r="376" spans="1:4">
      <c r="A376" t="e">
        <v>#N/A</v>
      </c>
      <c r="B376" t="e">
        <v>#N/A</v>
      </c>
      <c r="C376" t="e">
        <v>#N/A</v>
      </c>
      <c r="D376" t="e">
        <v>#N/A</v>
      </c>
    </row>
    <row r="377" spans="1:4">
      <c r="A377" t="e">
        <v>#N/A</v>
      </c>
      <c r="B377" t="e">
        <v>#N/A</v>
      </c>
      <c r="C377" t="e">
        <v>#N/A</v>
      </c>
      <c r="D377" t="e">
        <v>#N/A</v>
      </c>
    </row>
    <row r="378" spans="1:4">
      <c r="A378" t="e">
        <v>#N/A</v>
      </c>
      <c r="B378" t="e">
        <v>#N/A</v>
      </c>
      <c r="C378" t="e">
        <v>#N/A</v>
      </c>
      <c r="D378" t="e">
        <v>#N/A</v>
      </c>
    </row>
    <row r="379" spans="1:4">
      <c r="A379" t="e">
        <v>#N/A</v>
      </c>
      <c r="B379" t="e">
        <v>#N/A</v>
      </c>
      <c r="C379" t="e">
        <v>#N/A</v>
      </c>
      <c r="D379" t="e">
        <v>#N/A</v>
      </c>
    </row>
    <row r="380" spans="1:4">
      <c r="A380" t="e">
        <v>#N/A</v>
      </c>
      <c r="B380" t="e">
        <v>#N/A</v>
      </c>
      <c r="C380" t="e">
        <v>#N/A</v>
      </c>
      <c r="D380" t="e">
        <v>#N/A</v>
      </c>
    </row>
    <row r="381" spans="1:4">
      <c r="A381" t="e">
        <v>#N/A</v>
      </c>
      <c r="B381" t="e">
        <v>#N/A</v>
      </c>
      <c r="C381" t="e">
        <v>#N/A</v>
      </c>
      <c r="D381" t="e">
        <v>#N/A</v>
      </c>
    </row>
    <row r="382" spans="1:4">
      <c r="A382" t="e">
        <v>#N/A</v>
      </c>
      <c r="B382" t="e">
        <v>#N/A</v>
      </c>
      <c r="C382" t="e">
        <v>#N/A</v>
      </c>
      <c r="D382" t="e">
        <v>#N/A</v>
      </c>
    </row>
    <row r="383" spans="1:4">
      <c r="A383" t="e">
        <v>#N/A</v>
      </c>
      <c r="B383" t="e">
        <v>#N/A</v>
      </c>
      <c r="C383" t="e">
        <v>#N/A</v>
      </c>
      <c r="D383" t="e">
        <v>#N/A</v>
      </c>
    </row>
    <row r="384" spans="1:4">
      <c r="A384" t="e">
        <v>#N/A</v>
      </c>
      <c r="B384" t="e">
        <v>#N/A</v>
      </c>
      <c r="C384" t="e">
        <v>#N/A</v>
      </c>
      <c r="D384" t="e">
        <v>#N/A</v>
      </c>
    </row>
    <row r="385" spans="1:4">
      <c r="A385" t="e">
        <v>#N/A</v>
      </c>
      <c r="B385" t="e">
        <v>#N/A</v>
      </c>
      <c r="C385" t="e">
        <v>#N/A</v>
      </c>
      <c r="D385" t="e">
        <v>#N/A</v>
      </c>
    </row>
    <row r="386" spans="1:4">
      <c r="A386" t="e">
        <v>#N/A</v>
      </c>
      <c r="B386" t="e">
        <v>#N/A</v>
      </c>
      <c r="C386" t="e">
        <v>#N/A</v>
      </c>
      <c r="D386" t="e">
        <v>#N/A</v>
      </c>
    </row>
    <row r="387" spans="1:4">
      <c r="A387" t="e">
        <v>#N/A</v>
      </c>
      <c r="B387" t="e">
        <v>#N/A</v>
      </c>
      <c r="C387" t="e">
        <v>#N/A</v>
      </c>
      <c r="D387" t="e">
        <v>#N/A</v>
      </c>
    </row>
    <row r="388" spans="1:4">
      <c r="A388" t="e">
        <v>#N/A</v>
      </c>
      <c r="B388" t="e">
        <v>#N/A</v>
      </c>
      <c r="C388" t="e">
        <v>#N/A</v>
      </c>
      <c r="D388" t="e">
        <v>#N/A</v>
      </c>
    </row>
    <row r="389" spans="1:4">
      <c r="A389" t="e">
        <v>#N/A</v>
      </c>
      <c r="B389" t="e">
        <v>#N/A</v>
      </c>
      <c r="C389" t="e">
        <v>#N/A</v>
      </c>
      <c r="D389" t="e">
        <v>#N/A</v>
      </c>
    </row>
    <row r="390" spans="1:4">
      <c r="A390" t="e">
        <v>#N/A</v>
      </c>
      <c r="B390" t="e">
        <v>#N/A</v>
      </c>
      <c r="C390" t="e">
        <v>#N/A</v>
      </c>
      <c r="D390" t="e">
        <v>#N/A</v>
      </c>
    </row>
    <row r="391" spans="1:4">
      <c r="A391" t="e">
        <v>#N/A</v>
      </c>
      <c r="B391" t="e">
        <v>#N/A</v>
      </c>
      <c r="C391" t="e">
        <v>#N/A</v>
      </c>
      <c r="D391" t="e">
        <v>#N/A</v>
      </c>
    </row>
    <row r="392" spans="1:4">
      <c r="A392" t="e">
        <v>#N/A</v>
      </c>
      <c r="B392" t="e">
        <v>#N/A</v>
      </c>
      <c r="C392" t="e">
        <v>#N/A</v>
      </c>
      <c r="D392" t="e">
        <v>#N/A</v>
      </c>
    </row>
    <row r="393" spans="1:4">
      <c r="A393" t="e">
        <v>#N/A</v>
      </c>
      <c r="B393" t="e">
        <v>#N/A</v>
      </c>
      <c r="C393" t="e">
        <v>#N/A</v>
      </c>
      <c r="D393" t="e">
        <v>#N/A</v>
      </c>
    </row>
    <row r="394" spans="1:4">
      <c r="A394" t="e">
        <v>#N/A</v>
      </c>
      <c r="B394" t="e">
        <v>#N/A</v>
      </c>
      <c r="C394" t="e">
        <v>#N/A</v>
      </c>
      <c r="D394" t="e">
        <v>#N/A</v>
      </c>
    </row>
    <row r="395" spans="1:4">
      <c r="A395" t="e">
        <v>#N/A</v>
      </c>
      <c r="B395" t="e">
        <v>#N/A</v>
      </c>
      <c r="C395" t="e">
        <v>#N/A</v>
      </c>
      <c r="D395" t="e">
        <v>#N/A</v>
      </c>
    </row>
    <row r="396" spans="1:4">
      <c r="A396" t="e">
        <v>#N/A</v>
      </c>
      <c r="B396" t="e">
        <v>#N/A</v>
      </c>
      <c r="C396" t="e">
        <v>#N/A</v>
      </c>
      <c r="D396" t="e">
        <v>#N/A</v>
      </c>
    </row>
    <row r="397" spans="1:4">
      <c r="A397" t="e">
        <v>#N/A</v>
      </c>
      <c r="B397" t="e">
        <v>#N/A</v>
      </c>
      <c r="C397" t="e">
        <v>#N/A</v>
      </c>
      <c r="D397" t="e">
        <v>#N/A</v>
      </c>
    </row>
    <row r="398" spans="1:4">
      <c r="A398" t="e">
        <v>#N/A</v>
      </c>
      <c r="B398" t="e">
        <v>#N/A</v>
      </c>
      <c r="C398" t="e">
        <v>#N/A</v>
      </c>
      <c r="D398" t="e">
        <v>#N/A</v>
      </c>
    </row>
    <row r="399" spans="1:4">
      <c r="A399" t="e">
        <v>#N/A</v>
      </c>
      <c r="B399" t="e">
        <v>#N/A</v>
      </c>
      <c r="C399" t="e">
        <v>#N/A</v>
      </c>
      <c r="D399" t="e">
        <v>#N/A</v>
      </c>
    </row>
    <row r="400" spans="1:4">
      <c r="A400" t="e">
        <v>#N/A</v>
      </c>
      <c r="B400" t="e">
        <v>#N/A</v>
      </c>
      <c r="C400" t="e">
        <v>#N/A</v>
      </c>
      <c r="D400" t="e">
        <v>#N/A</v>
      </c>
    </row>
    <row r="401" spans="1:4">
      <c r="A401" t="e">
        <v>#N/A</v>
      </c>
      <c r="B401" t="e">
        <v>#N/A</v>
      </c>
      <c r="C401" t="e">
        <v>#N/A</v>
      </c>
      <c r="D401" t="e">
        <v>#N/A</v>
      </c>
    </row>
    <row r="402" spans="1:4">
      <c r="A402" t="e">
        <v>#N/A</v>
      </c>
      <c r="B402" t="e">
        <v>#N/A</v>
      </c>
      <c r="C402" t="e">
        <v>#N/A</v>
      </c>
      <c r="D402" t="e">
        <v>#N/A</v>
      </c>
    </row>
    <row r="403" spans="1:4">
      <c r="A403" t="e">
        <v>#N/A</v>
      </c>
      <c r="B403" t="e">
        <v>#N/A</v>
      </c>
      <c r="C403" t="e">
        <v>#N/A</v>
      </c>
      <c r="D403" t="e">
        <v>#N/A</v>
      </c>
    </row>
    <row r="404" spans="1:4">
      <c r="A404" t="e">
        <v>#N/A</v>
      </c>
      <c r="B404" t="e">
        <v>#N/A</v>
      </c>
      <c r="C404" t="e">
        <v>#N/A</v>
      </c>
      <c r="D404" t="e">
        <v>#N/A</v>
      </c>
    </row>
    <row r="405" spans="1:4">
      <c r="A405" t="e">
        <v>#N/A</v>
      </c>
      <c r="B405" t="e">
        <v>#N/A</v>
      </c>
      <c r="C405" t="e">
        <v>#N/A</v>
      </c>
      <c r="D405" t="e">
        <v>#N/A</v>
      </c>
    </row>
    <row r="406" spans="1:4">
      <c r="A406" t="e">
        <v>#N/A</v>
      </c>
      <c r="B406" t="e">
        <v>#N/A</v>
      </c>
      <c r="C406" t="e">
        <v>#N/A</v>
      </c>
      <c r="D406" t="e">
        <v>#N/A</v>
      </c>
    </row>
    <row r="407" spans="1:4">
      <c r="A407" t="e">
        <v>#N/A</v>
      </c>
      <c r="B407" t="e">
        <v>#N/A</v>
      </c>
      <c r="C407" t="e">
        <v>#N/A</v>
      </c>
      <c r="D407" t="e">
        <v>#N/A</v>
      </c>
    </row>
    <row r="408" spans="1:4">
      <c r="A408" t="e">
        <v>#N/A</v>
      </c>
      <c r="B408" t="e">
        <v>#N/A</v>
      </c>
      <c r="C408" t="e">
        <v>#N/A</v>
      </c>
      <c r="D408" t="e">
        <v>#N/A</v>
      </c>
    </row>
    <row r="409" spans="1:4">
      <c r="A409" t="e">
        <v>#N/A</v>
      </c>
      <c r="B409" t="e">
        <v>#N/A</v>
      </c>
      <c r="C409" t="e">
        <v>#N/A</v>
      </c>
      <c r="D409" t="e">
        <v>#N/A</v>
      </c>
    </row>
    <row r="410" spans="1:4">
      <c r="A410" t="e">
        <v>#N/A</v>
      </c>
      <c r="B410" t="e">
        <v>#N/A</v>
      </c>
      <c r="C410" t="e">
        <v>#N/A</v>
      </c>
      <c r="D410" t="e">
        <v>#N/A</v>
      </c>
    </row>
    <row r="411" spans="1:4">
      <c r="A411" t="e">
        <v>#N/A</v>
      </c>
      <c r="B411" t="e">
        <v>#N/A</v>
      </c>
      <c r="C411" t="e">
        <v>#N/A</v>
      </c>
      <c r="D411" t="e">
        <v>#N/A</v>
      </c>
    </row>
    <row r="412" spans="1:4">
      <c r="A412" t="e">
        <v>#N/A</v>
      </c>
      <c r="B412" t="e">
        <v>#N/A</v>
      </c>
      <c r="C412" t="e">
        <v>#N/A</v>
      </c>
      <c r="D412" t="e">
        <v>#N/A</v>
      </c>
    </row>
    <row r="413" spans="1:4">
      <c r="A413" t="e">
        <v>#N/A</v>
      </c>
      <c r="B413" t="e">
        <v>#N/A</v>
      </c>
      <c r="C413" t="e">
        <v>#N/A</v>
      </c>
      <c r="D413" t="e">
        <v>#N/A</v>
      </c>
    </row>
    <row r="414" spans="1:4">
      <c r="A414" t="e">
        <v>#N/A</v>
      </c>
      <c r="B414" t="e">
        <v>#N/A</v>
      </c>
      <c r="C414" t="e">
        <v>#N/A</v>
      </c>
      <c r="D414" t="e">
        <v>#N/A</v>
      </c>
    </row>
    <row r="415" spans="1:4">
      <c r="A415" t="e">
        <v>#N/A</v>
      </c>
      <c r="B415" t="e">
        <v>#N/A</v>
      </c>
      <c r="C415" t="e">
        <v>#N/A</v>
      </c>
      <c r="D415" t="e">
        <v>#N/A</v>
      </c>
    </row>
    <row r="416" spans="1:4">
      <c r="A416" t="e">
        <v>#N/A</v>
      </c>
      <c r="B416" t="e">
        <v>#N/A</v>
      </c>
      <c r="C416" t="e">
        <v>#N/A</v>
      </c>
      <c r="D416" t="e">
        <v>#N/A</v>
      </c>
    </row>
    <row r="417" spans="1:4">
      <c r="A417" t="e">
        <v>#N/A</v>
      </c>
      <c r="B417" t="e">
        <v>#N/A</v>
      </c>
      <c r="C417" t="e">
        <v>#N/A</v>
      </c>
      <c r="D417" t="e">
        <v>#N/A</v>
      </c>
    </row>
    <row r="418" spans="1:4">
      <c r="A418" t="e">
        <v>#N/A</v>
      </c>
      <c r="B418" t="e">
        <v>#N/A</v>
      </c>
      <c r="C418" t="e">
        <v>#N/A</v>
      </c>
      <c r="D418" t="e">
        <v>#N/A</v>
      </c>
    </row>
    <row r="419" spans="1:4">
      <c r="A419" t="e">
        <v>#N/A</v>
      </c>
      <c r="B419" t="e">
        <v>#N/A</v>
      </c>
      <c r="C419" t="e">
        <v>#N/A</v>
      </c>
      <c r="D419" t="e">
        <v>#N/A</v>
      </c>
    </row>
    <row r="420" spans="1:4">
      <c r="A420" t="e">
        <v>#N/A</v>
      </c>
      <c r="B420" t="e">
        <v>#N/A</v>
      </c>
      <c r="C420" t="e">
        <v>#N/A</v>
      </c>
      <c r="D420" t="e">
        <v>#N/A</v>
      </c>
    </row>
    <row r="421" spans="1:4">
      <c r="A421" t="e">
        <v>#N/A</v>
      </c>
      <c r="B421" t="e">
        <v>#N/A</v>
      </c>
      <c r="C421" t="e">
        <v>#N/A</v>
      </c>
      <c r="D421" t="e">
        <v>#N/A</v>
      </c>
    </row>
    <row r="422" spans="1:4">
      <c r="A422" t="e">
        <v>#N/A</v>
      </c>
      <c r="B422" t="e">
        <v>#N/A</v>
      </c>
      <c r="C422" t="e">
        <v>#N/A</v>
      </c>
      <c r="D422" t="e">
        <v>#N/A</v>
      </c>
    </row>
    <row r="423" spans="1:4">
      <c r="A423" t="e">
        <v>#N/A</v>
      </c>
      <c r="B423" t="e">
        <v>#N/A</v>
      </c>
      <c r="C423" t="e">
        <v>#N/A</v>
      </c>
      <c r="D423" t="e">
        <v>#N/A</v>
      </c>
    </row>
    <row r="424" spans="1:4">
      <c r="A424" t="e">
        <v>#N/A</v>
      </c>
      <c r="B424" t="e">
        <v>#N/A</v>
      </c>
      <c r="C424" t="e">
        <v>#N/A</v>
      </c>
      <c r="D424" t="e">
        <v>#N/A</v>
      </c>
    </row>
    <row r="425" spans="1:4">
      <c r="A425" t="e">
        <v>#N/A</v>
      </c>
      <c r="B425" t="e">
        <v>#N/A</v>
      </c>
      <c r="C425" t="e">
        <v>#N/A</v>
      </c>
      <c r="D425" t="e">
        <v>#N/A</v>
      </c>
    </row>
    <row r="426" spans="1:4">
      <c r="A426" t="e">
        <v>#N/A</v>
      </c>
      <c r="B426" t="e">
        <v>#N/A</v>
      </c>
      <c r="C426" t="e">
        <v>#N/A</v>
      </c>
      <c r="D426" t="e">
        <v>#N/A</v>
      </c>
    </row>
    <row r="427" spans="1:4">
      <c r="A427" t="e">
        <v>#N/A</v>
      </c>
      <c r="B427" t="e">
        <v>#N/A</v>
      </c>
      <c r="C427" t="e">
        <v>#N/A</v>
      </c>
      <c r="D427" t="e">
        <v>#N/A</v>
      </c>
    </row>
    <row r="428" spans="1:4">
      <c r="A428" t="e">
        <v>#N/A</v>
      </c>
      <c r="B428" t="e">
        <v>#N/A</v>
      </c>
      <c r="C428" t="e">
        <v>#N/A</v>
      </c>
      <c r="D428" t="e">
        <v>#N/A</v>
      </c>
    </row>
    <row r="429" spans="1:4">
      <c r="A429" t="e">
        <v>#N/A</v>
      </c>
      <c r="B429" t="e">
        <v>#N/A</v>
      </c>
      <c r="C429" t="e">
        <v>#N/A</v>
      </c>
      <c r="D429" t="e">
        <v>#N/A</v>
      </c>
    </row>
    <row r="430" spans="1:4">
      <c r="A430" t="e">
        <v>#N/A</v>
      </c>
      <c r="B430" t="e">
        <v>#N/A</v>
      </c>
      <c r="C430" t="e">
        <v>#N/A</v>
      </c>
      <c r="D430" t="e">
        <v>#N/A</v>
      </c>
    </row>
    <row r="431" spans="1:4">
      <c r="A431" t="e">
        <v>#N/A</v>
      </c>
      <c r="B431" t="e">
        <v>#N/A</v>
      </c>
      <c r="C431" t="e">
        <v>#N/A</v>
      </c>
      <c r="D431" t="e">
        <v>#N/A</v>
      </c>
    </row>
    <row r="432" spans="1:4">
      <c r="A432" t="e">
        <v>#N/A</v>
      </c>
      <c r="B432" t="e">
        <v>#N/A</v>
      </c>
      <c r="C432" t="e">
        <v>#N/A</v>
      </c>
      <c r="D432" t="e">
        <v>#N/A</v>
      </c>
    </row>
    <row r="433" spans="1:4">
      <c r="A433" t="e">
        <v>#N/A</v>
      </c>
      <c r="B433" t="e">
        <v>#N/A</v>
      </c>
      <c r="C433" t="e">
        <v>#N/A</v>
      </c>
      <c r="D433" t="e">
        <v>#N/A</v>
      </c>
    </row>
    <row r="434" spans="1:4">
      <c r="A434" t="e">
        <v>#N/A</v>
      </c>
      <c r="B434" t="e">
        <v>#N/A</v>
      </c>
      <c r="C434" t="e">
        <v>#N/A</v>
      </c>
      <c r="D434" t="e">
        <v>#N/A</v>
      </c>
    </row>
    <row r="435" spans="1:4">
      <c r="A435" t="e">
        <v>#N/A</v>
      </c>
      <c r="B435" t="e">
        <v>#N/A</v>
      </c>
      <c r="C435" t="e">
        <v>#N/A</v>
      </c>
      <c r="D435" t="e">
        <v>#N/A</v>
      </c>
    </row>
    <row r="436" spans="1:4">
      <c r="A436" t="e">
        <v>#N/A</v>
      </c>
      <c r="B436" t="e">
        <v>#N/A</v>
      </c>
      <c r="C436" t="e">
        <v>#N/A</v>
      </c>
      <c r="D436" t="e">
        <v>#N/A</v>
      </c>
    </row>
    <row r="437" spans="1:4">
      <c r="A437" t="e">
        <v>#N/A</v>
      </c>
      <c r="B437" t="e">
        <v>#N/A</v>
      </c>
      <c r="C437" t="e">
        <v>#N/A</v>
      </c>
      <c r="D437" t="e">
        <v>#N/A</v>
      </c>
    </row>
    <row r="438" spans="1:4">
      <c r="A438" t="e">
        <v>#N/A</v>
      </c>
      <c r="B438" t="e">
        <v>#N/A</v>
      </c>
      <c r="C438" t="e">
        <v>#N/A</v>
      </c>
      <c r="D438" t="e">
        <v>#N/A</v>
      </c>
    </row>
    <row r="439" spans="1:4">
      <c r="A439" t="e">
        <v>#N/A</v>
      </c>
      <c r="B439" t="e">
        <v>#N/A</v>
      </c>
      <c r="C439" t="e">
        <v>#N/A</v>
      </c>
      <c r="D439" t="e">
        <v>#N/A</v>
      </c>
    </row>
    <row r="440" spans="1:4">
      <c r="A440" t="e">
        <v>#N/A</v>
      </c>
      <c r="B440" t="e">
        <v>#N/A</v>
      </c>
      <c r="C440" t="e">
        <v>#N/A</v>
      </c>
      <c r="D440" t="e">
        <v>#N/A</v>
      </c>
    </row>
    <row r="441" spans="1:4">
      <c r="A441" t="e">
        <v>#N/A</v>
      </c>
      <c r="B441" t="e">
        <v>#N/A</v>
      </c>
      <c r="C441" t="e">
        <v>#N/A</v>
      </c>
      <c r="D441" t="e">
        <v>#N/A</v>
      </c>
    </row>
    <row r="442" spans="1:4">
      <c r="A442" t="e">
        <v>#N/A</v>
      </c>
      <c r="B442" t="e">
        <v>#N/A</v>
      </c>
      <c r="C442" t="e">
        <v>#N/A</v>
      </c>
      <c r="D442" t="e">
        <v>#N/A</v>
      </c>
    </row>
    <row r="443" spans="1:4">
      <c r="A443" t="e">
        <v>#N/A</v>
      </c>
      <c r="B443" t="e">
        <v>#N/A</v>
      </c>
      <c r="C443" t="e">
        <v>#N/A</v>
      </c>
      <c r="D443" t="e">
        <v>#N/A</v>
      </c>
    </row>
    <row r="444" spans="1:4">
      <c r="A444" t="e">
        <v>#N/A</v>
      </c>
      <c r="B444" t="e">
        <v>#N/A</v>
      </c>
      <c r="C444" t="e">
        <v>#N/A</v>
      </c>
      <c r="D444" t="e">
        <v>#N/A</v>
      </c>
    </row>
    <row r="445" spans="1:4">
      <c r="A445" t="e">
        <v>#N/A</v>
      </c>
      <c r="B445" t="e">
        <v>#N/A</v>
      </c>
      <c r="C445" t="e">
        <v>#N/A</v>
      </c>
      <c r="D445" t="e">
        <v>#N/A</v>
      </c>
    </row>
    <row r="446" spans="1:4">
      <c r="A446" t="e">
        <v>#N/A</v>
      </c>
      <c r="B446" t="e">
        <v>#N/A</v>
      </c>
      <c r="C446" t="e">
        <v>#N/A</v>
      </c>
      <c r="D446" t="e">
        <v>#N/A</v>
      </c>
    </row>
    <row r="447" spans="1:4">
      <c r="A447" t="e">
        <v>#N/A</v>
      </c>
      <c r="B447" t="e">
        <v>#N/A</v>
      </c>
      <c r="C447" t="e">
        <v>#N/A</v>
      </c>
      <c r="D447" t="e">
        <v>#N/A</v>
      </c>
    </row>
    <row r="448" spans="1:4">
      <c r="A448" t="e">
        <v>#N/A</v>
      </c>
      <c r="B448" t="e">
        <v>#N/A</v>
      </c>
      <c r="C448" t="e">
        <v>#N/A</v>
      </c>
      <c r="D448" t="e">
        <v>#N/A</v>
      </c>
    </row>
    <row r="449" spans="1:4">
      <c r="A449" t="e">
        <v>#N/A</v>
      </c>
      <c r="B449" t="e">
        <v>#N/A</v>
      </c>
      <c r="C449" t="e">
        <v>#N/A</v>
      </c>
      <c r="D449" t="e">
        <v>#N/A</v>
      </c>
    </row>
    <row r="450" spans="1:4">
      <c r="A450" t="e">
        <v>#N/A</v>
      </c>
      <c r="B450" t="e">
        <v>#N/A</v>
      </c>
      <c r="C450" t="e">
        <v>#N/A</v>
      </c>
      <c r="D450" t="e">
        <v>#N/A</v>
      </c>
    </row>
    <row r="451" spans="1:4">
      <c r="A451" t="e">
        <v>#N/A</v>
      </c>
      <c r="B451" t="e">
        <v>#N/A</v>
      </c>
      <c r="C451" t="e">
        <v>#N/A</v>
      </c>
      <c r="D451" t="e">
        <v>#N/A</v>
      </c>
    </row>
    <row r="452" spans="1:4">
      <c r="A452" t="e">
        <v>#N/A</v>
      </c>
      <c r="B452" t="e">
        <v>#N/A</v>
      </c>
      <c r="C452" t="e">
        <v>#N/A</v>
      </c>
      <c r="D452" t="e">
        <v>#N/A</v>
      </c>
    </row>
    <row r="453" spans="1:4">
      <c r="A453" t="e">
        <v>#N/A</v>
      </c>
      <c r="B453" t="e">
        <v>#N/A</v>
      </c>
      <c r="C453" t="e">
        <v>#N/A</v>
      </c>
      <c r="D453" t="e">
        <v>#N/A</v>
      </c>
    </row>
    <row r="454" spans="1:4">
      <c r="A454" t="e">
        <v>#N/A</v>
      </c>
      <c r="B454" t="e">
        <v>#N/A</v>
      </c>
      <c r="C454" t="e">
        <v>#N/A</v>
      </c>
      <c r="D454" t="e">
        <v>#N/A</v>
      </c>
    </row>
    <row r="455" spans="1:4">
      <c r="A455" t="e">
        <v>#N/A</v>
      </c>
      <c r="B455" t="e">
        <v>#N/A</v>
      </c>
      <c r="C455" t="e">
        <v>#N/A</v>
      </c>
      <c r="D455" t="e">
        <v>#N/A</v>
      </c>
    </row>
    <row r="456" spans="1:4">
      <c r="A456" t="e">
        <v>#N/A</v>
      </c>
      <c r="B456" t="e">
        <v>#N/A</v>
      </c>
      <c r="C456" t="e">
        <v>#N/A</v>
      </c>
      <c r="D456" t="e">
        <v>#N/A</v>
      </c>
    </row>
    <row r="457" spans="1:4">
      <c r="A457" t="e">
        <v>#N/A</v>
      </c>
      <c r="B457" t="e">
        <v>#N/A</v>
      </c>
      <c r="C457" t="e">
        <v>#N/A</v>
      </c>
      <c r="D457" t="e">
        <v>#N/A</v>
      </c>
    </row>
    <row r="458" spans="1:4">
      <c r="A458" t="e">
        <v>#N/A</v>
      </c>
      <c r="B458" t="e">
        <v>#N/A</v>
      </c>
      <c r="C458" t="e">
        <v>#N/A</v>
      </c>
      <c r="D458" t="e">
        <v>#N/A</v>
      </c>
    </row>
    <row r="459" spans="1:4">
      <c r="A459" t="e">
        <v>#N/A</v>
      </c>
      <c r="B459" t="e">
        <v>#N/A</v>
      </c>
      <c r="C459" t="e">
        <v>#N/A</v>
      </c>
      <c r="D459" t="e">
        <v>#N/A</v>
      </c>
    </row>
    <row r="460" spans="1:4">
      <c r="A460" t="e">
        <v>#N/A</v>
      </c>
      <c r="B460" t="e">
        <v>#N/A</v>
      </c>
      <c r="C460" t="e">
        <v>#N/A</v>
      </c>
      <c r="D460" t="e">
        <v>#N/A</v>
      </c>
    </row>
    <row r="461" spans="1:4">
      <c r="A461" t="e">
        <v>#N/A</v>
      </c>
      <c r="B461" t="e">
        <v>#N/A</v>
      </c>
      <c r="C461" t="e">
        <v>#N/A</v>
      </c>
      <c r="D461" t="e">
        <v>#N/A</v>
      </c>
    </row>
    <row r="462" spans="1:4">
      <c r="A462" t="e">
        <v>#N/A</v>
      </c>
      <c r="B462" t="e">
        <v>#N/A</v>
      </c>
      <c r="C462" t="e">
        <v>#N/A</v>
      </c>
      <c r="D462" t="e">
        <v>#N/A</v>
      </c>
    </row>
    <row r="463" spans="1:4">
      <c r="A463" t="e">
        <v>#N/A</v>
      </c>
      <c r="B463" t="e">
        <v>#N/A</v>
      </c>
      <c r="C463" t="e">
        <v>#N/A</v>
      </c>
      <c r="D463" t="e">
        <v>#N/A</v>
      </c>
    </row>
    <row r="464" spans="1:4">
      <c r="A464" t="e">
        <v>#N/A</v>
      </c>
      <c r="B464" t="e">
        <v>#N/A</v>
      </c>
      <c r="C464" t="e">
        <v>#N/A</v>
      </c>
      <c r="D464" t="e">
        <v>#N/A</v>
      </c>
    </row>
    <row r="465" spans="1:4">
      <c r="A465" t="e">
        <v>#N/A</v>
      </c>
      <c r="B465" t="e">
        <v>#N/A</v>
      </c>
      <c r="C465" t="e">
        <v>#N/A</v>
      </c>
      <c r="D465" t="e">
        <v>#N/A</v>
      </c>
    </row>
    <row r="466" spans="1:4">
      <c r="A466" t="e">
        <v>#N/A</v>
      </c>
      <c r="B466" t="e">
        <v>#N/A</v>
      </c>
      <c r="C466" t="e">
        <v>#N/A</v>
      </c>
      <c r="D466" t="e">
        <v>#N/A</v>
      </c>
    </row>
    <row r="467" spans="1:4">
      <c r="A467" t="e">
        <v>#N/A</v>
      </c>
      <c r="B467" t="e">
        <v>#N/A</v>
      </c>
      <c r="C467" t="e">
        <v>#N/A</v>
      </c>
      <c r="D467" t="e">
        <v>#N/A</v>
      </c>
    </row>
    <row r="468" spans="1:4">
      <c r="A468" t="e">
        <v>#N/A</v>
      </c>
      <c r="B468" t="e">
        <v>#N/A</v>
      </c>
      <c r="C468" t="e">
        <v>#N/A</v>
      </c>
      <c r="D468" t="e">
        <v>#N/A</v>
      </c>
    </row>
    <row r="469" spans="1:4">
      <c r="A469" t="e">
        <v>#N/A</v>
      </c>
      <c r="B469" t="e">
        <v>#N/A</v>
      </c>
      <c r="C469" t="e">
        <v>#N/A</v>
      </c>
      <c r="D469" t="e">
        <v>#N/A</v>
      </c>
    </row>
    <row r="470" spans="1:4">
      <c r="A470" t="e">
        <v>#N/A</v>
      </c>
      <c r="B470" t="e">
        <v>#N/A</v>
      </c>
      <c r="C470" t="e">
        <v>#N/A</v>
      </c>
      <c r="D470" t="e">
        <v>#N/A</v>
      </c>
    </row>
    <row r="471" spans="1:4">
      <c r="A471" t="e">
        <v>#N/A</v>
      </c>
      <c r="B471" t="e">
        <v>#N/A</v>
      </c>
      <c r="C471" t="e">
        <v>#N/A</v>
      </c>
      <c r="D471" t="e">
        <v>#N/A</v>
      </c>
    </row>
    <row r="472" spans="1:4">
      <c r="A472" t="e">
        <v>#N/A</v>
      </c>
      <c r="B472" t="e">
        <v>#N/A</v>
      </c>
      <c r="C472" t="e">
        <v>#N/A</v>
      </c>
      <c r="D472" t="e">
        <v>#N/A</v>
      </c>
    </row>
    <row r="473" spans="1:4">
      <c r="A473" t="e">
        <v>#N/A</v>
      </c>
      <c r="B473" t="e">
        <v>#N/A</v>
      </c>
      <c r="C473" t="e">
        <v>#N/A</v>
      </c>
      <c r="D473" t="e">
        <v>#N/A</v>
      </c>
    </row>
    <row r="474" spans="1:4">
      <c r="A474" t="e">
        <v>#N/A</v>
      </c>
      <c r="B474" t="e">
        <v>#N/A</v>
      </c>
      <c r="C474" t="e">
        <v>#N/A</v>
      </c>
      <c r="D474" t="e">
        <v>#N/A</v>
      </c>
    </row>
    <row r="475" spans="1:4">
      <c r="A475" t="e">
        <v>#N/A</v>
      </c>
      <c r="B475" t="e">
        <v>#N/A</v>
      </c>
      <c r="C475" t="e">
        <v>#N/A</v>
      </c>
      <c r="D475" t="e">
        <v>#N/A</v>
      </c>
    </row>
    <row r="476" spans="1:4">
      <c r="A476" t="e">
        <v>#N/A</v>
      </c>
      <c r="B476" t="e">
        <v>#N/A</v>
      </c>
      <c r="C476" t="e">
        <v>#N/A</v>
      </c>
      <c r="D476" t="e">
        <v>#N/A</v>
      </c>
    </row>
    <row r="477" spans="1:4">
      <c r="A477" t="e">
        <v>#N/A</v>
      </c>
      <c r="B477" t="e">
        <v>#N/A</v>
      </c>
      <c r="C477" t="e">
        <v>#N/A</v>
      </c>
      <c r="D477" t="e">
        <v>#N/A</v>
      </c>
    </row>
    <row r="478" spans="1:4">
      <c r="A478" t="e">
        <v>#N/A</v>
      </c>
      <c r="B478" t="e">
        <v>#N/A</v>
      </c>
      <c r="C478" t="e">
        <v>#N/A</v>
      </c>
      <c r="D478" t="e">
        <v>#N/A</v>
      </c>
    </row>
    <row r="479" spans="1:4">
      <c r="A479" t="e">
        <v>#N/A</v>
      </c>
      <c r="B479" t="e">
        <v>#N/A</v>
      </c>
      <c r="C479" t="e">
        <v>#N/A</v>
      </c>
      <c r="D479" t="e">
        <v>#N/A</v>
      </c>
    </row>
    <row r="480" spans="1:4">
      <c r="A480" t="e">
        <v>#N/A</v>
      </c>
      <c r="B480" t="e">
        <v>#N/A</v>
      </c>
      <c r="C480" t="e">
        <v>#N/A</v>
      </c>
      <c r="D480" t="e">
        <v>#N/A</v>
      </c>
    </row>
    <row r="481" spans="1:4">
      <c r="A481" t="e">
        <v>#N/A</v>
      </c>
      <c r="B481" t="e">
        <v>#N/A</v>
      </c>
      <c r="C481" t="e">
        <v>#N/A</v>
      </c>
      <c r="D481" t="e">
        <v>#N/A</v>
      </c>
    </row>
    <row r="482" spans="1:4">
      <c r="A482" t="e">
        <v>#N/A</v>
      </c>
      <c r="B482" t="e">
        <v>#N/A</v>
      </c>
      <c r="C482" t="e">
        <v>#N/A</v>
      </c>
      <c r="D482" t="e">
        <v>#N/A</v>
      </c>
    </row>
    <row r="483" spans="1:4">
      <c r="A483" t="e">
        <v>#N/A</v>
      </c>
      <c r="B483" t="e">
        <v>#N/A</v>
      </c>
      <c r="C483" t="e">
        <v>#N/A</v>
      </c>
      <c r="D483" t="e">
        <v>#N/A</v>
      </c>
    </row>
    <row r="484" spans="1:4">
      <c r="A484" t="e">
        <v>#N/A</v>
      </c>
      <c r="B484" t="e">
        <v>#N/A</v>
      </c>
      <c r="C484" t="e">
        <v>#N/A</v>
      </c>
      <c r="D484" t="e">
        <v>#N/A</v>
      </c>
    </row>
    <row r="485" spans="1:4">
      <c r="A485" t="e">
        <v>#N/A</v>
      </c>
      <c r="B485" t="e">
        <v>#N/A</v>
      </c>
      <c r="C485" t="e">
        <v>#N/A</v>
      </c>
      <c r="D485" t="e">
        <v>#N/A</v>
      </c>
    </row>
    <row r="486" spans="1:4">
      <c r="A486" t="e">
        <v>#N/A</v>
      </c>
      <c r="B486" t="e">
        <v>#N/A</v>
      </c>
      <c r="C486" t="e">
        <v>#N/A</v>
      </c>
      <c r="D486" t="e">
        <v>#N/A</v>
      </c>
    </row>
    <row r="487" spans="1:4">
      <c r="A487" t="e">
        <v>#N/A</v>
      </c>
      <c r="B487" t="e">
        <v>#N/A</v>
      </c>
      <c r="C487" t="e">
        <v>#N/A</v>
      </c>
      <c r="D487" t="e">
        <v>#N/A</v>
      </c>
    </row>
    <row r="488" spans="1:4">
      <c r="A488" t="e">
        <v>#N/A</v>
      </c>
      <c r="B488" t="e">
        <v>#N/A</v>
      </c>
      <c r="C488" t="e">
        <v>#N/A</v>
      </c>
      <c r="D488" t="e">
        <v>#N/A</v>
      </c>
    </row>
    <row r="489" spans="1:4">
      <c r="A489" t="e">
        <v>#N/A</v>
      </c>
      <c r="B489" t="e">
        <v>#N/A</v>
      </c>
      <c r="C489" t="e">
        <v>#N/A</v>
      </c>
      <c r="D489" t="e">
        <v>#N/A</v>
      </c>
    </row>
    <row r="490" spans="1:4">
      <c r="A490" t="e">
        <v>#N/A</v>
      </c>
      <c r="B490" t="e">
        <v>#N/A</v>
      </c>
      <c r="C490" t="e">
        <v>#N/A</v>
      </c>
      <c r="D490" t="e">
        <v>#N/A</v>
      </c>
    </row>
    <row r="491" spans="1:4">
      <c r="A491" t="e">
        <v>#N/A</v>
      </c>
      <c r="B491" t="e">
        <v>#N/A</v>
      </c>
      <c r="C491" t="e">
        <v>#N/A</v>
      </c>
      <c r="D491" t="e">
        <v>#N/A</v>
      </c>
    </row>
    <row r="492" spans="1:4">
      <c r="A492" t="e">
        <v>#N/A</v>
      </c>
      <c r="B492" t="e">
        <v>#N/A</v>
      </c>
      <c r="C492" t="e">
        <v>#N/A</v>
      </c>
      <c r="D492" t="e">
        <v>#N/A</v>
      </c>
    </row>
    <row r="493" spans="1:4">
      <c r="A493" t="e">
        <v>#N/A</v>
      </c>
      <c r="B493" t="e">
        <v>#N/A</v>
      </c>
      <c r="C493" t="e">
        <v>#N/A</v>
      </c>
      <c r="D493" t="e">
        <v>#N/A</v>
      </c>
    </row>
    <row r="494" spans="1:4">
      <c r="A494" t="e">
        <v>#N/A</v>
      </c>
      <c r="B494" t="e">
        <v>#N/A</v>
      </c>
      <c r="C494" t="e">
        <v>#N/A</v>
      </c>
      <c r="D494" t="e">
        <v>#N/A</v>
      </c>
    </row>
    <row r="495" spans="1:4">
      <c r="A495" t="e">
        <v>#N/A</v>
      </c>
      <c r="B495" t="e">
        <v>#N/A</v>
      </c>
      <c r="C495" t="e">
        <v>#N/A</v>
      </c>
      <c r="D495" t="e">
        <v>#N/A</v>
      </c>
    </row>
    <row r="496" spans="1:4">
      <c r="A496" t="e">
        <v>#N/A</v>
      </c>
      <c r="B496" t="e">
        <v>#N/A</v>
      </c>
      <c r="C496" t="e">
        <v>#N/A</v>
      </c>
      <c r="D496" t="e">
        <v>#N/A</v>
      </c>
    </row>
    <row r="497" spans="1:4">
      <c r="A497" t="e">
        <v>#N/A</v>
      </c>
      <c r="B497" t="e">
        <v>#N/A</v>
      </c>
      <c r="C497" t="e">
        <v>#N/A</v>
      </c>
      <c r="D497" t="e">
        <v>#N/A</v>
      </c>
    </row>
    <row r="498" spans="1:4">
      <c r="A498" t="e">
        <v>#N/A</v>
      </c>
      <c r="B498" t="e">
        <v>#N/A</v>
      </c>
      <c r="C498" t="e">
        <v>#N/A</v>
      </c>
      <c r="D498" t="e">
        <v>#N/A</v>
      </c>
    </row>
    <row r="499" spans="1:4">
      <c r="A499" t="e">
        <v>#N/A</v>
      </c>
      <c r="B499" t="e">
        <v>#N/A</v>
      </c>
      <c r="C499" t="e">
        <v>#N/A</v>
      </c>
      <c r="D499" t="e">
        <v>#N/A</v>
      </c>
    </row>
    <row r="500" spans="1:4">
      <c r="A500" t="e">
        <v>#N/A</v>
      </c>
      <c r="B500" t="e">
        <v>#N/A</v>
      </c>
      <c r="C500" t="e">
        <v>#N/A</v>
      </c>
      <c r="D500" t="e">
        <v>#N/A</v>
      </c>
    </row>
    <row r="501" spans="1:4">
      <c r="A501" t="e">
        <v>#N/A</v>
      </c>
      <c r="B501" t="e">
        <v>#N/A</v>
      </c>
      <c r="C501" t="e">
        <v>#N/A</v>
      </c>
      <c r="D501" t="e">
        <v>#N/A</v>
      </c>
    </row>
    <row r="502" spans="1:4">
      <c r="A502" t="e">
        <v>#N/A</v>
      </c>
      <c r="B502" t="e">
        <v>#N/A</v>
      </c>
      <c r="C502" t="e">
        <v>#N/A</v>
      </c>
      <c r="D502" t="e">
        <v>#N/A</v>
      </c>
    </row>
    <row r="503" spans="1:4">
      <c r="A503" t="e">
        <v>#N/A</v>
      </c>
      <c r="B503" t="e">
        <v>#N/A</v>
      </c>
      <c r="C503" t="e">
        <v>#N/A</v>
      </c>
      <c r="D503" t="e">
        <v>#N/A</v>
      </c>
    </row>
    <row r="504" spans="1:4">
      <c r="A504" t="e">
        <v>#N/A</v>
      </c>
      <c r="B504" t="e">
        <v>#N/A</v>
      </c>
      <c r="C504" t="e">
        <v>#N/A</v>
      </c>
      <c r="D504" t="e">
        <v>#N/A</v>
      </c>
    </row>
    <row r="505" spans="1:4">
      <c r="A505" t="e">
        <v>#N/A</v>
      </c>
      <c r="B505" t="e">
        <v>#N/A</v>
      </c>
      <c r="C505" t="e">
        <v>#N/A</v>
      </c>
      <c r="D505" t="e">
        <v>#N/A</v>
      </c>
    </row>
    <row r="506" spans="1:4">
      <c r="A506" t="e">
        <v>#N/A</v>
      </c>
      <c r="B506" t="e">
        <v>#N/A</v>
      </c>
      <c r="C506" t="e">
        <v>#N/A</v>
      </c>
      <c r="D506" t="e">
        <v>#N/A</v>
      </c>
    </row>
    <row r="507" spans="1:4">
      <c r="A507" t="e">
        <v>#N/A</v>
      </c>
      <c r="B507" t="e">
        <v>#N/A</v>
      </c>
      <c r="C507" t="e">
        <v>#N/A</v>
      </c>
      <c r="D507" t="e">
        <v>#N/A</v>
      </c>
    </row>
    <row r="508" spans="1:4">
      <c r="A508" t="e">
        <v>#N/A</v>
      </c>
      <c r="B508" t="e">
        <v>#N/A</v>
      </c>
      <c r="C508" t="e">
        <v>#N/A</v>
      </c>
      <c r="D508" t="e">
        <v>#N/A</v>
      </c>
    </row>
    <row r="509" spans="1:4">
      <c r="A509" t="e">
        <v>#N/A</v>
      </c>
      <c r="B509" t="e">
        <v>#N/A</v>
      </c>
      <c r="C509" t="e">
        <v>#N/A</v>
      </c>
      <c r="D509" t="e">
        <v>#N/A</v>
      </c>
    </row>
    <row r="510" spans="1:4">
      <c r="A510" t="e">
        <v>#N/A</v>
      </c>
      <c r="B510" t="e">
        <v>#N/A</v>
      </c>
      <c r="C510" t="e">
        <v>#N/A</v>
      </c>
      <c r="D510" t="e">
        <v>#N/A</v>
      </c>
    </row>
    <row r="511" spans="1:4">
      <c r="A511" t="e">
        <v>#N/A</v>
      </c>
      <c r="B511" t="e">
        <v>#N/A</v>
      </c>
      <c r="C511" t="e">
        <v>#N/A</v>
      </c>
      <c r="D511" t="e">
        <v>#N/A</v>
      </c>
    </row>
    <row r="512" spans="1:4">
      <c r="A512" t="e">
        <v>#N/A</v>
      </c>
      <c r="B512" t="e">
        <v>#N/A</v>
      </c>
      <c r="C512" t="e">
        <v>#N/A</v>
      </c>
      <c r="D512" t="e">
        <v>#N/A</v>
      </c>
    </row>
    <row r="513" spans="1:4">
      <c r="A513" t="e">
        <v>#N/A</v>
      </c>
      <c r="B513" t="e">
        <v>#N/A</v>
      </c>
      <c r="C513" t="e">
        <v>#N/A</v>
      </c>
      <c r="D513" t="e">
        <v>#N/A</v>
      </c>
    </row>
    <row r="514" spans="1:4">
      <c r="A514" t="e">
        <v>#N/A</v>
      </c>
      <c r="B514" t="e">
        <v>#N/A</v>
      </c>
      <c r="C514" t="e">
        <v>#N/A</v>
      </c>
      <c r="D514" t="e">
        <v>#N/A</v>
      </c>
    </row>
    <row r="515" spans="1:4">
      <c r="A515" t="e">
        <v>#N/A</v>
      </c>
      <c r="B515" t="e">
        <v>#N/A</v>
      </c>
      <c r="C515" t="e">
        <v>#N/A</v>
      </c>
      <c r="D515" t="e">
        <v>#N/A</v>
      </c>
    </row>
    <row r="516" spans="1:4">
      <c r="A516" t="e">
        <v>#N/A</v>
      </c>
      <c r="B516" t="e">
        <v>#N/A</v>
      </c>
      <c r="C516" t="e">
        <v>#N/A</v>
      </c>
      <c r="D516" t="e">
        <v>#N/A</v>
      </c>
    </row>
    <row r="517" spans="1:4">
      <c r="A517" t="e">
        <v>#N/A</v>
      </c>
      <c r="B517" t="e">
        <v>#N/A</v>
      </c>
      <c r="C517" t="e">
        <v>#N/A</v>
      </c>
      <c r="D517" t="e">
        <v>#N/A</v>
      </c>
    </row>
    <row r="518" spans="1:4">
      <c r="A518" t="e">
        <v>#N/A</v>
      </c>
      <c r="B518" t="e">
        <v>#N/A</v>
      </c>
      <c r="C518" t="e">
        <v>#N/A</v>
      </c>
      <c r="D518" t="e">
        <v>#N/A</v>
      </c>
    </row>
    <row r="519" spans="1:4">
      <c r="A519" t="e">
        <v>#N/A</v>
      </c>
      <c r="B519" t="e">
        <v>#N/A</v>
      </c>
      <c r="C519" t="e">
        <v>#N/A</v>
      </c>
      <c r="D519" t="e">
        <v>#N/A</v>
      </c>
    </row>
    <row r="520" spans="1:4">
      <c r="A520" t="e">
        <v>#N/A</v>
      </c>
      <c r="B520" t="e">
        <v>#N/A</v>
      </c>
      <c r="C520" t="e">
        <v>#N/A</v>
      </c>
      <c r="D520" t="e">
        <v>#N/A</v>
      </c>
    </row>
    <row r="521" spans="1:4">
      <c r="A521" t="e">
        <v>#N/A</v>
      </c>
      <c r="B521" t="e">
        <v>#N/A</v>
      </c>
      <c r="C521" t="e">
        <v>#N/A</v>
      </c>
      <c r="D521" t="e">
        <v>#N/A</v>
      </c>
    </row>
    <row r="522" spans="1:4">
      <c r="A522" t="e">
        <v>#N/A</v>
      </c>
      <c r="B522" t="e">
        <v>#N/A</v>
      </c>
      <c r="C522" t="e">
        <v>#N/A</v>
      </c>
      <c r="D522" t="e">
        <v>#N/A</v>
      </c>
    </row>
    <row r="523" spans="1:4">
      <c r="A523" t="e">
        <v>#N/A</v>
      </c>
      <c r="B523" t="e">
        <v>#N/A</v>
      </c>
      <c r="C523" t="e">
        <v>#N/A</v>
      </c>
      <c r="D523" t="e">
        <v>#N/A</v>
      </c>
    </row>
    <row r="524" spans="1:4">
      <c r="A524" t="e">
        <v>#N/A</v>
      </c>
      <c r="B524" t="e">
        <v>#N/A</v>
      </c>
      <c r="C524" t="e">
        <v>#N/A</v>
      </c>
      <c r="D524" t="e">
        <v>#N/A</v>
      </c>
    </row>
    <row r="525" spans="1:4">
      <c r="A525" t="e">
        <v>#N/A</v>
      </c>
      <c r="B525" t="e">
        <v>#N/A</v>
      </c>
      <c r="C525" t="e">
        <v>#N/A</v>
      </c>
      <c r="D525" t="e">
        <v>#N/A</v>
      </c>
    </row>
    <row r="526" spans="1:4">
      <c r="A526" t="e">
        <v>#N/A</v>
      </c>
      <c r="B526" t="e">
        <v>#N/A</v>
      </c>
      <c r="C526" t="e">
        <v>#N/A</v>
      </c>
      <c r="D526" t="e">
        <v>#N/A</v>
      </c>
    </row>
    <row r="527" spans="1:4">
      <c r="A527" t="e">
        <v>#N/A</v>
      </c>
      <c r="B527" t="e">
        <v>#N/A</v>
      </c>
      <c r="C527" t="e">
        <v>#N/A</v>
      </c>
      <c r="D527" t="e">
        <v>#N/A</v>
      </c>
    </row>
    <row r="528" spans="1:4">
      <c r="A528" t="e">
        <v>#N/A</v>
      </c>
      <c r="B528" t="e">
        <v>#N/A</v>
      </c>
      <c r="C528" t="e">
        <v>#N/A</v>
      </c>
      <c r="D528" t="e">
        <v>#N/A</v>
      </c>
    </row>
    <row r="529" spans="1:4">
      <c r="A529" t="e">
        <v>#N/A</v>
      </c>
      <c r="B529" t="e">
        <v>#N/A</v>
      </c>
      <c r="C529" t="e">
        <v>#N/A</v>
      </c>
      <c r="D529" t="e">
        <v>#N/A</v>
      </c>
    </row>
    <row r="530" spans="1:4">
      <c r="A530" t="e">
        <v>#N/A</v>
      </c>
      <c r="B530" t="e">
        <v>#N/A</v>
      </c>
      <c r="C530" t="e">
        <v>#N/A</v>
      </c>
      <c r="D530" t="e">
        <v>#N/A</v>
      </c>
    </row>
    <row r="531" spans="1:4">
      <c r="A531" t="e">
        <v>#N/A</v>
      </c>
      <c r="B531" t="e">
        <v>#N/A</v>
      </c>
      <c r="C531" t="e">
        <v>#N/A</v>
      </c>
      <c r="D531" t="e">
        <v>#N/A</v>
      </c>
    </row>
    <row r="532" spans="1:4">
      <c r="A532" t="e">
        <v>#N/A</v>
      </c>
      <c r="B532" t="e">
        <v>#N/A</v>
      </c>
      <c r="C532" t="e">
        <v>#N/A</v>
      </c>
      <c r="D532" t="e">
        <v>#N/A</v>
      </c>
    </row>
    <row r="533" spans="1:4">
      <c r="A533" t="e">
        <v>#N/A</v>
      </c>
      <c r="B533" t="e">
        <v>#N/A</v>
      </c>
      <c r="C533" t="e">
        <v>#N/A</v>
      </c>
      <c r="D533" t="e">
        <v>#N/A</v>
      </c>
    </row>
    <row r="534" spans="1:4">
      <c r="A534" t="e">
        <v>#N/A</v>
      </c>
      <c r="B534" t="e">
        <v>#N/A</v>
      </c>
      <c r="C534" t="e">
        <v>#N/A</v>
      </c>
      <c r="D534" t="e">
        <v>#N/A</v>
      </c>
    </row>
    <row r="535" spans="1:4">
      <c r="A535" t="e">
        <v>#N/A</v>
      </c>
      <c r="B535" t="e">
        <v>#N/A</v>
      </c>
      <c r="C535" t="e">
        <v>#N/A</v>
      </c>
      <c r="D535" t="e">
        <v>#N/A</v>
      </c>
    </row>
    <row r="536" spans="1:4">
      <c r="A536" t="e">
        <v>#N/A</v>
      </c>
      <c r="B536" t="e">
        <v>#N/A</v>
      </c>
      <c r="C536" t="e">
        <v>#N/A</v>
      </c>
      <c r="D536" t="e">
        <v>#N/A</v>
      </c>
    </row>
    <row r="537" spans="1:4">
      <c r="A537" t="e">
        <v>#N/A</v>
      </c>
      <c r="B537" t="e">
        <v>#N/A</v>
      </c>
      <c r="C537" t="e">
        <v>#N/A</v>
      </c>
      <c r="D537" t="e">
        <v>#N/A</v>
      </c>
    </row>
    <row r="538" spans="1:4">
      <c r="A538" t="e">
        <v>#N/A</v>
      </c>
      <c r="B538" t="e">
        <v>#N/A</v>
      </c>
      <c r="C538" t="e">
        <v>#N/A</v>
      </c>
      <c r="D538" t="e">
        <v>#N/A</v>
      </c>
    </row>
    <row r="539" spans="1:4">
      <c r="A539" t="e">
        <v>#N/A</v>
      </c>
      <c r="B539" t="e">
        <v>#N/A</v>
      </c>
      <c r="C539" t="e">
        <v>#N/A</v>
      </c>
      <c r="D539" t="e">
        <v>#N/A</v>
      </c>
    </row>
    <row r="540" spans="1:4">
      <c r="A540" t="e">
        <v>#N/A</v>
      </c>
      <c r="B540" t="e">
        <v>#N/A</v>
      </c>
      <c r="C540" t="e">
        <v>#N/A</v>
      </c>
      <c r="D540" t="e">
        <v>#N/A</v>
      </c>
    </row>
    <row r="541" spans="1:4">
      <c r="A541" t="e">
        <v>#N/A</v>
      </c>
      <c r="B541" t="e">
        <v>#N/A</v>
      </c>
      <c r="C541" t="e">
        <v>#N/A</v>
      </c>
      <c r="D541" t="e">
        <v>#N/A</v>
      </c>
    </row>
    <row r="542" spans="1:4">
      <c r="A542" t="e">
        <v>#N/A</v>
      </c>
      <c r="B542" t="e">
        <v>#N/A</v>
      </c>
      <c r="C542" t="e">
        <v>#N/A</v>
      </c>
      <c r="D542" t="e">
        <v>#N/A</v>
      </c>
    </row>
    <row r="543" spans="1:4">
      <c r="A543" t="e">
        <v>#N/A</v>
      </c>
      <c r="B543" t="e">
        <v>#N/A</v>
      </c>
      <c r="C543" t="e">
        <v>#N/A</v>
      </c>
      <c r="D543" t="e">
        <v>#N/A</v>
      </c>
    </row>
    <row r="544" spans="1:4">
      <c r="A544" t="e">
        <v>#N/A</v>
      </c>
      <c r="B544" t="e">
        <v>#N/A</v>
      </c>
      <c r="C544" t="e">
        <v>#N/A</v>
      </c>
      <c r="D544" t="e">
        <v>#N/A</v>
      </c>
    </row>
    <row r="545" spans="1:4">
      <c r="A545" t="e">
        <v>#N/A</v>
      </c>
      <c r="B545" t="e">
        <v>#N/A</v>
      </c>
      <c r="C545" t="e">
        <v>#N/A</v>
      </c>
      <c r="D545" t="e">
        <v>#N/A</v>
      </c>
    </row>
    <row r="546" spans="1:4">
      <c r="A546" t="e">
        <v>#N/A</v>
      </c>
      <c r="B546" t="e">
        <v>#N/A</v>
      </c>
      <c r="C546" t="e">
        <v>#N/A</v>
      </c>
      <c r="D546" t="e">
        <v>#N/A</v>
      </c>
    </row>
    <row r="547" spans="1:4">
      <c r="A547" t="e">
        <v>#N/A</v>
      </c>
      <c r="B547" t="e">
        <v>#N/A</v>
      </c>
      <c r="C547" t="e">
        <v>#N/A</v>
      </c>
      <c r="D547" t="e">
        <v>#N/A</v>
      </c>
    </row>
    <row r="548" spans="1:4">
      <c r="A548" t="e">
        <v>#N/A</v>
      </c>
      <c r="B548" t="e">
        <v>#N/A</v>
      </c>
      <c r="C548" t="e">
        <v>#N/A</v>
      </c>
      <c r="D548" t="e">
        <v>#N/A</v>
      </c>
    </row>
    <row r="549" spans="1:4">
      <c r="A549" t="e">
        <v>#N/A</v>
      </c>
      <c r="B549" t="e">
        <v>#N/A</v>
      </c>
      <c r="C549" t="e">
        <v>#N/A</v>
      </c>
      <c r="D549" t="e">
        <v>#N/A</v>
      </c>
    </row>
    <row r="550" spans="1:4">
      <c r="A550" t="e">
        <v>#N/A</v>
      </c>
      <c r="B550" t="e">
        <v>#N/A</v>
      </c>
      <c r="C550" t="e">
        <v>#N/A</v>
      </c>
      <c r="D550" t="e">
        <v>#N/A</v>
      </c>
    </row>
    <row r="551" spans="1:4">
      <c r="A551" t="e">
        <v>#N/A</v>
      </c>
      <c r="B551" t="e">
        <v>#N/A</v>
      </c>
      <c r="C551" t="e">
        <v>#N/A</v>
      </c>
      <c r="D551" t="e">
        <v>#N/A</v>
      </c>
    </row>
    <row r="552" spans="1:4">
      <c r="A552" t="e">
        <v>#N/A</v>
      </c>
      <c r="B552" t="e">
        <v>#N/A</v>
      </c>
      <c r="C552" t="e">
        <v>#N/A</v>
      </c>
      <c r="D552" t="e">
        <v>#N/A</v>
      </c>
    </row>
    <row r="553" spans="1:4">
      <c r="A553" t="e">
        <v>#N/A</v>
      </c>
      <c r="B553" t="e">
        <v>#N/A</v>
      </c>
      <c r="C553" t="e">
        <v>#N/A</v>
      </c>
      <c r="D553" t="e">
        <v>#N/A</v>
      </c>
    </row>
    <row r="554" spans="1:4">
      <c r="A554" t="e">
        <v>#N/A</v>
      </c>
      <c r="B554" t="e">
        <v>#N/A</v>
      </c>
      <c r="C554" t="e">
        <v>#N/A</v>
      </c>
      <c r="D554" t="e">
        <v>#N/A</v>
      </c>
    </row>
    <row r="555" spans="1:4">
      <c r="A555" t="e">
        <v>#N/A</v>
      </c>
      <c r="B555" t="e">
        <v>#N/A</v>
      </c>
      <c r="C555" t="e">
        <v>#N/A</v>
      </c>
      <c r="D555" t="e">
        <v>#N/A</v>
      </c>
    </row>
    <row r="556" spans="1:4">
      <c r="A556" t="e">
        <v>#N/A</v>
      </c>
      <c r="B556" t="e">
        <v>#N/A</v>
      </c>
      <c r="C556" t="e">
        <v>#N/A</v>
      </c>
      <c r="D556" t="e">
        <v>#N/A</v>
      </c>
    </row>
    <row r="557" spans="1:4">
      <c r="A557" t="e">
        <v>#N/A</v>
      </c>
      <c r="B557" t="e">
        <v>#N/A</v>
      </c>
      <c r="C557" t="e">
        <v>#N/A</v>
      </c>
      <c r="D557" t="e">
        <v>#N/A</v>
      </c>
    </row>
    <row r="558" spans="1:4">
      <c r="A558" t="e">
        <v>#N/A</v>
      </c>
      <c r="B558" t="e">
        <v>#N/A</v>
      </c>
      <c r="C558" t="e">
        <v>#N/A</v>
      </c>
      <c r="D558" t="e">
        <v>#N/A</v>
      </c>
    </row>
    <row r="559" spans="1:4">
      <c r="A559" t="e">
        <v>#N/A</v>
      </c>
      <c r="B559" t="e">
        <v>#N/A</v>
      </c>
      <c r="C559" t="e">
        <v>#N/A</v>
      </c>
      <c r="D559" t="e">
        <v>#N/A</v>
      </c>
    </row>
    <row r="560" spans="1:4">
      <c r="A560" t="e">
        <v>#N/A</v>
      </c>
      <c r="B560" t="e">
        <v>#N/A</v>
      </c>
      <c r="C560" t="e">
        <v>#N/A</v>
      </c>
      <c r="D560" t="e">
        <v>#N/A</v>
      </c>
    </row>
    <row r="561" spans="1:4">
      <c r="A561" t="e">
        <v>#N/A</v>
      </c>
      <c r="B561" t="e">
        <v>#N/A</v>
      </c>
      <c r="C561" t="e">
        <v>#N/A</v>
      </c>
      <c r="D561" t="e">
        <v>#N/A</v>
      </c>
    </row>
    <row r="562" spans="1:4">
      <c r="A562" t="e">
        <v>#N/A</v>
      </c>
      <c r="B562" t="e">
        <v>#N/A</v>
      </c>
      <c r="C562" t="e">
        <v>#N/A</v>
      </c>
      <c r="D562" t="e">
        <v>#N/A</v>
      </c>
    </row>
    <row r="563" spans="1:4">
      <c r="A563" t="e">
        <v>#N/A</v>
      </c>
      <c r="B563" t="e">
        <v>#N/A</v>
      </c>
      <c r="C563" t="e">
        <v>#N/A</v>
      </c>
      <c r="D563" t="e">
        <v>#N/A</v>
      </c>
    </row>
    <row r="564" spans="1:4">
      <c r="A564" t="e">
        <v>#N/A</v>
      </c>
      <c r="B564" t="e">
        <v>#N/A</v>
      </c>
      <c r="C564" t="e">
        <v>#N/A</v>
      </c>
      <c r="D564" t="e">
        <v>#N/A</v>
      </c>
    </row>
    <row r="565" spans="1:4">
      <c r="A565" t="e">
        <v>#N/A</v>
      </c>
      <c r="B565" t="e">
        <v>#N/A</v>
      </c>
      <c r="C565" t="e">
        <v>#N/A</v>
      </c>
      <c r="D565" t="e">
        <v>#N/A</v>
      </c>
    </row>
    <row r="566" spans="1:4">
      <c r="A566" t="e">
        <v>#N/A</v>
      </c>
      <c r="B566" t="e">
        <v>#N/A</v>
      </c>
      <c r="C566" t="e">
        <v>#N/A</v>
      </c>
      <c r="D566" t="e">
        <v>#N/A</v>
      </c>
    </row>
    <row r="567" spans="1:4">
      <c r="A567" t="e">
        <v>#N/A</v>
      </c>
      <c r="B567" t="e">
        <v>#N/A</v>
      </c>
      <c r="C567" t="e">
        <v>#N/A</v>
      </c>
      <c r="D567" t="e">
        <v>#N/A</v>
      </c>
    </row>
    <row r="568" spans="1:4">
      <c r="A568" t="e">
        <v>#N/A</v>
      </c>
      <c r="B568" t="e">
        <v>#N/A</v>
      </c>
      <c r="C568" t="e">
        <v>#N/A</v>
      </c>
      <c r="D568" t="e">
        <v>#N/A</v>
      </c>
    </row>
    <row r="569" spans="1:4">
      <c r="A569" t="e">
        <v>#N/A</v>
      </c>
      <c r="B569" t="e">
        <v>#N/A</v>
      </c>
      <c r="C569" t="e">
        <v>#N/A</v>
      </c>
      <c r="D569" t="e">
        <v>#N/A</v>
      </c>
    </row>
    <row r="570" spans="1:4">
      <c r="A570" t="e">
        <v>#N/A</v>
      </c>
      <c r="B570" t="e">
        <v>#N/A</v>
      </c>
      <c r="C570" t="e">
        <v>#N/A</v>
      </c>
      <c r="D570" t="e">
        <v>#N/A</v>
      </c>
    </row>
    <row r="571" spans="1:4">
      <c r="A571" t="e">
        <v>#N/A</v>
      </c>
      <c r="B571" t="e">
        <v>#N/A</v>
      </c>
      <c r="C571" t="e">
        <v>#N/A</v>
      </c>
      <c r="D571" t="e">
        <v>#N/A</v>
      </c>
    </row>
    <row r="572" spans="1:4">
      <c r="A572" t="e">
        <v>#N/A</v>
      </c>
      <c r="B572" t="e">
        <v>#N/A</v>
      </c>
      <c r="C572" t="e">
        <v>#N/A</v>
      </c>
      <c r="D572" t="e">
        <v>#N/A</v>
      </c>
    </row>
    <row r="573" spans="1:4">
      <c r="A573" t="e">
        <v>#N/A</v>
      </c>
      <c r="B573" t="e">
        <v>#N/A</v>
      </c>
      <c r="C573" t="e">
        <v>#N/A</v>
      </c>
      <c r="D573" t="e">
        <v>#N/A</v>
      </c>
    </row>
    <row r="574" spans="1:4">
      <c r="A574" t="e">
        <v>#N/A</v>
      </c>
      <c r="B574" t="e">
        <v>#N/A</v>
      </c>
      <c r="C574" t="e">
        <v>#N/A</v>
      </c>
      <c r="D574" t="e">
        <v>#N/A</v>
      </c>
    </row>
    <row r="575" spans="1:4">
      <c r="A575" t="e">
        <v>#N/A</v>
      </c>
      <c r="B575" t="e">
        <v>#N/A</v>
      </c>
      <c r="C575" t="e">
        <v>#N/A</v>
      </c>
      <c r="D575" t="e">
        <v>#N/A</v>
      </c>
    </row>
    <row r="576" spans="1:4">
      <c r="A576" t="e">
        <v>#N/A</v>
      </c>
      <c r="B576" t="e">
        <v>#N/A</v>
      </c>
      <c r="C576" t="e">
        <v>#N/A</v>
      </c>
      <c r="D576" t="e">
        <v>#N/A</v>
      </c>
    </row>
    <row r="577" spans="1:4">
      <c r="A577" t="e">
        <v>#N/A</v>
      </c>
      <c r="B577" t="e">
        <v>#N/A</v>
      </c>
      <c r="C577" t="e">
        <v>#N/A</v>
      </c>
      <c r="D577" t="e">
        <v>#N/A</v>
      </c>
    </row>
    <row r="578" spans="1:4">
      <c r="A578" t="e">
        <v>#N/A</v>
      </c>
      <c r="B578" t="e">
        <v>#N/A</v>
      </c>
      <c r="C578" t="e">
        <v>#N/A</v>
      </c>
      <c r="D578" t="e">
        <v>#N/A</v>
      </c>
    </row>
    <row r="579" spans="1:4">
      <c r="A579" t="e">
        <v>#N/A</v>
      </c>
      <c r="B579" t="e">
        <v>#N/A</v>
      </c>
      <c r="C579" t="e">
        <v>#N/A</v>
      </c>
      <c r="D579" t="e">
        <v>#N/A</v>
      </c>
    </row>
    <row r="580" spans="1:4">
      <c r="A580" t="e">
        <v>#N/A</v>
      </c>
      <c r="B580" t="e">
        <v>#N/A</v>
      </c>
      <c r="C580" t="e">
        <v>#N/A</v>
      </c>
      <c r="D580" t="e">
        <v>#N/A</v>
      </c>
    </row>
    <row r="581" spans="1:4">
      <c r="A581" t="e">
        <v>#N/A</v>
      </c>
      <c r="B581" t="e">
        <v>#N/A</v>
      </c>
      <c r="C581" t="e">
        <v>#N/A</v>
      </c>
      <c r="D581" t="e">
        <v>#N/A</v>
      </c>
    </row>
    <row r="582" spans="1:4">
      <c r="A582" t="e">
        <v>#N/A</v>
      </c>
      <c r="B582" t="e">
        <v>#N/A</v>
      </c>
      <c r="C582" t="e">
        <v>#N/A</v>
      </c>
      <c r="D582" t="e">
        <v>#N/A</v>
      </c>
    </row>
    <row r="583" spans="1:4">
      <c r="A583" t="e">
        <v>#N/A</v>
      </c>
      <c r="B583" t="e">
        <v>#N/A</v>
      </c>
      <c r="C583" t="e">
        <v>#N/A</v>
      </c>
      <c r="D583" t="e">
        <v>#N/A</v>
      </c>
    </row>
    <row r="584" spans="1:4">
      <c r="A584" t="e">
        <v>#N/A</v>
      </c>
      <c r="B584" t="e">
        <v>#N/A</v>
      </c>
      <c r="C584" t="e">
        <v>#N/A</v>
      </c>
      <c r="D584" t="e">
        <v>#N/A</v>
      </c>
    </row>
    <row r="585" spans="1:4">
      <c r="A585" t="e">
        <v>#N/A</v>
      </c>
      <c r="B585" t="e">
        <v>#N/A</v>
      </c>
      <c r="C585" t="e">
        <v>#N/A</v>
      </c>
      <c r="D585" t="e">
        <v>#N/A</v>
      </c>
    </row>
    <row r="586" spans="1:4">
      <c r="A586" t="e">
        <v>#N/A</v>
      </c>
      <c r="B586" t="e">
        <v>#N/A</v>
      </c>
      <c r="C586" t="e">
        <v>#N/A</v>
      </c>
      <c r="D586" t="e">
        <v>#N/A</v>
      </c>
    </row>
    <row r="587" spans="1:4">
      <c r="A587" t="e">
        <v>#N/A</v>
      </c>
      <c r="B587" t="e">
        <v>#N/A</v>
      </c>
      <c r="C587" t="e">
        <v>#N/A</v>
      </c>
      <c r="D587" t="e">
        <v>#N/A</v>
      </c>
    </row>
    <row r="588" spans="1:4">
      <c r="A588" t="e">
        <v>#N/A</v>
      </c>
      <c r="B588" t="e">
        <v>#N/A</v>
      </c>
      <c r="C588" t="e">
        <v>#N/A</v>
      </c>
      <c r="D588" t="e">
        <v>#N/A</v>
      </c>
    </row>
    <row r="589" spans="1:4">
      <c r="A589" t="e">
        <v>#N/A</v>
      </c>
      <c r="B589" t="e">
        <v>#N/A</v>
      </c>
      <c r="C589" t="e">
        <v>#N/A</v>
      </c>
      <c r="D589" t="e">
        <v>#N/A</v>
      </c>
    </row>
    <row r="590" spans="1:4">
      <c r="A590" t="e">
        <v>#N/A</v>
      </c>
      <c r="B590" t="e">
        <v>#N/A</v>
      </c>
      <c r="C590" t="e">
        <v>#N/A</v>
      </c>
      <c r="D590" t="e">
        <v>#N/A</v>
      </c>
    </row>
    <row r="591" spans="1:4">
      <c r="A591" t="e">
        <v>#N/A</v>
      </c>
      <c r="B591" t="e">
        <v>#N/A</v>
      </c>
      <c r="C591" t="e">
        <v>#N/A</v>
      </c>
      <c r="D591" t="e">
        <v>#N/A</v>
      </c>
    </row>
    <row r="592" spans="1:4">
      <c r="A592" t="e">
        <v>#N/A</v>
      </c>
      <c r="B592" t="e">
        <v>#N/A</v>
      </c>
      <c r="C592" t="e">
        <v>#N/A</v>
      </c>
      <c r="D592" t="e">
        <v>#N/A</v>
      </c>
    </row>
    <row r="593" spans="1:4">
      <c r="A593" t="e">
        <v>#N/A</v>
      </c>
      <c r="B593" t="e">
        <v>#N/A</v>
      </c>
      <c r="C593" t="e">
        <v>#N/A</v>
      </c>
      <c r="D593" t="e">
        <v>#N/A</v>
      </c>
    </row>
    <row r="594" spans="1:4">
      <c r="A594" t="e">
        <v>#N/A</v>
      </c>
      <c r="B594" t="e">
        <v>#N/A</v>
      </c>
      <c r="C594" t="e">
        <v>#N/A</v>
      </c>
      <c r="D594" t="e">
        <v>#N/A</v>
      </c>
    </row>
    <row r="595" spans="1:4">
      <c r="A595" t="e">
        <v>#N/A</v>
      </c>
      <c r="B595" t="e">
        <v>#N/A</v>
      </c>
      <c r="C595" t="e">
        <v>#N/A</v>
      </c>
      <c r="D595" t="e">
        <v>#N/A</v>
      </c>
    </row>
    <row r="596" spans="1:4">
      <c r="A596" t="e">
        <v>#N/A</v>
      </c>
      <c r="B596" t="e">
        <v>#N/A</v>
      </c>
      <c r="C596" t="e">
        <v>#N/A</v>
      </c>
      <c r="D596" t="e">
        <v>#N/A</v>
      </c>
    </row>
    <row r="597" spans="1:4">
      <c r="A597" t="e">
        <v>#N/A</v>
      </c>
      <c r="B597" t="e">
        <v>#N/A</v>
      </c>
      <c r="C597" t="e">
        <v>#N/A</v>
      </c>
      <c r="D597" t="e">
        <v>#N/A</v>
      </c>
    </row>
    <row r="598" spans="1:4">
      <c r="A598" t="e">
        <v>#N/A</v>
      </c>
      <c r="B598" t="e">
        <v>#N/A</v>
      </c>
      <c r="C598" t="e">
        <v>#N/A</v>
      </c>
      <c r="D598" t="e">
        <v>#N/A</v>
      </c>
    </row>
    <row r="599" spans="1:4">
      <c r="A599" t="e">
        <v>#N/A</v>
      </c>
      <c r="B599" t="e">
        <v>#N/A</v>
      </c>
      <c r="C599" t="e">
        <v>#N/A</v>
      </c>
      <c r="D599" t="e">
        <v>#N/A</v>
      </c>
    </row>
    <row r="600" spans="1:4">
      <c r="A600" t="e">
        <v>#N/A</v>
      </c>
      <c r="B600" t="e">
        <v>#N/A</v>
      </c>
      <c r="C600" t="e">
        <v>#N/A</v>
      </c>
      <c r="D600" t="e">
        <v>#N/A</v>
      </c>
    </row>
    <row r="601" spans="1:4">
      <c r="A601" t="e">
        <v>#N/A</v>
      </c>
      <c r="B601" t="e">
        <v>#N/A</v>
      </c>
      <c r="C601" t="e">
        <v>#N/A</v>
      </c>
      <c r="D601" t="e">
        <v>#N/A</v>
      </c>
    </row>
    <row r="602" spans="1:4">
      <c r="A602" t="e">
        <v>#N/A</v>
      </c>
      <c r="B602" t="e">
        <v>#N/A</v>
      </c>
      <c r="C602" t="e">
        <v>#N/A</v>
      </c>
      <c r="D602" t="e">
        <v>#N/A</v>
      </c>
    </row>
    <row r="603" spans="1:4">
      <c r="A603" t="e">
        <v>#N/A</v>
      </c>
      <c r="B603" t="e">
        <v>#N/A</v>
      </c>
      <c r="C603" t="e">
        <v>#N/A</v>
      </c>
      <c r="D603" t="e">
        <v>#N/A</v>
      </c>
    </row>
    <row r="604" spans="1:4">
      <c r="A604" t="e">
        <v>#N/A</v>
      </c>
      <c r="B604" t="e">
        <v>#N/A</v>
      </c>
      <c r="C604" t="e">
        <v>#N/A</v>
      </c>
      <c r="D604" t="e">
        <v>#N/A</v>
      </c>
    </row>
    <row r="605" spans="1:4">
      <c r="A605" t="e">
        <v>#N/A</v>
      </c>
      <c r="B605" t="e">
        <v>#N/A</v>
      </c>
      <c r="C605" t="e">
        <v>#N/A</v>
      </c>
      <c r="D605" t="e">
        <v>#N/A</v>
      </c>
    </row>
    <row r="606" spans="1:4">
      <c r="A606" t="e">
        <v>#N/A</v>
      </c>
      <c r="B606" t="e">
        <v>#N/A</v>
      </c>
      <c r="C606" t="e">
        <v>#N/A</v>
      </c>
      <c r="D606" t="e">
        <v>#N/A</v>
      </c>
    </row>
    <row r="607" spans="1:4">
      <c r="A607" t="e">
        <v>#N/A</v>
      </c>
      <c r="B607" t="e">
        <v>#N/A</v>
      </c>
      <c r="C607" t="e">
        <v>#N/A</v>
      </c>
      <c r="D607" t="e">
        <v>#N/A</v>
      </c>
    </row>
    <row r="608" spans="1:4">
      <c r="A608" t="e">
        <v>#N/A</v>
      </c>
      <c r="B608" t="e">
        <v>#N/A</v>
      </c>
      <c r="C608" t="e">
        <v>#N/A</v>
      </c>
      <c r="D608" t="e">
        <v>#N/A</v>
      </c>
    </row>
    <row r="609" spans="1:4">
      <c r="A609" t="e">
        <v>#N/A</v>
      </c>
      <c r="B609" t="e">
        <v>#N/A</v>
      </c>
      <c r="C609" t="e">
        <v>#N/A</v>
      </c>
      <c r="D609" t="e">
        <v>#N/A</v>
      </c>
    </row>
    <row r="610" spans="1:4">
      <c r="A610" t="e">
        <v>#N/A</v>
      </c>
      <c r="B610" t="e">
        <v>#N/A</v>
      </c>
      <c r="C610" t="e">
        <v>#N/A</v>
      </c>
      <c r="D610" t="e">
        <v>#N/A</v>
      </c>
    </row>
    <row r="611" spans="1:4">
      <c r="A611" t="e">
        <v>#N/A</v>
      </c>
      <c r="B611" t="e">
        <v>#N/A</v>
      </c>
      <c r="C611" t="e">
        <v>#N/A</v>
      </c>
      <c r="D611" t="e">
        <v>#N/A</v>
      </c>
    </row>
    <row r="612" spans="1:4">
      <c r="A612" t="e">
        <v>#N/A</v>
      </c>
      <c r="B612" t="e">
        <v>#N/A</v>
      </c>
      <c r="C612" t="e">
        <v>#N/A</v>
      </c>
      <c r="D612" t="e">
        <v>#N/A</v>
      </c>
    </row>
    <row r="613" spans="1:4">
      <c r="A613" t="e">
        <v>#N/A</v>
      </c>
      <c r="B613" t="e">
        <v>#N/A</v>
      </c>
      <c r="C613" t="e">
        <v>#N/A</v>
      </c>
      <c r="D613" t="e">
        <v>#N/A</v>
      </c>
    </row>
    <row r="614" spans="1:4">
      <c r="A614" t="e">
        <v>#N/A</v>
      </c>
      <c r="B614" t="e">
        <v>#N/A</v>
      </c>
      <c r="C614" t="e">
        <v>#N/A</v>
      </c>
      <c r="D614" t="e">
        <v>#N/A</v>
      </c>
    </row>
    <row r="615" spans="1:4">
      <c r="A615" t="e">
        <v>#N/A</v>
      </c>
      <c r="B615" t="e">
        <v>#N/A</v>
      </c>
      <c r="C615" t="e">
        <v>#N/A</v>
      </c>
      <c r="D615" t="e">
        <v>#N/A</v>
      </c>
    </row>
    <row r="616" spans="1:4">
      <c r="A616" t="e">
        <v>#N/A</v>
      </c>
      <c r="B616" t="e">
        <v>#N/A</v>
      </c>
      <c r="C616" t="e">
        <v>#N/A</v>
      </c>
      <c r="D616" t="e">
        <v>#N/A</v>
      </c>
    </row>
    <row r="617" spans="1:4">
      <c r="A617" t="e">
        <v>#N/A</v>
      </c>
      <c r="B617" t="e">
        <v>#N/A</v>
      </c>
      <c r="C617" t="e">
        <v>#N/A</v>
      </c>
      <c r="D617" t="e">
        <v>#N/A</v>
      </c>
    </row>
    <row r="618" spans="1:4">
      <c r="A618" t="e">
        <v>#N/A</v>
      </c>
      <c r="B618" t="e">
        <v>#N/A</v>
      </c>
      <c r="C618" t="e">
        <v>#N/A</v>
      </c>
      <c r="D618" t="e">
        <v>#N/A</v>
      </c>
    </row>
    <row r="619" spans="1:4">
      <c r="A619" t="e">
        <v>#N/A</v>
      </c>
      <c r="B619" t="e">
        <v>#N/A</v>
      </c>
      <c r="C619" t="e">
        <v>#N/A</v>
      </c>
      <c r="D619" t="e">
        <v>#N/A</v>
      </c>
    </row>
    <row r="620" spans="1:4">
      <c r="A620" t="e">
        <v>#N/A</v>
      </c>
      <c r="B620" t="e">
        <v>#N/A</v>
      </c>
      <c r="C620" t="e">
        <v>#N/A</v>
      </c>
      <c r="D620" t="e">
        <v>#N/A</v>
      </c>
    </row>
    <row r="621" spans="1:4">
      <c r="A621" t="e">
        <v>#N/A</v>
      </c>
      <c r="B621" t="e">
        <v>#N/A</v>
      </c>
      <c r="C621" t="e">
        <v>#N/A</v>
      </c>
      <c r="D621" t="e">
        <v>#N/A</v>
      </c>
    </row>
    <row r="622" spans="1:4">
      <c r="A622" t="e">
        <v>#N/A</v>
      </c>
      <c r="B622" t="e">
        <v>#N/A</v>
      </c>
      <c r="C622" t="e">
        <v>#N/A</v>
      </c>
      <c r="D622" t="e">
        <v>#N/A</v>
      </c>
    </row>
    <row r="623" spans="1:4">
      <c r="A623" t="e">
        <v>#N/A</v>
      </c>
      <c r="B623" t="e">
        <v>#N/A</v>
      </c>
      <c r="C623" t="e">
        <v>#N/A</v>
      </c>
      <c r="D623" t="e">
        <v>#N/A</v>
      </c>
    </row>
    <row r="624" spans="1:4">
      <c r="A624" t="e">
        <v>#N/A</v>
      </c>
      <c r="B624" t="e">
        <v>#N/A</v>
      </c>
      <c r="C624" t="e">
        <v>#N/A</v>
      </c>
      <c r="D624" t="e">
        <v>#N/A</v>
      </c>
    </row>
    <row r="625" spans="1:4">
      <c r="A625" t="e">
        <v>#N/A</v>
      </c>
      <c r="B625" t="e">
        <v>#N/A</v>
      </c>
      <c r="C625" t="e">
        <v>#N/A</v>
      </c>
      <c r="D625" t="e">
        <v>#N/A</v>
      </c>
    </row>
    <row r="626" spans="1:4">
      <c r="A626" t="e">
        <v>#N/A</v>
      </c>
      <c r="B626" t="e">
        <v>#N/A</v>
      </c>
      <c r="C626" t="e">
        <v>#N/A</v>
      </c>
      <c r="D626" t="e">
        <v>#N/A</v>
      </c>
    </row>
    <row r="627" spans="1:4">
      <c r="A627" t="e">
        <v>#N/A</v>
      </c>
      <c r="B627" t="e">
        <v>#N/A</v>
      </c>
      <c r="C627" t="e">
        <v>#N/A</v>
      </c>
      <c r="D627" t="e">
        <v>#N/A</v>
      </c>
    </row>
    <row r="628" spans="1:4">
      <c r="A628" t="e">
        <v>#N/A</v>
      </c>
      <c r="B628" t="e">
        <v>#N/A</v>
      </c>
      <c r="C628" t="e">
        <v>#N/A</v>
      </c>
      <c r="D628" t="e">
        <v>#N/A</v>
      </c>
    </row>
    <row r="629" spans="1:4">
      <c r="A629" t="e">
        <v>#N/A</v>
      </c>
      <c r="B629" t="e">
        <v>#N/A</v>
      </c>
      <c r="C629" t="e">
        <v>#N/A</v>
      </c>
      <c r="D629" t="e">
        <v>#N/A</v>
      </c>
    </row>
    <row r="630" spans="1:4">
      <c r="A630" t="e">
        <v>#N/A</v>
      </c>
      <c r="B630" t="e">
        <v>#N/A</v>
      </c>
      <c r="C630" t="e">
        <v>#N/A</v>
      </c>
      <c r="D630" t="e">
        <v>#N/A</v>
      </c>
    </row>
    <row r="631" spans="1:4">
      <c r="A631" t="e">
        <v>#N/A</v>
      </c>
      <c r="B631" t="e">
        <v>#N/A</v>
      </c>
      <c r="C631" t="e">
        <v>#N/A</v>
      </c>
      <c r="D631" t="e">
        <v>#N/A</v>
      </c>
    </row>
    <row r="632" spans="1:4">
      <c r="A632" t="e">
        <v>#N/A</v>
      </c>
      <c r="B632" t="e">
        <v>#N/A</v>
      </c>
      <c r="C632" t="e">
        <v>#N/A</v>
      </c>
      <c r="D632" t="e">
        <v>#N/A</v>
      </c>
    </row>
    <row r="633" spans="1:4">
      <c r="A633" t="e">
        <v>#N/A</v>
      </c>
      <c r="B633" t="e">
        <v>#N/A</v>
      </c>
      <c r="C633" t="e">
        <v>#N/A</v>
      </c>
      <c r="D633" t="e">
        <v>#N/A</v>
      </c>
    </row>
    <row r="634" spans="1:4">
      <c r="A634" t="e">
        <v>#N/A</v>
      </c>
      <c r="B634" t="e">
        <v>#N/A</v>
      </c>
      <c r="C634" t="e">
        <v>#N/A</v>
      </c>
      <c r="D634" t="e">
        <v>#N/A</v>
      </c>
    </row>
    <row r="635" spans="1:4">
      <c r="A635" t="e">
        <v>#N/A</v>
      </c>
      <c r="B635" t="e">
        <v>#N/A</v>
      </c>
      <c r="C635" t="e">
        <v>#N/A</v>
      </c>
      <c r="D635" t="e">
        <v>#N/A</v>
      </c>
    </row>
    <row r="636" spans="1:4">
      <c r="A636" t="e">
        <v>#N/A</v>
      </c>
      <c r="B636" t="e">
        <v>#N/A</v>
      </c>
      <c r="C636" t="e">
        <v>#N/A</v>
      </c>
      <c r="D636" t="e">
        <v>#N/A</v>
      </c>
    </row>
    <row r="637" spans="1:4">
      <c r="A637" t="e">
        <v>#N/A</v>
      </c>
      <c r="B637" t="e">
        <v>#N/A</v>
      </c>
      <c r="C637" t="e">
        <v>#N/A</v>
      </c>
      <c r="D637" t="e">
        <v>#N/A</v>
      </c>
    </row>
    <row r="638" spans="1:4">
      <c r="A638" t="e">
        <v>#N/A</v>
      </c>
      <c r="B638" t="e">
        <v>#N/A</v>
      </c>
      <c r="C638" t="e">
        <v>#N/A</v>
      </c>
      <c r="D638" t="e">
        <v>#N/A</v>
      </c>
    </row>
    <row r="639" spans="1:4">
      <c r="A639" t="e">
        <v>#N/A</v>
      </c>
      <c r="B639" t="e">
        <v>#N/A</v>
      </c>
      <c r="C639" t="e">
        <v>#N/A</v>
      </c>
      <c r="D639" t="e">
        <v>#N/A</v>
      </c>
    </row>
    <row r="640" spans="1:4">
      <c r="A640" t="e">
        <v>#N/A</v>
      </c>
      <c r="B640" t="e">
        <v>#N/A</v>
      </c>
      <c r="C640" t="e">
        <v>#N/A</v>
      </c>
      <c r="D640" t="e">
        <v>#N/A</v>
      </c>
    </row>
    <row r="641" spans="1:4">
      <c r="A641" t="e">
        <v>#N/A</v>
      </c>
      <c r="B641" t="e">
        <v>#N/A</v>
      </c>
      <c r="C641" t="e">
        <v>#N/A</v>
      </c>
      <c r="D641" t="e">
        <v>#N/A</v>
      </c>
    </row>
    <row r="642" spans="1:4">
      <c r="A642" t="e">
        <v>#N/A</v>
      </c>
      <c r="B642" t="e">
        <v>#N/A</v>
      </c>
      <c r="C642" t="e">
        <v>#N/A</v>
      </c>
      <c r="D642" t="e">
        <v>#N/A</v>
      </c>
    </row>
    <row r="643" spans="1:4">
      <c r="A643" t="e">
        <v>#N/A</v>
      </c>
      <c r="B643" t="e">
        <v>#N/A</v>
      </c>
      <c r="C643" t="e">
        <v>#N/A</v>
      </c>
      <c r="D643" t="e">
        <v>#N/A</v>
      </c>
    </row>
    <row r="644" spans="1:4">
      <c r="A644" t="e">
        <v>#N/A</v>
      </c>
      <c r="B644" t="e">
        <v>#N/A</v>
      </c>
      <c r="C644" t="e">
        <v>#N/A</v>
      </c>
      <c r="D644" t="e">
        <v>#N/A</v>
      </c>
    </row>
    <row r="645" spans="1:4">
      <c r="A645" t="e">
        <v>#N/A</v>
      </c>
      <c r="B645" t="e">
        <v>#N/A</v>
      </c>
      <c r="C645" t="e">
        <v>#N/A</v>
      </c>
      <c r="D645" t="e">
        <v>#N/A</v>
      </c>
    </row>
    <row r="646" spans="1:4">
      <c r="A646" t="e">
        <v>#N/A</v>
      </c>
      <c r="B646" t="e">
        <v>#N/A</v>
      </c>
      <c r="C646" t="e">
        <v>#N/A</v>
      </c>
      <c r="D646" t="e">
        <v>#N/A</v>
      </c>
    </row>
    <row r="647" spans="1:4">
      <c r="A647" t="e">
        <v>#N/A</v>
      </c>
      <c r="B647" t="e">
        <v>#N/A</v>
      </c>
      <c r="C647" t="e">
        <v>#N/A</v>
      </c>
      <c r="D647" t="e">
        <v>#N/A</v>
      </c>
    </row>
    <row r="648" spans="1:4">
      <c r="A648" t="e">
        <v>#N/A</v>
      </c>
      <c r="B648" t="e">
        <v>#N/A</v>
      </c>
      <c r="C648" t="e">
        <v>#N/A</v>
      </c>
      <c r="D648" t="e">
        <v>#N/A</v>
      </c>
    </row>
    <row r="649" spans="1:4">
      <c r="A649" t="e">
        <v>#N/A</v>
      </c>
      <c r="B649" t="e">
        <v>#N/A</v>
      </c>
      <c r="C649" t="e">
        <v>#N/A</v>
      </c>
      <c r="D649" t="e">
        <v>#N/A</v>
      </c>
    </row>
    <row r="650" spans="1:4">
      <c r="A650" t="e">
        <v>#N/A</v>
      </c>
      <c r="B650" t="e">
        <v>#N/A</v>
      </c>
      <c r="C650" t="e">
        <v>#N/A</v>
      </c>
      <c r="D650" t="e">
        <v>#N/A</v>
      </c>
    </row>
    <row r="651" spans="1:4">
      <c r="A651" t="e">
        <v>#N/A</v>
      </c>
      <c r="B651" t="e">
        <v>#N/A</v>
      </c>
      <c r="C651" t="e">
        <v>#N/A</v>
      </c>
      <c r="D651" t="e">
        <v>#N/A</v>
      </c>
    </row>
    <row r="652" spans="1:4">
      <c r="A652" t="e">
        <v>#N/A</v>
      </c>
      <c r="B652" t="e">
        <v>#N/A</v>
      </c>
      <c r="C652" t="e">
        <v>#N/A</v>
      </c>
      <c r="D652" t="e">
        <v>#N/A</v>
      </c>
    </row>
    <row r="653" spans="1:4">
      <c r="A653" t="e">
        <v>#N/A</v>
      </c>
      <c r="B653" t="e">
        <v>#N/A</v>
      </c>
      <c r="C653" t="e">
        <v>#N/A</v>
      </c>
      <c r="D653" t="e">
        <v>#N/A</v>
      </c>
    </row>
    <row r="654" spans="1:4">
      <c r="A654" t="e">
        <v>#N/A</v>
      </c>
      <c r="B654" t="e">
        <v>#N/A</v>
      </c>
      <c r="C654" t="e">
        <v>#N/A</v>
      </c>
      <c r="D654" t="e">
        <v>#N/A</v>
      </c>
    </row>
    <row r="655" spans="1:4">
      <c r="A655" t="e">
        <v>#N/A</v>
      </c>
      <c r="B655" t="e">
        <v>#N/A</v>
      </c>
      <c r="C655" t="e">
        <v>#N/A</v>
      </c>
      <c r="D655" t="e">
        <v>#N/A</v>
      </c>
    </row>
    <row r="656" spans="1:4">
      <c r="A656" t="e">
        <v>#N/A</v>
      </c>
      <c r="B656" t="e">
        <v>#N/A</v>
      </c>
      <c r="C656" t="e">
        <v>#N/A</v>
      </c>
      <c r="D656" t="e">
        <v>#N/A</v>
      </c>
    </row>
    <row r="657" spans="1:4">
      <c r="A657" t="e">
        <v>#N/A</v>
      </c>
      <c r="B657" t="e">
        <v>#N/A</v>
      </c>
      <c r="C657" t="e">
        <v>#N/A</v>
      </c>
      <c r="D657" t="e">
        <v>#N/A</v>
      </c>
    </row>
    <row r="658" spans="1:4">
      <c r="A658" t="e">
        <v>#N/A</v>
      </c>
      <c r="B658" t="e">
        <v>#N/A</v>
      </c>
      <c r="C658" t="e">
        <v>#N/A</v>
      </c>
      <c r="D658" t="e">
        <v>#N/A</v>
      </c>
    </row>
    <row r="659" spans="1:4">
      <c r="A659" t="e">
        <v>#N/A</v>
      </c>
      <c r="B659" t="e">
        <v>#N/A</v>
      </c>
      <c r="C659" t="e">
        <v>#N/A</v>
      </c>
      <c r="D659" t="e">
        <v>#N/A</v>
      </c>
    </row>
    <row r="660" spans="1:4">
      <c r="A660" t="e">
        <v>#N/A</v>
      </c>
      <c r="B660" t="e">
        <v>#N/A</v>
      </c>
      <c r="C660" t="e">
        <v>#N/A</v>
      </c>
      <c r="D660" t="e">
        <v>#N/A</v>
      </c>
    </row>
    <row r="661" spans="1:4">
      <c r="A661" t="e">
        <v>#N/A</v>
      </c>
      <c r="B661" t="e">
        <v>#N/A</v>
      </c>
      <c r="C661" t="e">
        <v>#N/A</v>
      </c>
      <c r="D661" t="e">
        <v>#N/A</v>
      </c>
    </row>
    <row r="662" spans="1:4">
      <c r="A662" t="e">
        <v>#N/A</v>
      </c>
      <c r="B662" t="e">
        <v>#N/A</v>
      </c>
      <c r="C662" t="e">
        <v>#N/A</v>
      </c>
      <c r="D662" t="e">
        <v>#N/A</v>
      </c>
    </row>
    <row r="663" spans="1:4">
      <c r="A663" t="e">
        <v>#N/A</v>
      </c>
      <c r="B663" t="e">
        <v>#N/A</v>
      </c>
      <c r="C663" t="e">
        <v>#N/A</v>
      </c>
      <c r="D663" t="e">
        <v>#N/A</v>
      </c>
    </row>
    <row r="664" spans="1:4">
      <c r="A664" t="e">
        <v>#N/A</v>
      </c>
      <c r="B664" t="e">
        <v>#N/A</v>
      </c>
      <c r="C664" t="e">
        <v>#N/A</v>
      </c>
      <c r="D664" t="e">
        <v>#N/A</v>
      </c>
    </row>
    <row r="665" spans="1:4">
      <c r="A665" t="e">
        <v>#N/A</v>
      </c>
      <c r="B665" t="e">
        <v>#N/A</v>
      </c>
      <c r="C665" t="e">
        <v>#N/A</v>
      </c>
      <c r="D665" t="e">
        <v>#N/A</v>
      </c>
    </row>
    <row r="666" spans="1:4">
      <c r="A666" t="e">
        <v>#N/A</v>
      </c>
      <c r="B666" t="e">
        <v>#N/A</v>
      </c>
      <c r="C666" t="e">
        <v>#N/A</v>
      </c>
      <c r="D666" t="e">
        <v>#N/A</v>
      </c>
    </row>
    <row r="667" spans="1:4">
      <c r="A667" t="e">
        <v>#N/A</v>
      </c>
      <c r="B667" t="e">
        <v>#N/A</v>
      </c>
      <c r="C667" t="e">
        <v>#N/A</v>
      </c>
      <c r="D667" t="e">
        <v>#N/A</v>
      </c>
    </row>
    <row r="668" spans="1:4">
      <c r="A668" t="e">
        <v>#N/A</v>
      </c>
      <c r="B668" t="e">
        <v>#N/A</v>
      </c>
      <c r="C668" t="e">
        <v>#N/A</v>
      </c>
      <c r="D668" t="e">
        <v>#N/A</v>
      </c>
    </row>
    <row r="669" spans="1:4">
      <c r="A669" t="e">
        <v>#N/A</v>
      </c>
      <c r="B669" t="e">
        <v>#N/A</v>
      </c>
      <c r="C669" t="e">
        <v>#N/A</v>
      </c>
      <c r="D669" t="e">
        <v>#N/A</v>
      </c>
    </row>
    <row r="670" spans="1:4">
      <c r="A670" t="e">
        <v>#N/A</v>
      </c>
      <c r="B670" t="e">
        <v>#N/A</v>
      </c>
      <c r="C670" t="e">
        <v>#N/A</v>
      </c>
      <c r="D670" t="e">
        <v>#N/A</v>
      </c>
    </row>
    <row r="671" spans="1:4">
      <c r="A671" t="e">
        <v>#N/A</v>
      </c>
      <c r="B671" t="e">
        <v>#N/A</v>
      </c>
      <c r="C671" t="e">
        <v>#N/A</v>
      </c>
      <c r="D671" t="e">
        <v>#N/A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Y199"/>
  <sheetViews>
    <sheetView workbookViewId="0">
      <selection activeCell="F33" sqref="F33"/>
    </sheetView>
  </sheetViews>
  <sheetFormatPr defaultRowHeight="13.8"/>
  <sheetData>
    <row r="1" spans="1:155">
      <c r="A1">
        <f t="array" ref="A1:EY199">_xll.qlLocalVolSurfaceInterpolatedGetSurface(III_VanillasCross!D17)</f>
        <v>0.70030934298483938</v>
      </c>
      <c r="B1">
        <v>0.68355231526764082</v>
      </c>
      <c r="C1">
        <v>0.666876694160496</v>
      </c>
      <c r="D1">
        <v>0.65028049337347382</v>
      </c>
      <c r="E1">
        <v>0.63376156117923654</v>
      </c>
      <c r="F1">
        <v>0.61731781963128585</v>
      </c>
      <c r="G1">
        <v>0.60094706575408674</v>
      </c>
      <c r="H1">
        <v>0.58464710072485526</v>
      </c>
      <c r="I1">
        <v>0.56841566940604404</v>
      </c>
      <c r="J1">
        <v>0.55225040770804912</v>
      </c>
      <c r="K1">
        <v>0.53614894209442621</v>
      </c>
      <c r="L1">
        <v>0.52010880656177827</v>
      </c>
      <c r="M1">
        <v>0.50412744340245763</v>
      </c>
      <c r="N1">
        <v>0.48820219928681635</v>
      </c>
      <c r="O1">
        <v>0.47233035406453605</v>
      </c>
      <c r="P1">
        <v>0.45650907063633883</v>
      </c>
      <c r="Q1">
        <v>0.44073541145446049</v>
      </c>
      <c r="R1">
        <v>0.42500633025081719</v>
      </c>
      <c r="S1">
        <v>0.40931866758970231</v>
      </c>
      <c r="T1">
        <v>0.39366922178830871</v>
      </c>
      <c r="U1">
        <v>0.37805471428782006</v>
      </c>
      <c r="V1">
        <v>0.36247187451605589</v>
      </c>
      <c r="W1">
        <v>0.34691757390560979</v>
      </c>
      <c r="X1">
        <v>0.3313889258321876</v>
      </c>
      <c r="Y1">
        <v>0.31588361017828703</v>
      </c>
      <c r="Z1">
        <v>0.30040030074783858</v>
      </c>
      <c r="AA1">
        <v>0.28493936114086654</v>
      </c>
      <c r="AB1">
        <v>0.26950403335709483</v>
      </c>
      <c r="AC1">
        <v>0.25410219917379417</v>
      </c>
      <c r="AD1">
        <v>0.23874937315112341</v>
      </c>
      <c r="AE1">
        <v>0.22347317455872473</v>
      </c>
      <c r="AF1">
        <v>0.20832004764458575</v>
      </c>
      <c r="AG1">
        <v>0.19336427698615749</v>
      </c>
      <c r="AH1">
        <v>0.17871685771630019</v>
      </c>
      <c r="AI1">
        <v>0.16452192253032316</v>
      </c>
      <c r="AJ1">
        <v>0.15089762921431282</v>
      </c>
      <c r="AK1">
        <v>0.13768098812990445</v>
      </c>
      <c r="AL1">
        <v>0.12361926887425309</v>
      </c>
      <c r="AM1">
        <v>0.1049032091692049</v>
      </c>
      <c r="AN1">
        <v>7.8162999338604405E-2</v>
      </c>
      <c r="AO1">
        <v>5.6840602761179061E-2</v>
      </c>
      <c r="AP1">
        <v>6.157336378974046E-2</v>
      </c>
      <c r="AQ1">
        <v>8.4498068942518934E-2</v>
      </c>
      <c r="AR1">
        <v>0.10882616494793391</v>
      </c>
      <c r="AS1">
        <v>0.12970366091869179</v>
      </c>
      <c r="AT1">
        <v>0.14803781674026328</v>
      </c>
      <c r="AU1">
        <v>0.16500940349136101</v>
      </c>
      <c r="AV1">
        <v>0.18124935678656068</v>
      </c>
      <c r="AW1">
        <v>0.19704375438238234</v>
      </c>
      <c r="AX1">
        <v>0.21251902985244969</v>
      </c>
      <c r="AY1">
        <v>0.22773308158679262</v>
      </c>
      <c r="AZ1">
        <v>0.24271496909062401</v>
      </c>
      <c r="BA1">
        <v>0.25748151139064201</v>
      </c>
      <c r="BB1">
        <v>0.27204438654569008</v>
      </c>
      <c r="BC1">
        <v>0.28641292834839233</v>
      </c>
      <c r="BD1">
        <v>0.30059537947151355</v>
      </c>
      <c r="BE1">
        <v>0.31459941051526014</v>
      </c>
      <c r="BF1">
        <v>0.32843174053092955</v>
      </c>
      <c r="BG1">
        <v>0.34209911835374357</v>
      </c>
      <c r="BH1">
        <v>0.35560779183785496</v>
      </c>
      <c r="BI1">
        <v>0.3689635209639664</v>
      </c>
      <c r="BJ1">
        <v>0.3821718805740007</v>
      </c>
      <c r="BK1">
        <v>0.39523788322977804</v>
      </c>
      <c r="BL1">
        <v>0.40816642223616434</v>
      </c>
      <c r="BM1">
        <v>0.42096159701304492</v>
      </c>
      <c r="BN1">
        <v>0.43362804329270749</v>
      </c>
      <c r="BO1">
        <v>0.4461695772829089</v>
      </c>
      <c r="BP1">
        <v>0.45859011456888255</v>
      </c>
      <c r="BQ1">
        <v>0.470892139212646</v>
      </c>
      <c r="BR1">
        <v>0.48307991144187762</v>
      </c>
      <c r="BS1">
        <v>0.4951564370274773</v>
      </c>
      <c r="BT1">
        <v>0.5071239968929856</v>
      </c>
      <c r="BU1">
        <v>0.51898614707828328</v>
      </c>
      <c r="BV1">
        <v>0.53074452941334149</v>
      </c>
      <c r="BW1">
        <v>0.54240160804492032</v>
      </c>
      <c r="BX1">
        <v>0.5539605982383552</v>
      </c>
      <c r="BY1">
        <v>0.56542447932425388</v>
      </c>
      <c r="BZ1">
        <v>0.57679241830125594</v>
      </c>
      <c r="CA1">
        <v>0.58806842868051012</v>
      </c>
      <c r="CB1">
        <v>0.59925441142395797</v>
      </c>
      <c r="CC1">
        <v>0.61035157932300133</v>
      </c>
      <c r="CD1">
        <v>0.62136224641090487</v>
      </c>
      <c r="CE1">
        <v>0.63228723774632323</v>
      </c>
      <c r="CF1">
        <v>0.64312897633514754</v>
      </c>
      <c r="CG1">
        <v>0.65388980913429962</v>
      </c>
      <c r="CH1">
        <v>0.66456844833517037</v>
      </c>
      <c r="CI1">
        <v>0.67516931567902372</v>
      </c>
      <c r="CJ1">
        <v>0.68569052048316204</v>
      </c>
      <c r="CK1">
        <v>0.69613629890229867</v>
      </c>
      <c r="CL1">
        <v>0.70650802663464507</v>
      </c>
      <c r="CM1">
        <v>0.71680466944080479</v>
      </c>
      <c r="CN1">
        <v>0.72702813362236252</v>
      </c>
      <c r="CO1">
        <v>0.73718104181572697</v>
      </c>
      <c r="CP1">
        <v>0.74726350473459968</v>
      </c>
      <c r="CQ1">
        <v>0.75727496587355514</v>
      </c>
      <c r="CR1">
        <v>0.76721910425469597</v>
      </c>
      <c r="CS1">
        <v>0.77709591944666401</v>
      </c>
      <c r="CT1">
        <v>0.7869055054660159</v>
      </c>
      <c r="CU1">
        <v>0.79665031402983333</v>
      </c>
      <c r="CV1">
        <v>0.80632961641032652</v>
      </c>
      <c r="CW1" t="e">
        <v>#N/A</v>
      </c>
      <c r="CX1" t="e">
        <v>#N/A</v>
      </c>
      <c r="CY1" t="e">
        <v>#N/A</v>
      </c>
      <c r="CZ1" t="e">
        <v>#N/A</v>
      </c>
      <c r="DA1" t="e">
        <v>#N/A</v>
      </c>
      <c r="DB1" t="e">
        <v>#N/A</v>
      </c>
      <c r="DC1" t="e">
        <v>#N/A</v>
      </c>
      <c r="DD1" t="e">
        <v>#N/A</v>
      </c>
      <c r="DE1" t="e">
        <v>#N/A</v>
      </c>
      <c r="DF1" t="e">
        <v>#N/A</v>
      </c>
      <c r="DG1" t="e">
        <v>#N/A</v>
      </c>
      <c r="DH1" t="e">
        <v>#N/A</v>
      </c>
      <c r="DI1" t="e">
        <v>#N/A</v>
      </c>
      <c r="DJ1" t="e">
        <v>#N/A</v>
      </c>
      <c r="DK1" t="e">
        <v>#N/A</v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  <c r="EA1" t="e">
        <v>#N/A</v>
      </c>
      <c r="EB1" t="e">
        <v>#N/A</v>
      </c>
      <c r="EC1" t="e">
        <v>#N/A</v>
      </c>
      <c r="ED1" t="e">
        <v>#N/A</v>
      </c>
      <c r="EE1" t="e">
        <v>#N/A</v>
      </c>
      <c r="EF1" t="e">
        <v>#N/A</v>
      </c>
      <c r="EG1" t="e">
        <v>#N/A</v>
      </c>
      <c r="EH1" t="e">
        <v>#N/A</v>
      </c>
      <c r="EI1" t="e">
        <v>#N/A</v>
      </c>
      <c r="EJ1" t="e">
        <v>#N/A</v>
      </c>
      <c r="EK1" t="e">
        <v>#N/A</v>
      </c>
      <c r="EL1" t="e">
        <v>#N/A</v>
      </c>
      <c r="EM1" t="e">
        <v>#N/A</v>
      </c>
      <c r="EN1" t="e">
        <v>#N/A</v>
      </c>
      <c r="EO1" t="e">
        <v>#N/A</v>
      </c>
      <c r="EP1" t="e">
        <v>#N/A</v>
      </c>
      <c r="EQ1" t="e">
        <v>#N/A</v>
      </c>
      <c r="ER1" t="e">
        <v>#N/A</v>
      </c>
      <c r="ES1" t="e">
        <v>#N/A</v>
      </c>
      <c r="ET1" t="e">
        <v>#N/A</v>
      </c>
      <c r="EU1" t="e">
        <v>#N/A</v>
      </c>
      <c r="EV1" t="e">
        <v>#N/A</v>
      </c>
      <c r="EW1" t="e">
        <v>#N/A</v>
      </c>
      <c r="EX1" t="e">
        <v>#N/A</v>
      </c>
      <c r="EY1" t="e">
        <v>#N/A</v>
      </c>
    </row>
    <row r="2" spans="1:155">
      <c r="A2">
        <v>0.56385331643837944</v>
      </c>
      <c r="B2">
        <v>0.54960210113135843</v>
      </c>
      <c r="C2">
        <v>0.53542719575902153</v>
      </c>
      <c r="D2">
        <v>0.52132708136116956</v>
      </c>
      <c r="E2">
        <v>0.50730014994118477</v>
      </c>
      <c r="F2">
        <v>0.49334485709497083</v>
      </c>
      <c r="G2">
        <v>0.47945958425207102</v>
      </c>
      <c r="H2">
        <v>0.4656427374452774</v>
      </c>
      <c r="I2">
        <v>0.45189269477251165</v>
      </c>
      <c r="J2">
        <v>0.43820780149043198</v>
      </c>
      <c r="K2">
        <v>0.4245863778313636</v>
      </c>
      <c r="L2">
        <v>0.41102673134471324</v>
      </c>
      <c r="M2">
        <v>0.39752712706722332</v>
      </c>
      <c r="N2">
        <v>0.38408578339962601</v>
      </c>
      <c r="O2">
        <v>0.37070087185829675</v>
      </c>
      <c r="P2">
        <v>0.35737053627943849</v>
      </c>
      <c r="Q2">
        <v>0.34409281773960027</v>
      </c>
      <c r="R2">
        <v>0.33086572018439619</v>
      </c>
      <c r="S2">
        <v>0.31768713789177322</v>
      </c>
      <c r="T2">
        <v>0.30455487682977872</v>
      </c>
      <c r="U2">
        <v>0.29146660349883136</v>
      </c>
      <c r="V2">
        <v>0.27841983981380231</v>
      </c>
      <c r="W2">
        <v>0.26541191788238716</v>
      </c>
      <c r="X2">
        <v>0.25243990705936253</v>
      </c>
      <c r="Y2">
        <v>0.23950057696214203</v>
      </c>
      <c r="Z2">
        <v>0.22659031111674977</v>
      </c>
      <c r="AA2">
        <v>0.21370495895940403</v>
      </c>
      <c r="AB2">
        <v>0.200839774312949</v>
      </c>
      <c r="AC2">
        <v>0.18798928044275329</v>
      </c>
      <c r="AD2">
        <v>0.17514737071213565</v>
      </c>
      <c r="AE2">
        <v>0.16230782103761271</v>
      </c>
      <c r="AF2">
        <v>0.14946597962102356</v>
      </c>
      <c r="AG2">
        <v>0.13662336519420074</v>
      </c>
      <c r="AH2">
        <v>0.12379870971650048</v>
      </c>
      <c r="AI2">
        <v>0.11105211214360247</v>
      </c>
      <c r="AJ2">
        <v>9.8532831820951905E-2</v>
      </c>
      <c r="AK2">
        <v>8.6558284584375769E-2</v>
      </c>
      <c r="AL2">
        <v>7.5707165832622506E-2</v>
      </c>
      <c r="AM2">
        <v>6.684558685192743E-2</v>
      </c>
      <c r="AN2">
        <v>6.0976086802302612E-2</v>
      </c>
      <c r="AO2">
        <v>5.9168340891984202E-2</v>
      </c>
      <c r="AP2">
        <v>6.2495230075388361E-2</v>
      </c>
      <c r="AQ2">
        <v>6.9963677001925531E-2</v>
      </c>
      <c r="AR2">
        <v>7.9815210155979574E-2</v>
      </c>
      <c r="AS2">
        <v>9.1022202305945321E-2</v>
      </c>
      <c r="AT2">
        <v>0.10295298999239137</v>
      </c>
      <c r="AU2">
        <v>0.11521812280539542</v>
      </c>
      <c r="AV2">
        <v>0.12759258558654507</v>
      </c>
      <c r="AW2">
        <v>0.13995309671325951</v>
      </c>
      <c r="AX2">
        <v>0.15223500779956622</v>
      </c>
      <c r="AY2">
        <v>0.16440602403700177</v>
      </c>
      <c r="AZ2">
        <v>0.17645136443739345</v>
      </c>
      <c r="BA2">
        <v>0.18836557713227428</v>
      </c>
      <c r="BB2">
        <v>0.20014813565293299</v>
      </c>
      <c r="BC2">
        <v>0.21180099613897646</v>
      </c>
      <c r="BD2">
        <v>0.22332736232103989</v>
      </c>
      <c r="BE2">
        <v>0.23473098377174964</v>
      </c>
      <c r="BF2">
        <v>0.24601565635100181</v>
      </c>
      <c r="BG2">
        <v>0.25718528832161031</v>
      </c>
      <c r="BH2">
        <v>0.26824351033396154</v>
      </c>
      <c r="BI2">
        <v>0.27919385466554419</v>
      </c>
      <c r="BJ2">
        <v>0.29003968198431046</v>
      </c>
      <c r="BK2">
        <v>0.3007840120121737</v>
      </c>
      <c r="BL2">
        <v>0.31142987161869784</v>
      </c>
      <c r="BM2">
        <v>0.32197986103884835</v>
      </c>
      <c r="BN2">
        <v>0.33243662775453403</v>
      </c>
      <c r="BO2">
        <v>0.34280259342710867</v>
      </c>
      <c r="BP2">
        <v>0.35308005522364116</v>
      </c>
      <c r="BQ2">
        <v>0.36327101015070679</v>
      </c>
      <c r="BR2">
        <v>0.37337765326362826</v>
      </c>
      <c r="BS2">
        <v>0.38340185670311139</v>
      </c>
      <c r="BT2">
        <v>0.39334536253677677</v>
      </c>
      <c r="BU2">
        <v>0.40321003390136761</v>
      </c>
      <c r="BV2">
        <v>0.41299737562951627</v>
      </c>
      <c r="BW2">
        <v>0.4227088505762433</v>
      </c>
      <c r="BX2">
        <v>0.4323461942335598</v>
      </c>
      <c r="BY2">
        <v>0.44191104302040152</v>
      </c>
      <c r="BZ2">
        <v>0.45140406794414473</v>
      </c>
      <c r="CA2">
        <v>0.46082694491872522</v>
      </c>
      <c r="CB2">
        <v>0.47018119020048232</v>
      </c>
      <c r="CC2">
        <v>0.47946754497102573</v>
      </c>
      <c r="CD2">
        <v>0.48868752195742482</v>
      </c>
      <c r="CE2">
        <v>0.49784200675227835</v>
      </c>
      <c r="CF2">
        <v>0.50693214236019224</v>
      </c>
      <c r="CG2">
        <v>0.51595906796363145</v>
      </c>
      <c r="CH2">
        <v>0.52492354657640117</v>
      </c>
      <c r="CI2">
        <v>0.53382678964590202</v>
      </c>
      <c r="CJ2">
        <v>0.54266934335600481</v>
      </c>
      <c r="CK2">
        <v>0.55145265785221487</v>
      </c>
      <c r="CL2">
        <v>0.56017736300095777</v>
      </c>
      <c r="CM2">
        <v>0.56884415772184849</v>
      </c>
      <c r="CN2">
        <v>0.57745386919980524</v>
      </c>
      <c r="CO2">
        <v>0.58600767573305079</v>
      </c>
      <c r="CP2">
        <v>0.59450606582391274</v>
      </c>
      <c r="CQ2">
        <v>0.60294961792786506</v>
      </c>
      <c r="CR2">
        <v>0.6113395151499581</v>
      </c>
      <c r="CS2">
        <v>0.61967598410241365</v>
      </c>
      <c r="CT2">
        <v>0.62795995341067334</v>
      </c>
      <c r="CU2">
        <v>0.63619223700445682</v>
      </c>
      <c r="CV2">
        <v>0.64437314336993134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</row>
    <row r="3" spans="1:155">
      <c r="A3">
        <v>0.4505848449659815</v>
      </c>
      <c r="B3">
        <v>0.44003293275419592</v>
      </c>
      <c r="C3">
        <v>0.42952646215413021</v>
      </c>
      <c r="D3">
        <v>0.41906419623915936</v>
      </c>
      <c r="E3">
        <v>0.40864481935172975</v>
      </c>
      <c r="F3">
        <v>0.39826706007706614</v>
      </c>
      <c r="G3">
        <v>0.38792959101964836</v>
      </c>
      <c r="H3">
        <v>0.37763109592687016</v>
      </c>
      <c r="I3">
        <v>0.36737023970029048</v>
      </c>
      <c r="J3">
        <v>0.35714566615153964</v>
      </c>
      <c r="K3">
        <v>0.34695600108792746</v>
      </c>
      <c r="L3">
        <v>0.33679986575148474</v>
      </c>
      <c r="M3">
        <v>0.32667587015437133</v>
      </c>
      <c r="N3">
        <v>0.31658259999681237</v>
      </c>
      <c r="O3">
        <v>0.30651863105347443</v>
      </c>
      <c r="P3">
        <v>0.29648256765014491</v>
      </c>
      <c r="Q3">
        <v>0.28647297334919719</v>
      </c>
      <c r="R3">
        <v>0.27648846952549089</v>
      </c>
      <c r="S3">
        <v>0.26652768901711471</v>
      </c>
      <c r="T3">
        <v>0.25658933146942442</v>
      </c>
      <c r="U3">
        <v>0.24667218264083032</v>
      </c>
      <c r="V3">
        <v>0.23677517230730052</v>
      </c>
      <c r="W3">
        <v>0.22689743383623731</v>
      </c>
      <c r="X3">
        <v>0.21703839165851999</v>
      </c>
      <c r="Y3">
        <v>0.20719790661852097</v>
      </c>
      <c r="Z3">
        <v>0.19737648323458562</v>
      </c>
      <c r="AA3">
        <v>0.18757552001822433</v>
      </c>
      <c r="AB3">
        <v>0.17779777920141776</v>
      </c>
      <c r="AC3">
        <v>0.16804800109198212</v>
      </c>
      <c r="AD3">
        <v>0.15833393143794605</v>
      </c>
      <c r="AE3">
        <v>0.14866790937631583</v>
      </c>
      <c r="AF3">
        <v>0.13906944525270074</v>
      </c>
      <c r="AG3">
        <v>0.1295696110145039</v>
      </c>
      <c r="AH3">
        <v>0.12021865630451392</v>
      </c>
      <c r="AI3">
        <v>0.11109955439075556</v>
      </c>
      <c r="AJ3">
        <v>0.10235260759779681</v>
      </c>
      <c r="AK3">
        <v>9.4218091591156211E-2</v>
      </c>
      <c r="AL3">
        <v>8.710025614225983E-2</v>
      </c>
      <c r="AM3">
        <v>8.1624206737940366E-2</v>
      </c>
      <c r="AN3">
        <v>7.8570705928537543E-2</v>
      </c>
      <c r="AO3">
        <v>7.8516813051476536E-2</v>
      </c>
      <c r="AP3">
        <v>8.1405902414461537E-2</v>
      </c>
      <c r="AQ3">
        <v>8.6742254012256576E-2</v>
      </c>
      <c r="AR3">
        <v>9.3845205157017414E-2</v>
      </c>
      <c r="AS3">
        <v>0.10205065919497636</v>
      </c>
      <c r="AT3">
        <v>0.11088182502187083</v>
      </c>
      <c r="AU3">
        <v>0.12004066763508514</v>
      </c>
      <c r="AV3">
        <v>0.12935015241975042</v>
      </c>
      <c r="AW3">
        <v>0.13870629878506327</v>
      </c>
      <c r="AX3">
        <v>0.14804787554924795</v>
      </c>
      <c r="AY3">
        <v>0.15733860726088889</v>
      </c>
      <c r="AZ3">
        <v>0.16655704507273081</v>
      </c>
      <c r="BA3">
        <v>0.17569067937211155</v>
      </c>
      <c r="BB3">
        <v>0.18473253643258927</v>
      </c>
      <c r="BC3">
        <v>0.19367905077833514</v>
      </c>
      <c r="BD3">
        <v>0.20252885665133852</v>
      </c>
      <c r="BE3">
        <v>0.21128195170241082</v>
      </c>
      <c r="BF3">
        <v>0.21993919525509126</v>
      </c>
      <c r="BG3">
        <v>0.22850206636448511</v>
      </c>
      <c r="BH3">
        <v>0.23697226077768002</v>
      </c>
      <c r="BI3">
        <v>0.24535177179124576</v>
      </c>
      <c r="BJ3">
        <v>0.2536426843161812</v>
      </c>
      <c r="BK3">
        <v>0.26184703248857538</v>
      </c>
      <c r="BL3">
        <v>0.26996698722089674</v>
      </c>
      <c r="BM3">
        <v>0.27800455219868214</v>
      </c>
      <c r="BN3">
        <v>0.28596173781505463</v>
      </c>
      <c r="BO3">
        <v>0.29384053430157592</v>
      </c>
      <c r="BP3">
        <v>0.30164281183043135</v>
      </c>
      <c r="BQ3">
        <v>0.30937042977595614</v>
      </c>
      <c r="BR3">
        <v>0.3170251156475315</v>
      </c>
      <c r="BS3">
        <v>0.32460855121023452</v>
      </c>
      <c r="BT3">
        <v>0.33212236149737889</v>
      </c>
      <c r="BU3">
        <v>0.33956810749108268</v>
      </c>
      <c r="BV3">
        <v>0.34694731277394641</v>
      </c>
      <c r="BW3">
        <v>0.35426132523702608</v>
      </c>
      <c r="BX3">
        <v>0.36151157359062447</v>
      </c>
      <c r="BY3">
        <v>0.3686994603575095</v>
      </c>
      <c r="BZ3">
        <v>0.37582612678510308</v>
      </c>
      <c r="CA3">
        <v>0.38289277384675241</v>
      </c>
      <c r="CB3">
        <v>0.38990080359401103</v>
      </c>
      <c r="CC3">
        <v>0.39685106013114635</v>
      </c>
      <c r="CD3">
        <v>0.40374483590604232</v>
      </c>
      <c r="CE3">
        <v>0.41058313580122902</v>
      </c>
      <c r="CF3">
        <v>0.41736689075060979</v>
      </c>
      <c r="CG3">
        <v>0.4240970044229917</v>
      </c>
      <c r="CH3">
        <v>0.43077473724124088</v>
      </c>
      <c r="CI3">
        <v>0.4374006412693609</v>
      </c>
      <c r="CJ3">
        <v>0.44397588885348377</v>
      </c>
      <c r="CK3">
        <v>0.45050123092479544</v>
      </c>
      <c r="CL3">
        <v>0.45697728297820261</v>
      </c>
      <c r="CM3">
        <v>0.46340515364267343</v>
      </c>
      <c r="CN3">
        <v>0.46978541261110063</v>
      </c>
      <c r="CO3">
        <v>0.47611895105647889</v>
      </c>
      <c r="CP3">
        <v>0.48240638355299409</v>
      </c>
      <c r="CQ3">
        <v>0.48864856428468106</v>
      </c>
      <c r="CR3">
        <v>0.49484610289900366</v>
      </c>
      <c r="CS3">
        <v>0.50099940172642232</v>
      </c>
      <c r="CT3">
        <v>0.50710950508935282</v>
      </c>
      <c r="CU3">
        <v>0.51317686196854029</v>
      </c>
      <c r="CV3">
        <v>0.51920209695420216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</row>
    <row r="4" spans="1:155">
      <c r="A4">
        <v>0.34426435573975028</v>
      </c>
      <c r="B4">
        <v>0.33707116020780276</v>
      </c>
      <c r="C4">
        <v>0.32988698445896114</v>
      </c>
      <c r="D4">
        <v>0.32271080673203467</v>
      </c>
      <c r="E4">
        <v>0.31554154562866898</v>
      </c>
      <c r="F4">
        <v>0.30837813980826706</v>
      </c>
      <c r="G4">
        <v>0.30121949297308898</v>
      </c>
      <c r="H4">
        <v>0.29406450328251216</v>
      </c>
      <c r="I4">
        <v>0.2869120692135963</v>
      </c>
      <c r="J4">
        <v>0.27976107370467884</v>
      </c>
      <c r="K4">
        <v>0.27261040657164248</v>
      </c>
      <c r="L4">
        <v>0.26545896381324863</v>
      </c>
      <c r="M4">
        <v>0.258305674858402</v>
      </c>
      <c r="N4">
        <v>0.25114948714154889</v>
      </c>
      <c r="O4">
        <v>0.24398940702163094</v>
      </c>
      <c r="P4">
        <v>0.23682454312408785</v>
      </c>
      <c r="Q4">
        <v>0.22965408863050196</v>
      </c>
      <c r="R4">
        <v>0.22247742648846761</v>
      </c>
      <c r="S4">
        <v>0.21529414839655819</v>
      </c>
      <c r="T4">
        <v>0.20810416489031008</v>
      </c>
      <c r="U4">
        <v>0.2009078083591169</v>
      </c>
      <c r="V4">
        <v>0.19370599051833379</v>
      </c>
      <c r="W4">
        <v>0.18650040570843002</v>
      </c>
      <c r="X4">
        <v>0.17929381787118642</v>
      </c>
      <c r="Y4">
        <v>0.17209045012851348</v>
      </c>
      <c r="Z4">
        <v>0.16489652592042736</v>
      </c>
      <c r="AA4">
        <v>0.1577210009718171</v>
      </c>
      <c r="AB4">
        <v>0.15057660153973951</v>
      </c>
      <c r="AC4">
        <v>0.14348123110345345</v>
      </c>
      <c r="AD4">
        <v>0.13645992636045676</v>
      </c>
      <c r="AE4">
        <v>0.12954747324319923</v>
      </c>
      <c r="AF4">
        <v>0.12279183196743776</v>
      </c>
      <c r="AG4">
        <v>0.11625840476647543</v>
      </c>
      <c r="AH4">
        <v>0.11003483917771117</v>
      </c>
      <c r="AI4">
        <v>0.1042355068575639</v>
      </c>
      <c r="AJ4">
        <v>9.9004403687522419E-2</v>
      </c>
      <c r="AK4">
        <v>9.4515585128334176E-2</v>
      </c>
      <c r="AL4">
        <v>9.0974289588556162E-2</v>
      </c>
      <c r="AM4">
        <v>8.8626073960259386E-2</v>
      </c>
      <c r="AN4">
        <v>8.7758680355365964E-2</v>
      </c>
      <c r="AO4">
        <v>8.8566902617381621E-2</v>
      </c>
      <c r="AP4">
        <v>9.0883717125709057E-2</v>
      </c>
      <c r="AQ4">
        <v>9.4517657274522604E-2</v>
      </c>
      <c r="AR4">
        <v>9.9224210134234436E-2</v>
      </c>
      <c r="AS4">
        <v>0.10468448579246076</v>
      </c>
      <c r="AT4">
        <v>0.1106578626439073</v>
      </c>
      <c r="AU4">
        <v>0.11697548696756878</v>
      </c>
      <c r="AV4">
        <v>0.12351696819458029</v>
      </c>
      <c r="AW4">
        <v>0.13019534197980295</v>
      </c>
      <c r="AX4">
        <v>0.13694761369645303</v>
      </c>
      <c r="AY4">
        <v>0.14372824987146751</v>
      </c>
      <c r="AZ4">
        <v>0.15050451276113866</v>
      </c>
      <c r="BA4">
        <v>0.15725297809664443</v>
      </c>
      <c r="BB4">
        <v>0.16395706248630681</v>
      </c>
      <c r="BC4">
        <v>0.17060512044443482</v>
      </c>
      <c r="BD4">
        <v>0.17718914206262951</v>
      </c>
      <c r="BE4">
        <v>0.18370371550891232</v>
      </c>
      <c r="BF4">
        <v>0.19014537930242051</v>
      </c>
      <c r="BG4">
        <v>0.19651209180956017</v>
      </c>
      <c r="BH4">
        <v>0.20280278777530678</v>
      </c>
      <c r="BI4">
        <v>0.20901719560638468</v>
      </c>
      <c r="BJ4">
        <v>0.21515558156023881</v>
      </c>
      <c r="BK4">
        <v>0.22121857632816014</v>
      </c>
      <c r="BL4">
        <v>0.22720712959660036</v>
      </c>
      <c r="BM4">
        <v>0.23312235744618892</v>
      </c>
      <c r="BN4">
        <v>0.23896550690512197</v>
      </c>
      <c r="BO4">
        <v>0.24473795741480456</v>
      </c>
      <c r="BP4">
        <v>0.250441096808873</v>
      </c>
      <c r="BQ4">
        <v>0.25607638538742039</v>
      </c>
      <c r="BR4">
        <v>0.26164522262930939</v>
      </c>
      <c r="BS4">
        <v>0.26714908437415358</v>
      </c>
      <c r="BT4">
        <v>0.27258934721111439</v>
      </c>
      <c r="BU4">
        <v>0.27796744066565537</v>
      </c>
      <c r="BV4">
        <v>0.28328474000486481</v>
      </c>
      <c r="BW4">
        <v>0.28854256113145005</v>
      </c>
      <c r="BX4">
        <v>0.29374219980677768</v>
      </c>
      <c r="BY4">
        <v>0.29888498828249005</v>
      </c>
      <c r="BZ4">
        <v>0.30397210721308215</v>
      </c>
      <c r="CA4">
        <v>0.30900471480730135</v>
      </c>
      <c r="CB4">
        <v>0.31398404316718947</v>
      </c>
      <c r="CC4">
        <v>0.3189111459007028</v>
      </c>
      <c r="CD4">
        <v>0.32378715007160386</v>
      </c>
      <c r="CE4">
        <v>0.3286131175644591</v>
      </c>
      <c r="CF4">
        <v>0.33339003163075703</v>
      </c>
      <c r="CG4">
        <v>0.33811880816614764</v>
      </c>
      <c r="CH4">
        <v>0.34280059302268867</v>
      </c>
      <c r="CI4">
        <v>0.3474360923735324</v>
      </c>
      <c r="CJ4">
        <v>0.35202641302239296</v>
      </c>
      <c r="CK4">
        <v>0.35657225321239072</v>
      </c>
      <c r="CL4">
        <v>0.36107443481271978</v>
      </c>
      <c r="CM4">
        <v>0.36553395137492611</v>
      </c>
      <c r="CN4">
        <v>0.36995137721120808</v>
      </c>
      <c r="CO4">
        <v>0.37432764674679597</v>
      </c>
      <c r="CP4">
        <v>0.37866339268316684</v>
      </c>
      <c r="CQ4">
        <v>0.38295940979078913</v>
      </c>
      <c r="CR4">
        <v>0.3872163654876859</v>
      </c>
      <c r="CS4">
        <v>0.39143482751213715</v>
      </c>
      <c r="CT4">
        <v>0.39561563991593862</v>
      </c>
      <c r="CU4">
        <v>0.39975931682089177</v>
      </c>
      <c r="CV4">
        <v>0.40386653582661869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</row>
    <row r="5" spans="1:155">
      <c r="A5">
        <v>0.27459279068021353</v>
      </c>
      <c r="B5">
        <v>0.26859201812769373</v>
      </c>
      <c r="C5">
        <v>0.26261030968555199</v>
      </c>
      <c r="D5">
        <v>0.25664705734559451</v>
      </c>
      <c r="E5">
        <v>0.25070163962576619</v>
      </c>
      <c r="F5">
        <v>0.24477347767828397</v>
      </c>
      <c r="G5">
        <v>0.23886199849137324</v>
      </c>
      <c r="H5">
        <v>0.23296666366087693</v>
      </c>
      <c r="I5">
        <v>0.22708697470986966</v>
      </c>
      <c r="J5">
        <v>0.22122246815751831</v>
      </c>
      <c r="K5">
        <v>0.21537274492316916</v>
      </c>
      <c r="L5">
        <v>0.20953746564987916</v>
      </c>
      <c r="M5">
        <v>0.20371639226627555</v>
      </c>
      <c r="N5">
        <v>0.19790937801489231</v>
      </c>
      <c r="O5">
        <v>0.192116421169131</v>
      </c>
      <c r="P5">
        <v>0.18633770257827012</v>
      </c>
      <c r="Q5">
        <v>0.18057360128525565</v>
      </c>
      <c r="R5">
        <v>0.17482478743358307</v>
      </c>
      <c r="S5">
        <v>0.16909226854627249</v>
      </c>
      <c r="T5">
        <v>0.16337750722069361</v>
      </c>
      <c r="U5">
        <v>0.15768253323770126</v>
      </c>
      <c r="V5">
        <v>0.15201011426056979</v>
      </c>
      <c r="W5">
        <v>0.14636396557672038</v>
      </c>
      <c r="X5">
        <v>0.14074903946505959</v>
      </c>
      <c r="Y5">
        <v>0.13517189711582042</v>
      </c>
      <c r="Z5">
        <v>0.12964121821498256</v>
      </c>
      <c r="AA5">
        <v>0.12416846956729141</v>
      </c>
      <c r="AB5">
        <v>0.11876880840421777</v>
      </c>
      <c r="AC5">
        <v>0.11346228448072819</v>
      </c>
      <c r="AD5">
        <v>0.10827543673977458</v>
      </c>
      <c r="AE5">
        <v>0.10324336368600119</v>
      </c>
      <c r="AF5">
        <v>9.8412321386989729E-2</v>
      </c>
      <c r="AG5">
        <v>9.384280198008875E-2</v>
      </c>
      <c r="AH5">
        <v>8.9612685027349689E-2</v>
      </c>
      <c r="AI5">
        <v>8.5819443396599554E-2</v>
      </c>
      <c r="AJ5">
        <v>8.2579315168056194E-2</v>
      </c>
      <c r="AK5">
        <v>8.0019806885426897E-2</v>
      </c>
      <c r="AL5">
        <v>7.8261499394152403E-2</v>
      </c>
      <c r="AM5">
        <v>7.7389047054420179E-2</v>
      </c>
      <c r="AN5">
        <v>7.7426309487461861E-2</v>
      </c>
      <c r="AO5">
        <v>7.8353475974045586E-2</v>
      </c>
      <c r="AP5">
        <v>8.0146709535270505E-2</v>
      </c>
      <c r="AQ5">
        <v>8.2708755976509521E-2</v>
      </c>
      <c r="AR5">
        <v>8.5917944370305005E-2</v>
      </c>
      <c r="AS5">
        <v>8.9660128621629323E-2</v>
      </c>
      <c r="AT5">
        <v>9.3825843914546223E-2</v>
      </c>
      <c r="AU5">
        <v>9.8315010333972358E-2</v>
      </c>
      <c r="AV5">
        <v>0.10304267148312585</v>
      </c>
      <c r="AW5">
        <v>0.10794035520449904</v>
      </c>
      <c r="AX5">
        <v>0.1129545857591694</v>
      </c>
      <c r="AY5">
        <v>0.11804435900778791</v>
      </c>
      <c r="AZ5">
        <v>0.12317857553681651</v>
      </c>
      <c r="BA5">
        <v>0.12833375473155825</v>
      </c>
      <c r="BB5">
        <v>0.1334922603958644</v>
      </c>
      <c r="BC5">
        <v>0.13864084764466741</v>
      </c>
      <c r="BD5">
        <v>0.14376961346911457</v>
      </c>
      <c r="BE5">
        <v>0.14887115081422858</v>
      </c>
      <c r="BF5">
        <v>0.15393997389908642</v>
      </c>
      <c r="BG5">
        <v>0.15897205100405179</v>
      </c>
      <c r="BH5">
        <v>0.16396444604064764</v>
      </c>
      <c r="BI5">
        <v>0.16891507314489809</v>
      </c>
      <c r="BJ5">
        <v>0.17382250650219253</v>
      </c>
      <c r="BK5">
        <v>0.17868580747540375</v>
      </c>
      <c r="BL5">
        <v>0.18350442826480975</v>
      </c>
      <c r="BM5">
        <v>0.18827811921295406</v>
      </c>
      <c r="BN5">
        <v>0.19300685182402905</v>
      </c>
      <c r="BO5">
        <v>0.19769079831033542</v>
      </c>
      <c r="BP5">
        <v>0.20233025012618816</v>
      </c>
      <c r="BQ5">
        <v>0.2069255945092672</v>
      </c>
      <c r="BR5">
        <v>0.21147729533941725</v>
      </c>
      <c r="BS5">
        <v>0.21598591239293555</v>
      </c>
      <c r="BT5">
        <v>0.22045197959228857</v>
      </c>
      <c r="BU5">
        <v>0.22487612831645615</v>
      </c>
      <c r="BV5">
        <v>0.22925897938690645</v>
      </c>
      <c r="BW5">
        <v>0.23360116559863794</v>
      </c>
      <c r="BX5">
        <v>0.23790333266427219</v>
      </c>
      <c r="BY5">
        <v>0.24216616525037066</v>
      </c>
      <c r="BZ5">
        <v>0.24639026647548418</v>
      </c>
      <c r="CA5">
        <v>0.25057627476250488</v>
      </c>
      <c r="CB5">
        <v>0.25472482528670976</v>
      </c>
      <c r="CC5">
        <v>0.25883656744671812</v>
      </c>
      <c r="CD5">
        <v>0.26291209954033562</v>
      </c>
      <c r="CE5">
        <v>0.26695203482817342</v>
      </c>
      <c r="CF5">
        <v>0.27095698105454208</v>
      </c>
      <c r="CG5">
        <v>0.27492746895057718</v>
      </c>
      <c r="CH5">
        <v>0.27886413105694513</v>
      </c>
      <c r="CI5">
        <v>0.2827674738717984</v>
      </c>
      <c r="CJ5">
        <v>0.28663810236988069</v>
      </c>
      <c r="CK5">
        <v>0.29047645305279451</v>
      </c>
      <c r="CL5">
        <v>0.29428311831274245</v>
      </c>
      <c r="CM5">
        <v>0.29805862547537171</v>
      </c>
      <c r="CN5">
        <v>0.30180334661788294</v>
      </c>
      <c r="CO5">
        <v>0.30551792134896416</v>
      </c>
      <c r="CP5">
        <v>0.30920271272494304</v>
      </c>
      <c r="CQ5">
        <v>0.31285819774281148</v>
      </c>
      <c r="CR5">
        <v>0.31648486191518344</v>
      </c>
      <c r="CS5">
        <v>0.32008310822453268</v>
      </c>
      <c r="CT5">
        <v>0.32365340553842376</v>
      </c>
      <c r="CU5">
        <v>0.3271961093334137</v>
      </c>
      <c r="CV5">
        <v>0.33071168579204357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</row>
    <row r="6" spans="1:155">
      <c r="A6">
        <v>0.24031111335003183</v>
      </c>
      <c r="B6">
        <v>0.23420140588845356</v>
      </c>
      <c r="C6">
        <v>0.2281364715118743</v>
      </c>
      <c r="D6">
        <v>0.22211613147430201</v>
      </c>
      <c r="E6">
        <v>0.21614023732569593</v>
      </c>
      <c r="F6">
        <v>0.2102087144655643</v>
      </c>
      <c r="G6">
        <v>0.2043215346181238</v>
      </c>
      <c r="H6">
        <v>0.19847875310099566</v>
      </c>
      <c r="I6">
        <v>0.19268050438619927</v>
      </c>
      <c r="J6">
        <v>0.1869270093648438</v>
      </c>
      <c r="K6">
        <v>0.18121860470162005</v>
      </c>
      <c r="L6">
        <v>0.17555574449267744</v>
      </c>
      <c r="M6">
        <v>0.1699390384879863</v>
      </c>
      <c r="N6">
        <v>0.16436925042091038</v>
      </c>
      <c r="O6">
        <v>0.15884735490362362</v>
      </c>
      <c r="P6">
        <v>0.15337456599263954</v>
      </c>
      <c r="Q6">
        <v>0.14795237062400096</v>
      </c>
      <c r="R6">
        <v>0.14258260258920719</v>
      </c>
      <c r="S6">
        <v>0.13726749759386961</v>
      </c>
      <c r="T6">
        <v>0.13200979381881311</v>
      </c>
      <c r="U6">
        <v>0.12681282898924098</v>
      </c>
      <c r="V6">
        <v>0.12168068712439284</v>
      </c>
      <c r="W6">
        <v>0.11661837034593224</v>
      </c>
      <c r="X6">
        <v>0.11163202045675288</v>
      </c>
      <c r="Y6">
        <v>0.10672919979636189</v>
      </c>
      <c r="Z6">
        <v>0.10191926195855112</v>
      </c>
      <c r="AA6">
        <v>9.7213806801159597E-2</v>
      </c>
      <c r="AB6">
        <v>9.2627275098105116E-2</v>
      </c>
      <c r="AC6">
        <v>8.8177691323053059E-2</v>
      </c>
      <c r="AD6">
        <v>8.3887593323318799E-2</v>
      </c>
      <c r="AE6">
        <v>7.9785154138118361E-2</v>
      </c>
      <c r="AF6">
        <v>7.5905480019000812E-2</v>
      </c>
      <c r="AG6">
        <v>7.2292011487409547E-2</v>
      </c>
      <c r="AH6">
        <v>6.8997798770646795E-2</v>
      </c>
      <c r="AI6">
        <v>6.6086253059703448E-2</v>
      </c>
      <c r="AJ6">
        <v>6.3630653888323799E-2</v>
      </c>
      <c r="AK6">
        <v>6.1711221163309127E-2</v>
      </c>
      <c r="AL6">
        <v>6.0407776668539567E-2</v>
      </c>
      <c r="AM6">
        <v>5.9785108404961006E-2</v>
      </c>
      <c r="AN6">
        <v>5.9871212512576905E-2</v>
      </c>
      <c r="AO6">
        <v>6.0651324559011288E-2</v>
      </c>
      <c r="AP6">
        <v>6.2100389179197739E-2</v>
      </c>
      <c r="AQ6">
        <v>6.4148539144621056E-2</v>
      </c>
      <c r="AR6">
        <v>6.6709154636998655E-2</v>
      </c>
      <c r="AS6">
        <v>6.9702224349248679E-2</v>
      </c>
      <c r="AT6">
        <v>7.3046239724578022E-2</v>
      </c>
      <c r="AU6">
        <v>7.6667652321004268E-2</v>
      </c>
      <c r="AV6">
        <v>8.0504991603424378E-2</v>
      </c>
      <c r="AW6">
        <v>8.4508708666573076E-2</v>
      </c>
      <c r="AX6">
        <v>8.8639542433355561E-2</v>
      </c>
      <c r="AY6">
        <v>9.2866566053117397E-2</v>
      </c>
      <c r="AZ6">
        <v>9.7165485219404157E-2</v>
      </c>
      <c r="BA6">
        <v>0.10151716882826507</v>
      </c>
      <c r="BB6">
        <v>0.10590652574741992</v>
      </c>
      <c r="BC6">
        <v>0.11032158712147312</v>
      </c>
      <c r="BD6">
        <v>0.11475283349568242</v>
      </c>
      <c r="BE6">
        <v>0.1191926653851019</v>
      </c>
      <c r="BF6">
        <v>0.1236349719635484</v>
      </c>
      <c r="BG6">
        <v>0.12807483696893293</v>
      </c>
      <c r="BH6">
        <v>0.13250829243354209</v>
      </c>
      <c r="BI6">
        <v>0.13693210588152757</v>
      </c>
      <c r="BJ6">
        <v>0.14134367906279857</v>
      </c>
      <c r="BK6">
        <v>0.14574087139276468</v>
      </c>
      <c r="BL6">
        <v>0.15012195749506629</v>
      </c>
      <c r="BM6">
        <v>0.1544855284775056</v>
      </c>
      <c r="BN6">
        <v>0.158830431882616</v>
      </c>
      <c r="BO6">
        <v>0.16315575154870529</v>
      </c>
      <c r="BP6">
        <v>0.16746075144823305</v>
      </c>
      <c r="BQ6">
        <v>0.17174480870750403</v>
      </c>
      <c r="BR6">
        <v>0.17600747040736911</v>
      </c>
      <c r="BS6">
        <v>0.18024835054889432</v>
      </c>
      <c r="BT6">
        <v>0.18446718235645662</v>
      </c>
      <c r="BU6">
        <v>0.18866373459753555</v>
      </c>
      <c r="BV6">
        <v>0.19283788402578184</v>
      </c>
      <c r="BW6">
        <v>0.19698950224269571</v>
      </c>
      <c r="BX6">
        <v>0.20111856822113072</v>
      </c>
      <c r="BY6">
        <v>0.20522505221451393</v>
      </c>
      <c r="BZ6">
        <v>0.20930895726569326</v>
      </c>
      <c r="CA6">
        <v>0.21337032199441922</v>
      </c>
      <c r="CB6">
        <v>0.21740921574565444</v>
      </c>
      <c r="CC6">
        <v>0.22142573152292414</v>
      </c>
      <c r="CD6">
        <v>0.22541996381014548</v>
      </c>
      <c r="CE6">
        <v>0.22939200842936114</v>
      </c>
      <c r="CF6">
        <v>0.23334201492606396</v>
      </c>
      <c r="CG6">
        <v>0.23727006814637924</v>
      </c>
      <c r="CH6">
        <v>0.2411763440699434</v>
      </c>
      <c r="CI6">
        <v>0.24506099961265362</v>
      </c>
      <c r="CJ6">
        <v>0.24892416685394209</v>
      </c>
      <c r="CK6">
        <v>0.25276598011466112</v>
      </c>
      <c r="CL6">
        <v>0.25658666776406275</v>
      </c>
      <c r="CM6">
        <v>0.26038632558304586</v>
      </c>
      <c r="CN6">
        <v>0.26416512057899794</v>
      </c>
      <c r="CO6">
        <v>0.26792329235452905</v>
      </c>
      <c r="CP6">
        <v>0.27166092171661643</v>
      </c>
      <c r="CQ6">
        <v>0.27537820453643813</v>
      </c>
      <c r="CR6">
        <v>0.27907533855037325</v>
      </c>
      <c r="CS6">
        <v>0.28275249137274844</v>
      </c>
      <c r="CT6">
        <v>0.28640982576887725</v>
      </c>
      <c r="CU6">
        <v>0.29004746387821617</v>
      </c>
      <c r="CV6">
        <v>0.29366565252064897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</row>
    <row r="7" spans="1:155">
      <c r="A7">
        <v>0.23562577169480539</v>
      </c>
      <c r="B7">
        <v>0.22887905099449274</v>
      </c>
      <c r="C7">
        <v>0.22218999169474588</v>
      </c>
      <c r="D7">
        <v>0.21555858441968248</v>
      </c>
      <c r="E7">
        <v>0.20898487790590087</v>
      </c>
      <c r="F7">
        <v>0.20246901604816872</v>
      </c>
      <c r="G7">
        <v>0.19601121383118597</v>
      </c>
      <c r="H7">
        <v>0.1896118038597894</v>
      </c>
      <c r="I7">
        <v>0.18327122612513308</v>
      </c>
      <c r="J7">
        <v>0.17699004438639651</v>
      </c>
      <c r="K7">
        <v>0.17076897814806849</v>
      </c>
      <c r="L7">
        <v>0.16460890989590471</v>
      </c>
      <c r="M7">
        <v>0.15851092586932758</v>
      </c>
      <c r="N7">
        <v>0.15247632323036597</v>
      </c>
      <c r="O7">
        <v>0.14650667213458943</v>
      </c>
      <c r="P7">
        <v>0.14060385025882993</v>
      </c>
      <c r="Q7">
        <v>0.13477008925690054</v>
      </c>
      <c r="R7">
        <v>0.12900805181121794</v>
      </c>
      <c r="S7">
        <v>0.1233209034759684</v>
      </c>
      <c r="T7">
        <v>0.11771241816830609</v>
      </c>
      <c r="U7">
        <v>0.11218708861926074</v>
      </c>
      <c r="V7">
        <v>0.10675028407058329</v>
      </c>
      <c r="W7">
        <v>0.1014084298075565</v>
      </c>
      <c r="X7">
        <v>9.6169232229945958E-2</v>
      </c>
      <c r="Y7">
        <v>9.1041956103226268E-2</v>
      </c>
      <c r="Z7">
        <v>8.6037779134978135E-2</v>
      </c>
      <c r="AA7">
        <v>8.1170201767976957E-2</v>
      </c>
      <c r="AB7">
        <v>7.6455560838639414E-2</v>
      </c>
      <c r="AC7">
        <v>7.1913625863112021E-2</v>
      </c>
      <c r="AD7">
        <v>6.7568283158365106E-2</v>
      </c>
      <c r="AE7">
        <v>6.3448259741650831E-2</v>
      </c>
      <c r="AF7">
        <v>5.958781080665923E-2</v>
      </c>
      <c r="AG7">
        <v>5.6027218072299115E-2</v>
      </c>
      <c r="AH7">
        <v>5.2812855810619841E-2</v>
      </c>
      <c r="AI7">
        <v>4.9996542287406277E-2</v>
      </c>
      <c r="AJ7">
        <v>4.7633973941971955E-2</v>
      </c>
      <c r="AK7">
        <v>4.5782384486488074E-2</v>
      </c>
      <c r="AL7">
        <v>4.4497957926716576E-2</v>
      </c>
      <c r="AM7">
        <v>4.3832756729468667E-2</v>
      </c>
      <c r="AN7">
        <v>4.3826745925488714E-2</v>
      </c>
      <c r="AO7">
        <v>4.4485558673603015E-2</v>
      </c>
      <c r="AP7">
        <v>4.5764260977010356E-2</v>
      </c>
      <c r="AQ7">
        <v>4.7607193584297783E-2</v>
      </c>
      <c r="AR7">
        <v>4.9942030180479546E-2</v>
      </c>
      <c r="AS7">
        <v>5.2691398734503576E-2</v>
      </c>
      <c r="AT7">
        <v>5.5782402590868169E-2</v>
      </c>
      <c r="AU7">
        <v>5.9152890995533877E-2</v>
      </c>
      <c r="AV7">
        <v>6.275118796711554E-2</v>
      </c>
      <c r="AW7">
        <v>6.6534649566985529E-2</v>
      </c>
      <c r="AX7">
        <v>7.0468261927049386E-2</v>
      </c>
      <c r="AY7">
        <v>7.452329970915432E-2</v>
      </c>
      <c r="AZ7">
        <v>7.8676255173933396E-2</v>
      </c>
      <c r="BA7">
        <v>8.2907864776563256E-2</v>
      </c>
      <c r="BB7">
        <v>8.7202319279219662E-2</v>
      </c>
      <c r="BC7">
        <v>9.1546602731334442E-2</v>
      </c>
      <c r="BD7">
        <v>9.5929968384998995E-2</v>
      </c>
      <c r="BE7">
        <v>0.10034353099784515</v>
      </c>
      <c r="BF7">
        <v>0.10477987482668948</v>
      </c>
      <c r="BG7">
        <v>0.10923281494210338</v>
      </c>
      <c r="BH7">
        <v>0.11369717271211288</v>
      </c>
      <c r="BI7">
        <v>0.11816856712979343</v>
      </c>
      <c r="BJ7">
        <v>0.12264332859307193</v>
      </c>
      <c r="BK7">
        <v>0.12711830906437852</v>
      </c>
      <c r="BL7">
        <v>0.13159086199754522</v>
      </c>
      <c r="BM7">
        <v>0.13605871077122217</v>
      </c>
      <c r="BN7">
        <v>0.14051990438408138</v>
      </c>
      <c r="BO7">
        <v>0.14497278248250839</v>
      </c>
      <c r="BP7">
        <v>0.14941592707659629</v>
      </c>
      <c r="BQ7">
        <v>0.1538480778378444</v>
      </c>
      <c r="BR7">
        <v>0.1582682050784073</v>
      </c>
      <c r="BS7">
        <v>0.16267534823929872</v>
      </c>
      <c r="BT7">
        <v>0.16706877072167414</v>
      </c>
      <c r="BU7">
        <v>0.171447738660745</v>
      </c>
      <c r="BV7">
        <v>0.17581170583724992</v>
      </c>
      <c r="BW7">
        <v>0.18016012360311409</v>
      </c>
      <c r="BX7">
        <v>0.18449259972515294</v>
      </c>
      <c r="BY7">
        <v>0.18880872465949378</v>
      </c>
      <c r="BZ7">
        <v>0.19310818257617876</v>
      </c>
      <c r="CA7">
        <v>0.19739069506600398</v>
      </c>
      <c r="CB7">
        <v>0.20165605765649863</v>
      </c>
      <c r="CC7">
        <v>0.20590405959497318</v>
      </c>
      <c r="CD7">
        <v>0.21013455144738369</v>
      </c>
      <c r="CE7">
        <v>0.21434737639052154</v>
      </c>
      <c r="CF7">
        <v>0.21854244882148222</v>
      </c>
      <c r="CG7">
        <v>0.22271964590606322</v>
      </c>
      <c r="CH7">
        <v>0.22687893566689801</v>
      </c>
      <c r="CI7">
        <v>0.23102029064409538</v>
      </c>
      <c r="CJ7">
        <v>0.23514363695549581</v>
      </c>
      <c r="CK7">
        <v>0.23924897152229538</v>
      </c>
      <c r="CL7">
        <v>0.24333633569101451</v>
      </c>
      <c r="CM7">
        <v>0.24740564012192495</v>
      </c>
      <c r="CN7">
        <v>0.25145697971827641</v>
      </c>
      <c r="CO7">
        <v>0.25549038183108264</v>
      </c>
      <c r="CP7">
        <v>0.25950583118180542</v>
      </c>
      <c r="CQ7">
        <v>0.26350339494474073</v>
      </c>
      <c r="CR7">
        <v>0.26748313933139983</v>
      </c>
      <c r="CS7">
        <v>0.27144512174010632</v>
      </c>
      <c r="CT7">
        <v>0.27538939417232317</v>
      </c>
      <c r="CU7">
        <v>0.27931596684582433</v>
      </c>
      <c r="CV7">
        <v>0.28322500527304317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</row>
    <row r="8" spans="1:155">
      <c r="A8">
        <v>0.2401229270145562</v>
      </c>
      <c r="B8">
        <v>0.23292634061638701</v>
      </c>
      <c r="C8">
        <v>0.22579080948489383</v>
      </c>
      <c r="D8">
        <v>0.21871626548525913</v>
      </c>
      <c r="E8">
        <v>0.21170268551823371</v>
      </c>
      <c r="F8">
        <v>0.20475014854418394</v>
      </c>
      <c r="G8">
        <v>0.19785880094005628</v>
      </c>
      <c r="H8">
        <v>0.19102890133115885</v>
      </c>
      <c r="I8">
        <v>0.18426081883394108</v>
      </c>
      <c r="J8">
        <v>0.17755504121659527</v>
      </c>
      <c r="K8">
        <v>0.1709122095221785</v>
      </c>
      <c r="L8">
        <v>0.16433312771364608</v>
      </c>
      <c r="M8">
        <v>0.15781879901655416</v>
      </c>
      <c r="N8">
        <v>0.15137043523836896</v>
      </c>
      <c r="O8">
        <v>0.14498952062126616</v>
      </c>
      <c r="P8">
        <v>0.13867784499407682</v>
      </c>
      <c r="Q8">
        <v>0.1324375523586393</v>
      </c>
      <c r="R8">
        <v>0.12627121805808397</v>
      </c>
      <c r="S8">
        <v>0.12018192488998924</v>
      </c>
      <c r="T8">
        <v>0.11417337155058049</v>
      </c>
      <c r="U8">
        <v>0.1082499881208942</v>
      </c>
      <c r="V8">
        <v>0.10241710273829807</v>
      </c>
      <c r="W8">
        <v>9.6681133225114985E-2</v>
      </c>
      <c r="X8">
        <v>9.1049827220879939E-2</v>
      </c>
      <c r="Y8">
        <v>8.5532569231814348E-2</v>
      </c>
      <c r="Z8">
        <v>8.0140770375419557E-2</v>
      </c>
      <c r="AA8">
        <v>7.4888331546294679E-2</v>
      </c>
      <c r="AB8">
        <v>6.9792242750521497E-2</v>
      </c>
      <c r="AC8">
        <v>6.487328661445578E-2</v>
      </c>
      <c r="AD8">
        <v>6.0156892734448374E-2</v>
      </c>
      <c r="AE8">
        <v>5.5674082712336433E-2</v>
      </c>
      <c r="AF8">
        <v>5.1462450834325962E-2</v>
      </c>
      <c r="AG8">
        <v>4.7567000529116499E-2</v>
      </c>
      <c r="AH8">
        <v>4.4040505169999015E-2</v>
      </c>
      <c r="AI8">
        <v>4.0942857724856084E-2</v>
      </c>
      <c r="AJ8">
        <v>3.83387099363195E-2</v>
      </c>
      <c r="AK8">
        <v>3.6292750339194588E-2</v>
      </c>
      <c r="AL8">
        <v>3.4862719217570289E-2</v>
      </c>
      <c r="AM8">
        <v>3.409184807576026E-2</v>
      </c>
      <c r="AN8">
        <v>3.400325358690133E-2</v>
      </c>
      <c r="AO8">
        <v>3.4592583948099866E-2</v>
      </c>
      <c r="AP8">
        <v>3.5818406459190301E-2</v>
      </c>
      <c r="AQ8">
        <v>3.7627260503686033E-2</v>
      </c>
      <c r="AR8">
        <v>3.9947592621255676E-2</v>
      </c>
      <c r="AS8">
        <v>4.2705117102367143E-2</v>
      </c>
      <c r="AT8">
        <v>4.5829166634784271E-2</v>
      </c>
      <c r="AU8">
        <v>4.9256829067288357E-2</v>
      </c>
      <c r="AV8">
        <v>5.2933741643603566E-2</v>
      </c>
      <c r="AW8">
        <v>5.6813959114342893E-2</v>
      </c>
      <c r="AX8">
        <v>6.0859295955576952E-2</v>
      </c>
      <c r="AY8">
        <v>6.5038282287504176E-2</v>
      </c>
      <c r="AZ8">
        <v>6.9325153142421062E-2</v>
      </c>
      <c r="BA8">
        <v>7.3698841030510262E-2</v>
      </c>
      <c r="BB8">
        <v>7.8142100329331776E-2</v>
      </c>
      <c r="BC8">
        <v>8.2640783682089311E-2</v>
      </c>
      <c r="BD8">
        <v>8.7183245768317971E-2</v>
      </c>
      <c r="BE8">
        <v>9.1759874342129455E-2</v>
      </c>
      <c r="BF8">
        <v>9.6362677341527009E-2</v>
      </c>
      <c r="BG8">
        <v>0.10098499830120469</v>
      </c>
      <c r="BH8">
        <v>0.10562126756721217</v>
      </c>
      <c r="BI8">
        <v>0.11026678630101015</v>
      </c>
      <c r="BJ8">
        <v>0.11491760403143518</v>
      </c>
      <c r="BK8">
        <v>0.11957034613834888</v>
      </c>
      <c r="BL8">
        <v>0.12422217190058565</v>
      </c>
      <c r="BM8">
        <v>0.12887063095040049</v>
      </c>
      <c r="BN8">
        <v>0.1335136273589633</v>
      </c>
      <c r="BO8">
        <v>0.13814936558262383</v>
      </c>
      <c r="BP8">
        <v>0.14277630794811097</v>
      </c>
      <c r="BQ8">
        <v>0.14739310342614184</v>
      </c>
      <c r="BR8">
        <v>0.15199861962163527</v>
      </c>
      <c r="BS8">
        <v>0.15659181788567658</v>
      </c>
      <c r="BT8">
        <v>0.16117188302462479</v>
      </c>
      <c r="BU8">
        <v>0.16573801545193256</v>
      </c>
      <c r="BV8">
        <v>0.17028959698916846</v>
      </c>
      <c r="BW8">
        <v>0.17482603875942745</v>
      </c>
      <c r="BX8">
        <v>0.17934687274033212</v>
      </c>
      <c r="BY8">
        <v>0.18385166143517501</v>
      </c>
      <c r="BZ8">
        <v>0.18834003285709114</v>
      </c>
      <c r="CA8">
        <v>0.19281166772780997</v>
      </c>
      <c r="CB8">
        <v>0.19726633295746143</v>
      </c>
      <c r="CC8">
        <v>0.20170376787347846</v>
      </c>
      <c r="CD8">
        <v>0.20612377995234171</v>
      </c>
      <c r="CE8">
        <v>0.2105262008290826</v>
      </c>
      <c r="CF8">
        <v>0.21491089571854585</v>
      </c>
      <c r="CG8">
        <v>0.21927774264565256</v>
      </c>
      <c r="CH8">
        <v>0.22362666580216123</v>
      </c>
      <c r="CI8">
        <v>0.22795760119236824</v>
      </c>
      <c r="CJ8">
        <v>0.23227046960824568</v>
      </c>
      <c r="CK8">
        <v>0.236565244811201</v>
      </c>
      <c r="CL8">
        <v>0.24084192763792567</v>
      </c>
      <c r="CM8">
        <v>0.24510043402136764</v>
      </c>
      <c r="CN8">
        <v>0.24934083811468763</v>
      </c>
      <c r="CO8">
        <v>0.25356311891460148</v>
      </c>
      <c r="CP8">
        <v>0.25776730177762408</v>
      </c>
      <c r="CQ8">
        <v>0.26195338959243203</v>
      </c>
      <c r="CR8">
        <v>0.26612145225022099</v>
      </c>
      <c r="CS8">
        <v>0.2702715170374016</v>
      </c>
      <c r="CT8">
        <v>0.27440364001254919</v>
      </c>
      <c r="CU8">
        <v>0.27851781642362128</v>
      </c>
      <c r="CV8">
        <v>0.2826141887983436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</row>
    <row r="9" spans="1:155">
      <c r="A9">
        <v>0.2440111651205622</v>
      </c>
      <c r="B9">
        <v>0.23681969090800586</v>
      </c>
      <c r="C9">
        <v>0.229687890640697</v>
      </c>
      <c r="D9">
        <v>0.22261566949061221</v>
      </c>
      <c r="E9">
        <v>0.21560296123982892</v>
      </c>
      <c r="F9">
        <v>0.20864980936059568</v>
      </c>
      <c r="G9">
        <v>0.20175631882075018</v>
      </c>
      <c r="H9">
        <v>0.19492269801376677</v>
      </c>
      <c r="I9">
        <v>0.18814926686166525</v>
      </c>
      <c r="J9">
        <v>0.18143645744066578</v>
      </c>
      <c r="K9">
        <v>0.17478484748836623</v>
      </c>
      <c r="L9">
        <v>0.16819517606191534</v>
      </c>
      <c r="M9">
        <v>0.16166836893553141</v>
      </c>
      <c r="N9">
        <v>0.1552055563271651</v>
      </c>
      <c r="O9">
        <v>0.14880813022151607</v>
      </c>
      <c r="P9">
        <v>0.14247778057144281</v>
      </c>
      <c r="Q9">
        <v>0.1362165376528478</v>
      </c>
      <c r="R9">
        <v>0.1300268536886181</v>
      </c>
      <c r="S9">
        <v>0.12391166993927204</v>
      </c>
      <c r="T9">
        <v>0.11787453128562229</v>
      </c>
      <c r="U9">
        <v>0.11191969643252177</v>
      </c>
      <c r="V9">
        <v>0.10605230173900855</v>
      </c>
      <c r="W9">
        <v>0.10027855540880798</v>
      </c>
      <c r="X9">
        <v>9.4605973810074767E-2</v>
      </c>
      <c r="Y9">
        <v>8.9043694867047579E-2</v>
      </c>
      <c r="Z9">
        <v>8.360287084809423E-2</v>
      </c>
      <c r="AA9">
        <v>7.829714504311297E-2</v>
      </c>
      <c r="AB9">
        <v>7.3143277177762644E-2</v>
      </c>
      <c r="AC9">
        <v>6.816188474023889E-2</v>
      </c>
      <c r="AD9">
        <v>6.3378376934107167E-2</v>
      </c>
      <c r="AE9">
        <v>5.8824012088558163E-2</v>
      </c>
      <c r="AF9">
        <v>5.4537060583016286E-2</v>
      </c>
      <c r="AG9">
        <v>5.0563887121094282E-2</v>
      </c>
      <c r="AH9">
        <v>4.6959608721596949E-2</v>
      </c>
      <c r="AI9">
        <v>4.3787652236400347E-2</v>
      </c>
      <c r="AJ9">
        <v>4.1117258307859117E-2</v>
      </c>
      <c r="AK9">
        <v>3.9017713692002985E-2</v>
      </c>
      <c r="AL9">
        <v>3.7548873167260514E-2</v>
      </c>
      <c r="AM9">
        <v>3.6750057041419489E-2</v>
      </c>
      <c r="AN9">
        <v>3.6633525124943403E-2</v>
      </c>
      <c r="AO9">
        <v>3.7186973663870651E-2</v>
      </c>
      <c r="AP9">
        <v>3.8376789277289568E-2</v>
      </c>
      <c r="AQ9">
        <v>4.0150434429038338E-2</v>
      </c>
      <c r="AR9">
        <v>4.2436595802697298E-2</v>
      </c>
      <c r="AS9">
        <v>4.5164931121501106E-2</v>
      </c>
      <c r="AT9">
        <v>4.8266688570190029E-2</v>
      </c>
      <c r="AU9">
        <v>5.167840673648845E-2</v>
      </c>
      <c r="AV9">
        <v>5.5344089323720556E-2</v>
      </c>
      <c r="AW9">
        <v>5.9216039150517749E-2</v>
      </c>
      <c r="AX9">
        <v>6.3254597259436246E-2</v>
      </c>
      <c r="AY9">
        <v>6.7427180190592378E-2</v>
      </c>
      <c r="AZ9">
        <v>7.170724214748013E-2</v>
      </c>
      <c r="BA9">
        <v>7.6073200888497325E-2</v>
      </c>
      <c r="BB9">
        <v>8.0507486414417184E-2</v>
      </c>
      <c r="BC9">
        <v>8.4995771560531078E-2</v>
      </c>
      <c r="BD9">
        <v>8.9526323937476671E-2</v>
      </c>
      <c r="BE9">
        <v>9.4089490271868192E-2</v>
      </c>
      <c r="BF9">
        <v>9.8677296983122109E-2</v>
      </c>
      <c r="BG9">
        <v>0.10328312761529962</v>
      </c>
      <c r="BH9">
        <v>0.10790146133211885</v>
      </c>
      <c r="BI9">
        <v>0.11252766965039206</v>
      </c>
      <c r="BJ9">
        <v>0.117157853977559</v>
      </c>
      <c r="BK9">
        <v>0.12178871499186832</v>
      </c>
      <c r="BL9">
        <v>0.12641747861969049</v>
      </c>
      <c r="BM9">
        <v>0.1310417575472233</v>
      </c>
      <c r="BN9">
        <v>0.13565952358226568</v>
      </c>
      <c r="BO9">
        <v>0.14026903581091774</v>
      </c>
      <c r="BP9">
        <v>0.14486880558815038</v>
      </c>
      <c r="BQ9">
        <v>0.14945755392731158</v>
      </c>
      <c r="BR9">
        <v>0.15403417803441813</v>
      </c>
      <c r="BS9">
        <v>0.15859770712967969</v>
      </c>
      <c r="BT9">
        <v>0.16314734817174201</v>
      </c>
      <c r="BU9">
        <v>0.16768236428354336</v>
      </c>
      <c r="BV9">
        <v>0.17220215017558763</v>
      </c>
      <c r="BW9">
        <v>0.1767061886497758</v>
      </c>
      <c r="BX9">
        <v>0.18119400526239521</v>
      </c>
      <c r="BY9">
        <v>0.18566523869906168</v>
      </c>
      <c r="BZ9">
        <v>0.19011952273135982</v>
      </c>
      <c r="CA9">
        <v>0.19455656990022618</v>
      </c>
      <c r="CB9">
        <v>0.19897617887253516</v>
      </c>
      <c r="CC9">
        <v>0.20337811067497019</v>
      </c>
      <c r="CD9">
        <v>0.20776217508803702</v>
      </c>
      <c r="CE9">
        <v>0.21212825989548006</v>
      </c>
      <c r="CF9">
        <v>0.2164762281190569</v>
      </c>
      <c r="CG9">
        <v>0.22080601392989421</v>
      </c>
      <c r="CH9">
        <v>0.22511753895706996</v>
      </c>
      <c r="CI9">
        <v>0.22941073105453835</v>
      </c>
      <c r="CJ9">
        <v>0.23368557205436816</v>
      </c>
      <c r="CK9">
        <v>0.23794202576960188</v>
      </c>
      <c r="CL9">
        <v>0.24218009765180168</v>
      </c>
      <c r="CM9">
        <v>0.24639976577283004</v>
      </c>
      <c r="CN9">
        <v>0.25060107715216901</v>
      </c>
      <c r="CO9">
        <v>0.2547840189097782</v>
      </c>
      <c r="CP9">
        <v>0.25894868807277227</v>
      </c>
      <c r="CQ9">
        <v>0.26309503217756208</v>
      </c>
      <c r="CR9">
        <v>0.26722316604231566</v>
      </c>
      <c r="CS9">
        <v>0.27133309912720688</v>
      </c>
      <c r="CT9">
        <v>0.2754249279489151</v>
      </c>
      <c r="CU9">
        <v>0.27949865572712107</v>
      </c>
      <c r="CV9">
        <v>0.28355441160712808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</row>
    <row r="10" spans="1:155">
      <c r="A10">
        <v>0.24508750521311667</v>
      </c>
      <c r="B10">
        <v>0.23832288251847417</v>
      </c>
      <c r="C10">
        <v>0.2316119973146244</v>
      </c>
      <c r="D10">
        <v>0.2249547476701427</v>
      </c>
      <c r="E10">
        <v>0.21835104314016238</v>
      </c>
      <c r="F10">
        <v>0.21180090748585315</v>
      </c>
      <c r="G10">
        <v>0.20530441569381511</v>
      </c>
      <c r="H10">
        <v>0.19886173443691571</v>
      </c>
      <c r="I10">
        <v>0.19247314151164749</v>
      </c>
      <c r="J10">
        <v>0.18613901333279523</v>
      </c>
      <c r="K10">
        <v>0.17985986191302622</v>
      </c>
      <c r="L10">
        <v>0.17363634848923343</v>
      </c>
      <c r="M10">
        <v>0.16746930773123883</v>
      </c>
      <c r="N10">
        <v>0.16135976263261634</v>
      </c>
      <c r="O10">
        <v>0.15530897792764956</v>
      </c>
      <c r="P10">
        <v>0.1493184967291771</v>
      </c>
      <c r="Q10">
        <v>0.14339017325093834</v>
      </c>
      <c r="R10">
        <v>0.13752625506521812</v>
      </c>
      <c r="S10">
        <v>0.13172943855952526</v>
      </c>
      <c r="T10">
        <v>0.12600297890430939</v>
      </c>
      <c r="U10">
        <v>0.12035078987968557</v>
      </c>
      <c r="V10">
        <v>0.11477759356993286</v>
      </c>
      <c r="W10">
        <v>0.10928910098012011</v>
      </c>
      <c r="X10">
        <v>0.10389222729125672</v>
      </c>
      <c r="Y10">
        <v>9.8595384787960857E-2</v>
      </c>
      <c r="Z10">
        <v>9.3408845501955176E-2</v>
      </c>
      <c r="AA10">
        <v>8.8345187554403723E-2</v>
      </c>
      <c r="AB10">
        <v>8.3419891515805214E-2</v>
      </c>
      <c r="AC10">
        <v>7.8652049053627243E-2</v>
      </c>
      <c r="AD10">
        <v>7.4065295598336869E-2</v>
      </c>
      <c r="AE10">
        <v>6.9688893647112463E-2</v>
      </c>
      <c r="AF10">
        <v>6.5559003783759992E-2</v>
      </c>
      <c r="AG10">
        <v>6.1719997752909643E-2</v>
      </c>
      <c r="AH10">
        <v>5.8225539407881013E-2</v>
      </c>
      <c r="AI10">
        <v>5.5138771334233658E-2</v>
      </c>
      <c r="AJ10">
        <v>5.2530667118724624E-2</v>
      </c>
      <c r="AK10">
        <v>5.0475055870058051E-2</v>
      </c>
      <c r="AL10">
        <v>4.9039280308385585E-2</v>
      </c>
      <c r="AM10">
        <v>4.8271277629425534E-2</v>
      </c>
      <c r="AN10">
        <v>4.8188223621484796E-2</v>
      </c>
      <c r="AO10">
        <v>4.8776896047536898E-2</v>
      </c>
      <c r="AP10">
        <v>5.0006389194175153E-2</v>
      </c>
      <c r="AQ10">
        <v>5.1816750878201964E-2</v>
      </c>
      <c r="AR10">
        <v>5.4129402966625648E-2</v>
      </c>
      <c r="AS10">
        <v>5.6869921100239348E-2</v>
      </c>
      <c r="AT10">
        <v>5.9965845761967063E-2</v>
      </c>
      <c r="AU10">
        <v>6.3351423051786912E-2</v>
      </c>
      <c r="AV10">
        <v>6.6970038018561467E-2</v>
      </c>
      <c r="AW10">
        <v>7.0774622897505135E-2</v>
      </c>
      <c r="AX10">
        <v>7.4726865861340142E-2</v>
      </c>
      <c r="AY10">
        <v>7.8795834430084255E-2</v>
      </c>
      <c r="AZ10">
        <v>8.2956709157315789E-2</v>
      </c>
      <c r="BA10">
        <v>8.7189562628918527E-2</v>
      </c>
      <c r="BB10">
        <v>9.1478344830032823E-2</v>
      </c>
      <c r="BC10">
        <v>9.5810097866076735E-2</v>
      </c>
      <c r="BD10">
        <v>0.10017430129295313</v>
      </c>
      <c r="BE10">
        <v>0.10456234662898811</v>
      </c>
      <c r="BF10">
        <v>0.10896719277210525</v>
      </c>
      <c r="BG10">
        <v>0.11338303260299412</v>
      </c>
      <c r="BH10">
        <v>0.11780504673731368</v>
      </c>
      <c r="BI10">
        <v>0.12222923587824784</v>
      </c>
      <c r="BJ10">
        <v>0.12665222897190009</v>
      </c>
      <c r="BK10">
        <v>0.13107121697020835</v>
      </c>
      <c r="BL10">
        <v>0.13548385026287774</v>
      </c>
      <c r="BM10">
        <v>0.13988811734013593</v>
      </c>
      <c r="BN10">
        <v>0.14428233336851848</v>
      </c>
      <c r="BO10">
        <v>0.14866505592957263</v>
      </c>
      <c r="BP10">
        <v>0.15303506422187671</v>
      </c>
      <c r="BQ10">
        <v>0.15739134070753569</v>
      </c>
      <c r="BR10">
        <v>0.16173298555778959</v>
      </c>
      <c r="BS10">
        <v>0.16605925537142519</v>
      </c>
      <c r="BT10">
        <v>0.17036951572625991</v>
      </c>
      <c r="BU10">
        <v>0.17466322407029489</v>
      </c>
      <c r="BV10">
        <v>0.17893990322253567</v>
      </c>
      <c r="BW10">
        <v>0.1831992124405363</v>
      </c>
      <c r="BX10">
        <v>0.18744077284649646</v>
      </c>
      <c r="BY10">
        <v>0.19166438548928361</v>
      </c>
      <c r="BZ10">
        <v>0.19586977459309501</v>
      </c>
      <c r="CA10">
        <v>0.2000567603490816</v>
      </c>
      <c r="CB10">
        <v>0.20422523955589211</v>
      </c>
      <c r="CC10">
        <v>0.20837506652431165</v>
      </c>
      <c r="CD10">
        <v>0.21250611384014209</v>
      </c>
      <c r="CE10">
        <v>0.21661837876016746</v>
      </c>
      <c r="CF10">
        <v>0.22071178009766887</v>
      </c>
      <c r="CG10">
        <v>0.22478635160751378</v>
      </c>
      <c r="CH10">
        <v>0.22884206073178273</v>
      </c>
      <c r="CI10">
        <v>0.23287887324047624</v>
      </c>
      <c r="CJ10">
        <v>0.23689687047107275</v>
      </c>
      <c r="CK10">
        <v>0.24089604136465065</v>
      </c>
      <c r="CL10">
        <v>0.2448764394420733</v>
      </c>
      <c r="CM10">
        <v>0.2488381324502266</v>
      </c>
      <c r="CN10">
        <v>0.2527811723755925</v>
      </c>
      <c r="CO10">
        <v>0.25670559012057209</v>
      </c>
      <c r="CP10">
        <v>0.26061156922674455</v>
      </c>
      <c r="CQ10">
        <v>0.26449904484987324</v>
      </c>
      <c r="CR10">
        <v>0.26836819043691046</v>
      </c>
      <c r="CS10">
        <v>0.27221902998071829</v>
      </c>
      <c r="CT10">
        <v>0.27605171625314601</v>
      </c>
      <c r="CU10">
        <v>0.27986628590736445</v>
      </c>
      <c r="CV10">
        <v>0.28366287154434994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</row>
    <row r="11" spans="1:155">
      <c r="A11">
        <v>0.24315966556728116</v>
      </c>
      <c r="B11">
        <v>0.23685048027031688</v>
      </c>
      <c r="C11">
        <v>0.23058791682169635</v>
      </c>
      <c r="D11">
        <v>0.22437183119470552</v>
      </c>
      <c r="E11">
        <v>0.2182020756417824</v>
      </c>
      <c r="F11">
        <v>0.21207861217855312</v>
      </c>
      <c r="G11">
        <v>0.2060014466181749</v>
      </c>
      <c r="H11">
        <v>0.19997066191373922</v>
      </c>
      <c r="I11">
        <v>0.19398644606798884</v>
      </c>
      <c r="J11">
        <v>0.18804907002682611</v>
      </c>
      <c r="K11">
        <v>0.18215893014498855</v>
      </c>
      <c r="L11">
        <v>0.17631655693347195</v>
      </c>
      <c r="M11">
        <v>0.17052263885382302</v>
      </c>
      <c r="N11">
        <v>0.16477803531619334</v>
      </c>
      <c r="O11">
        <v>0.15908382899063511</v>
      </c>
      <c r="P11">
        <v>0.15344135958947952</v>
      </c>
      <c r="Q11">
        <v>0.14785225537298516</v>
      </c>
      <c r="R11">
        <v>0.14231851201197288</v>
      </c>
      <c r="S11">
        <v>0.1368425444635028</v>
      </c>
      <c r="T11">
        <v>0.13142729420899524</v>
      </c>
      <c r="U11">
        <v>0.12607632618368889</v>
      </c>
      <c r="V11">
        <v>0.12079397109992032</v>
      </c>
      <c r="W11">
        <v>0.11558550236688458</v>
      </c>
      <c r="X11">
        <v>0.11045734147834868</v>
      </c>
      <c r="Y11">
        <v>0.10541734691959845</v>
      </c>
      <c r="Z11">
        <v>0.10047516108061089</v>
      </c>
      <c r="AA11">
        <v>9.564264381399222E-2</v>
      </c>
      <c r="AB11">
        <v>9.0934455381676771E-2</v>
      </c>
      <c r="AC11">
        <v>8.6368742962480927E-2</v>
      </c>
      <c r="AD11">
        <v>8.1968065564870934E-2</v>
      </c>
      <c r="AE11">
        <v>7.7760477494613678E-2</v>
      </c>
      <c r="AF11">
        <v>7.3780852399551927E-2</v>
      </c>
      <c r="AG11">
        <v>7.007233959046362E-2</v>
      </c>
      <c r="AH11">
        <v>6.6687761954144567E-2</v>
      </c>
      <c r="AI11">
        <v>6.3690336106908177E-2</v>
      </c>
      <c r="AJ11">
        <v>6.1152809105043227E-2</v>
      </c>
      <c r="AK11">
        <v>5.9153208225891561E-2</v>
      </c>
      <c r="AL11">
        <v>5.776548450907544E-2</v>
      </c>
      <c r="AM11">
        <v>5.7044591492031289E-2</v>
      </c>
      <c r="AN11">
        <v>5.7010724558846725E-2</v>
      </c>
      <c r="AO11">
        <v>5.7648820911895562E-2</v>
      </c>
      <c r="AP11">
        <v>5.893111098231444E-2</v>
      </c>
      <c r="AQ11">
        <v>6.079108061959599E-2</v>
      </c>
      <c r="AR11">
        <v>6.3143877282564931E-2</v>
      </c>
      <c r="AS11">
        <v>6.5911779937082582E-2</v>
      </c>
      <c r="AT11">
        <v>6.9018974033218355E-2</v>
      </c>
      <c r="AU11">
        <v>7.2397377087482714E-2</v>
      </c>
      <c r="AV11">
        <v>7.5989479124215817E-2</v>
      </c>
      <c r="AW11">
        <v>7.9748431169632789E-2</v>
      </c>
      <c r="AX11">
        <v>8.3636822069433583E-2</v>
      </c>
      <c r="AY11">
        <v>8.7624944501293822E-2</v>
      </c>
      <c r="AZ11">
        <v>9.1689320729257326E-2</v>
      </c>
      <c r="BA11">
        <v>9.5811357695213997E-2</v>
      </c>
      <c r="BB11">
        <v>9.997626356447431E-2</v>
      </c>
      <c r="BC11">
        <v>0.10417224464906177</v>
      </c>
      <c r="BD11">
        <v>0.10838984231109733</v>
      </c>
      <c r="BE11">
        <v>0.11262138886158418</v>
      </c>
      <c r="BF11">
        <v>0.11686070551016974</v>
      </c>
      <c r="BG11">
        <v>0.12110275314233976</v>
      </c>
      <c r="BH11">
        <v>0.12534339969820021</v>
      </c>
      <c r="BI11">
        <v>0.12957927323157398</v>
      </c>
      <c r="BJ11">
        <v>0.13380754997969499</v>
      </c>
      <c r="BK11">
        <v>0.13802593802770746</v>
      </c>
      <c r="BL11">
        <v>0.14223254061153012</v>
      </c>
      <c r="BM11">
        <v>0.14642576108317343</v>
      </c>
      <c r="BN11">
        <v>0.15060429688332558</v>
      </c>
      <c r="BO11">
        <v>0.15476705152205195</v>
      </c>
      <c r="BP11">
        <v>0.15891311546826167</v>
      </c>
      <c r="BQ11">
        <v>0.16304176867440581</v>
      </c>
      <c r="BR11">
        <v>0.16715236617086654</v>
      </c>
      <c r="BS11">
        <v>0.17124442755056621</v>
      </c>
      <c r="BT11">
        <v>0.1753175252637966</v>
      </c>
      <c r="BU11">
        <v>0.17937134323800416</v>
      </c>
      <c r="BV11">
        <v>0.18340557945811081</v>
      </c>
      <c r="BW11">
        <v>0.18742009407810781</v>
      </c>
      <c r="BX11">
        <v>0.19141465396412585</v>
      </c>
      <c r="BY11">
        <v>0.19538923868865063</v>
      </c>
      <c r="BZ11">
        <v>0.19934370480260089</v>
      </c>
      <c r="CA11">
        <v>0.20327800925593095</v>
      </c>
      <c r="CB11">
        <v>0.20719217073501559</v>
      </c>
      <c r="CC11">
        <v>0.21108616969388361</v>
      </c>
      <c r="CD11">
        <v>0.21495997435423686</v>
      </c>
      <c r="CE11">
        <v>0.2188137007231433</v>
      </c>
      <c r="CF11">
        <v>0.22264736059657844</v>
      </c>
      <c r="CG11">
        <v>0.22646109007277043</v>
      </c>
      <c r="CH11">
        <v>0.23025493518782217</v>
      </c>
      <c r="CI11">
        <v>0.23402892808969769</v>
      </c>
      <c r="CJ11">
        <v>0.23778325239828088</v>
      </c>
      <c r="CK11">
        <v>0.24151794501157448</v>
      </c>
      <c r="CL11">
        <v>0.24523314239326996</v>
      </c>
      <c r="CM11">
        <v>0.24892898050595957</v>
      </c>
      <c r="CN11">
        <v>0.25260556297984293</v>
      </c>
      <c r="CO11">
        <v>0.25626297520227986</v>
      </c>
      <c r="CP11">
        <v>0.25990147433122235</v>
      </c>
      <c r="CQ11">
        <v>0.26352102816545386</v>
      </c>
      <c r="CR11">
        <v>0.26712186574199592</v>
      </c>
      <c r="CS11">
        <v>0.27070404887317862</v>
      </c>
      <c r="CT11">
        <v>0.27426778640958543</v>
      </c>
      <c r="CU11">
        <v>0.2778131621036235</v>
      </c>
      <c r="CV11">
        <v>0.28134032865800096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</row>
    <row r="12" spans="1:155">
      <c r="A12">
        <v>0.23909686357657797</v>
      </c>
      <c r="B12">
        <v>0.23319319090769675</v>
      </c>
      <c r="C12">
        <v>0.22732935556674175</v>
      </c>
      <c r="D12">
        <v>0.22150517840512743</v>
      </c>
      <c r="E12">
        <v>0.21572047125094695</v>
      </c>
      <c r="F12">
        <v>0.20997515201709741</v>
      </c>
      <c r="G12">
        <v>0.20426917552762175</v>
      </c>
      <c r="H12">
        <v>0.1986025707681775</v>
      </c>
      <c r="I12">
        <v>0.19297546673165916</v>
      </c>
      <c r="J12">
        <v>0.18738807198208488</v>
      </c>
      <c r="K12">
        <v>0.18184071427774229</v>
      </c>
      <c r="L12">
        <v>0.17633385432842141</v>
      </c>
      <c r="M12">
        <v>0.17086810721135429</v>
      </c>
      <c r="N12">
        <v>0.16544425706163521</v>
      </c>
      <c r="O12">
        <v>0.16006331173377186</v>
      </c>
      <c r="P12">
        <v>0.1547265376500695</v>
      </c>
      <c r="Q12">
        <v>0.14943549327487091</v>
      </c>
      <c r="R12">
        <v>0.14419211310519869</v>
      </c>
      <c r="S12">
        <v>0.13899876087641772</v>
      </c>
      <c r="T12">
        <v>0.13385834178098985</v>
      </c>
      <c r="U12">
        <v>0.12877440796558062</v>
      </c>
      <c r="V12">
        <v>0.12375130435265809</v>
      </c>
      <c r="W12">
        <v>0.11879435194050469</v>
      </c>
      <c r="X12">
        <v>0.11391006345785727</v>
      </c>
      <c r="Y12">
        <v>0.10910643615768204</v>
      </c>
      <c r="Z12">
        <v>0.10439329805305007</v>
      </c>
      <c r="AA12">
        <v>9.9782736874466912E-2</v>
      </c>
      <c r="AB12">
        <v>9.5289660697072773E-2</v>
      </c>
      <c r="AC12">
        <v>9.0932438802216881E-2</v>
      </c>
      <c r="AD12">
        <v>8.6733748530888971E-2</v>
      </c>
      <c r="AE12">
        <v>8.2721531685641517E-2</v>
      </c>
      <c r="AF12">
        <v>7.893015409150779E-2</v>
      </c>
      <c r="AG12">
        <v>7.5401674327552681E-2</v>
      </c>
      <c r="AH12">
        <v>7.2187110720252176E-2</v>
      </c>
      <c r="AI12">
        <v>6.9347196464990477E-2</v>
      </c>
      <c r="AJ12">
        <v>6.6951891280970038E-2</v>
      </c>
      <c r="AK12">
        <v>6.5076837449041344E-2</v>
      </c>
      <c r="AL12">
        <v>6.3794710392249487E-2</v>
      </c>
      <c r="AM12">
        <v>6.3160098102676462E-2</v>
      </c>
      <c r="AN12">
        <v>6.3192018050671678E-2</v>
      </c>
      <c r="AO12">
        <v>6.3873480394534637E-2</v>
      </c>
      <c r="AP12">
        <v>6.5180444675749849E-2</v>
      </c>
      <c r="AQ12">
        <v>6.7045138566174778E-2</v>
      </c>
      <c r="AR12">
        <v>6.9383266140721697E-2</v>
      </c>
      <c r="AS12">
        <v>7.2119166937250873E-2</v>
      </c>
      <c r="AT12">
        <v>7.5178539837290059E-2</v>
      </c>
      <c r="AU12">
        <v>7.8494665101379368E-2</v>
      </c>
      <c r="AV12">
        <v>8.2011470940962602E-2</v>
      </c>
      <c r="AW12">
        <v>8.5683491681842264E-2</v>
      </c>
      <c r="AX12">
        <v>8.9474554533426079E-2</v>
      </c>
      <c r="AY12">
        <v>9.3355993320199407E-2</v>
      </c>
      <c r="AZ12">
        <v>9.7305188926051098E-2</v>
      </c>
      <c r="BA12">
        <v>0.10130424848246262</v>
      </c>
      <c r="BB12">
        <v>0.10533896127373273</v>
      </c>
      <c r="BC12">
        <v>0.10939802471625347</v>
      </c>
      <c r="BD12">
        <v>0.11347241030219114</v>
      </c>
      <c r="BE12">
        <v>0.1175548237592044</v>
      </c>
      <c r="BF12">
        <v>0.1216394328170088</v>
      </c>
      <c r="BG12">
        <v>0.12572151421669336</v>
      </c>
      <c r="BH12">
        <v>0.12979722811050887</v>
      </c>
      <c r="BI12">
        <v>0.13386348393653374</v>
      </c>
      <c r="BJ12">
        <v>0.13791771136867631</v>
      </c>
      <c r="BK12">
        <v>0.14195787320848643</v>
      </c>
      <c r="BL12">
        <v>0.14598230193634343</v>
      </c>
      <c r="BM12">
        <v>0.14998962243947397</v>
      </c>
      <c r="BN12">
        <v>0.15397874208961959</v>
      </c>
      <c r="BO12">
        <v>0.1579487665900226</v>
      </c>
      <c r="BP12">
        <v>0.16189897483033633</v>
      </c>
      <c r="BQ12">
        <v>0.1658288251799816</v>
      </c>
      <c r="BR12">
        <v>0.16973783689369643</v>
      </c>
      <c r="BS12">
        <v>0.17362570197022015</v>
      </c>
      <c r="BT12">
        <v>0.17749213389933069</v>
      </c>
      <c r="BU12">
        <v>0.18133697067696325</v>
      </c>
      <c r="BV12">
        <v>0.18516003645076159</v>
      </c>
      <c r="BW12">
        <v>0.18896133029770143</v>
      </c>
      <c r="BX12">
        <v>0.19274073487837376</v>
      </c>
      <c r="BY12">
        <v>0.19649835086191983</v>
      </c>
      <c r="BZ12">
        <v>0.20023414493399444</v>
      </c>
      <c r="CA12">
        <v>0.20394817662549039</v>
      </c>
      <c r="CB12">
        <v>0.20764055618821931</v>
      </c>
      <c r="CC12">
        <v>0.21131136818031027</v>
      </c>
      <c r="CD12">
        <v>0.21496066354162605</v>
      </c>
      <c r="CE12">
        <v>0.21858864362519481</v>
      </c>
      <c r="CF12">
        <v>0.22219540459548642</v>
      </c>
      <c r="CG12">
        <v>0.22578115607973706</v>
      </c>
      <c r="CH12">
        <v>0.22934601533075813</v>
      </c>
      <c r="CI12">
        <v>0.23289008031998237</v>
      </c>
      <c r="CJ12">
        <v>0.23641360884884458</v>
      </c>
      <c r="CK12">
        <v>0.23991668442663522</v>
      </c>
      <c r="CL12">
        <v>0.24339952141030557</v>
      </c>
      <c r="CM12">
        <v>0.24686229624523243</v>
      </c>
      <c r="CN12">
        <v>0.25030517583106598</v>
      </c>
      <c r="CO12">
        <v>0.25372829313411399</v>
      </c>
      <c r="CP12">
        <v>0.25713194879699963</v>
      </c>
      <c r="CQ12">
        <v>0.26051616686845247</v>
      </c>
      <c r="CR12">
        <v>0.26388121156301436</v>
      </c>
      <c r="CS12">
        <v>0.26722719060806188</v>
      </c>
      <c r="CT12">
        <v>0.27055435138576406</v>
      </c>
      <c r="CU12">
        <v>0.27386282327079187</v>
      </c>
      <c r="CV12">
        <v>0.27715278405749688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</row>
    <row r="13" spans="1:155">
      <c r="A13">
        <v>0.23364159723534836</v>
      </c>
      <c r="B13">
        <v>0.22808644971928493</v>
      </c>
      <c r="C13">
        <v>0.22256538164714984</v>
      </c>
      <c r="D13">
        <v>0.21707820718134932</v>
      </c>
      <c r="E13">
        <v>0.21162473215205421</v>
      </c>
      <c r="F13">
        <v>0.20620486855485964</v>
      </c>
      <c r="G13">
        <v>0.20081856397117789</v>
      </c>
      <c r="H13">
        <v>0.1954658432433892</v>
      </c>
      <c r="I13">
        <v>0.19014683178736744</v>
      </c>
      <c r="J13">
        <v>0.18486173734521066</v>
      </c>
      <c r="K13">
        <v>0.17961089191844254</v>
      </c>
      <c r="L13">
        <v>0.17439476713326993</v>
      </c>
      <c r="M13">
        <v>0.16921399768491879</v>
      </c>
      <c r="N13">
        <v>0.16406939605345167</v>
      </c>
      <c r="O13">
        <v>0.15896201643200372</v>
      </c>
      <c r="P13">
        <v>0.15389318621154549</v>
      </c>
      <c r="Q13">
        <v>0.14886455035604257</v>
      </c>
      <c r="R13">
        <v>0.14387815904503265</v>
      </c>
      <c r="S13">
        <v>0.13893652636928203</v>
      </c>
      <c r="T13">
        <v>0.13404275498742793</v>
      </c>
      <c r="U13">
        <v>0.12920064681861801</v>
      </c>
      <c r="V13">
        <v>0.12441486279794835</v>
      </c>
      <c r="W13">
        <v>0.11969111446607338</v>
      </c>
      <c r="X13">
        <v>0.1150363964498468</v>
      </c>
      <c r="Y13">
        <v>0.11045928171210516</v>
      </c>
      <c r="Z13">
        <v>0.10597027377072446</v>
      </c>
      <c r="AA13">
        <v>0.10158222689082085</v>
      </c>
      <c r="AB13">
        <v>9.7310873787679483E-2</v>
      </c>
      <c r="AC13">
        <v>9.3175404549002222E-2</v>
      </c>
      <c r="AD13">
        <v>8.9199188312443264E-2</v>
      </c>
      <c r="AE13">
        <v>8.5410530925425832E-2</v>
      </c>
      <c r="AF13">
        <v>8.1843541159421065E-2</v>
      </c>
      <c r="AG13">
        <v>7.8539004930205755E-2</v>
      </c>
      <c r="AH13">
        <v>7.5545216920324329E-2</v>
      </c>
      <c r="AI13">
        <v>7.291838969154453E-2</v>
      </c>
      <c r="AJ13">
        <v>7.0722165418666952E-2</v>
      </c>
      <c r="AK13">
        <v>6.9024666741501609E-2</v>
      </c>
      <c r="AL13">
        <v>6.7891121977436186E-2</v>
      </c>
      <c r="AM13">
        <v>6.7370198606966164E-2</v>
      </c>
      <c r="AN13">
        <v>6.747728662177073E-2</v>
      </c>
      <c r="AO13">
        <v>6.8194042173779459E-2</v>
      </c>
      <c r="AP13">
        <v>6.9499709062867815E-2</v>
      </c>
      <c r="AQ13">
        <v>7.1329345131380562E-2</v>
      </c>
      <c r="AR13">
        <v>7.3604647470184123E-2</v>
      </c>
      <c r="AS13">
        <v>7.6255841764431176E-2</v>
      </c>
      <c r="AT13">
        <v>7.921384713436129E-2</v>
      </c>
      <c r="AU13">
        <v>8.2416316463133715E-2</v>
      </c>
      <c r="AV13">
        <v>8.5810645828303167E-2</v>
      </c>
      <c r="AW13">
        <v>8.9353891765266633E-2</v>
      </c>
      <c r="AX13">
        <v>9.3011613828476308E-2</v>
      </c>
      <c r="AY13">
        <v>9.6756258849778093E-2</v>
      </c>
      <c r="AZ13">
        <v>0.10056588553832732</v>
      </c>
      <c r="BA13">
        <v>0.10442297923202228</v>
      </c>
      <c r="BB13">
        <v>0.10831352289283379</v>
      </c>
      <c r="BC13">
        <v>0.1122262927421389</v>
      </c>
      <c r="BD13">
        <v>0.11615228480057432</v>
      </c>
      <c r="BE13">
        <v>0.12008419845079776</v>
      </c>
      <c r="BF13">
        <v>0.12401618922326466</v>
      </c>
      <c r="BG13">
        <v>0.12794352274120616</v>
      </c>
      <c r="BH13">
        <v>0.131862355731173</v>
      </c>
      <c r="BI13">
        <v>0.13576960768377236</v>
      </c>
      <c r="BJ13">
        <v>0.13966272677829938</v>
      </c>
      <c r="BK13">
        <v>0.14353971368383858</v>
      </c>
      <c r="BL13">
        <v>0.14739893276495131</v>
      </c>
      <c r="BM13">
        <v>0.15123905915468092</v>
      </c>
      <c r="BN13">
        <v>0.15505905383833363</v>
      </c>
      <c r="BO13">
        <v>0.1588580844662045</v>
      </c>
      <c r="BP13">
        <v>0.16263549520688686</v>
      </c>
      <c r="BQ13">
        <v>0.16639080145924251</v>
      </c>
      <c r="BR13">
        <v>0.17012359220312767</v>
      </c>
      <c r="BS13">
        <v>0.17383363208827507</v>
      </c>
      <c r="BT13">
        <v>0.17752069979852592</v>
      </c>
      <c r="BU13">
        <v>0.18118470304881765</v>
      </c>
      <c r="BV13">
        <v>0.18482553108260519</v>
      </c>
      <c r="BW13">
        <v>0.18844324812691196</v>
      </c>
      <c r="BX13">
        <v>0.19203780813705726</v>
      </c>
      <c r="BY13">
        <v>0.19560936629987155</v>
      </c>
      <c r="BZ13">
        <v>0.19915795864613972</v>
      </c>
      <c r="CA13">
        <v>0.20268370270869404</v>
      </c>
      <c r="CB13">
        <v>0.20618675826089072</v>
      </c>
      <c r="CC13">
        <v>0.2096672769921929</v>
      </c>
      <c r="CD13">
        <v>0.21312536534693763</v>
      </c>
      <c r="CE13">
        <v>0.21656126675666654</v>
      </c>
      <c r="CF13">
        <v>0.21997514375811386</v>
      </c>
      <c r="CG13">
        <v>0.22336723614276072</v>
      </c>
      <c r="CH13">
        <v>0.22673771979105695</v>
      </c>
      <c r="CI13">
        <v>0.23008673669190816</v>
      </c>
      <c r="CJ13">
        <v>0.23341458812889992</v>
      </c>
      <c r="CK13">
        <v>0.23672139016050825</v>
      </c>
      <c r="CL13">
        <v>0.24000742018570351</v>
      </c>
      <c r="CM13">
        <v>0.24327286265988582</v>
      </c>
      <c r="CN13">
        <v>0.24651794788853817</v>
      </c>
      <c r="CO13">
        <v>0.24974283700554806</v>
      </c>
      <c r="CP13">
        <v>0.25294784568600487</v>
      </c>
      <c r="CQ13">
        <v>0.25613306022458249</v>
      </c>
      <c r="CR13">
        <v>0.25929875715982098</v>
      </c>
      <c r="CS13">
        <v>0.26244508573262137</v>
      </c>
      <c r="CT13">
        <v>0.26557231472031245</v>
      </c>
      <c r="CU13">
        <v>0.2686806096038149</v>
      </c>
      <c r="CV13">
        <v>0.27177016756841343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</row>
    <row r="14" spans="1:155">
      <c r="A14">
        <v>0.22737512259698861</v>
      </c>
      <c r="B14">
        <v>0.222108494514693</v>
      </c>
      <c r="C14">
        <v>0.21687170091603467</v>
      </c>
      <c r="D14">
        <v>0.21166457841915251</v>
      </c>
      <c r="E14">
        <v>0.20648696336509054</v>
      </c>
      <c r="F14">
        <v>0.20133879661340429</v>
      </c>
      <c r="G14">
        <v>0.19622005928611508</v>
      </c>
      <c r="H14">
        <v>0.19113081713329647</v>
      </c>
      <c r="I14">
        <v>0.18607123956816368</v>
      </c>
      <c r="J14">
        <v>0.18104158785485952</v>
      </c>
      <c r="K14">
        <v>0.1760422553339859</v>
      </c>
      <c r="L14">
        <v>0.17107378738728946</v>
      </c>
      <c r="M14">
        <v>0.1661369064968132</v>
      </c>
      <c r="N14">
        <v>0.1612325302908808</v>
      </c>
      <c r="O14">
        <v>0.15636183727334876</v>
      </c>
      <c r="P14">
        <v>0.15152630591095406</v>
      </c>
      <c r="Q14">
        <v>0.14672776111331939</v>
      </c>
      <c r="R14">
        <v>0.14196846926922713</v>
      </c>
      <c r="S14">
        <v>0.13725120634940449</v>
      </c>
      <c r="T14">
        <v>0.13257938435077987</v>
      </c>
      <c r="U14">
        <v>0.12795717893315919</v>
      </c>
      <c r="V14">
        <v>0.12338969292682322</v>
      </c>
      <c r="W14">
        <v>0.11888316085767732</v>
      </c>
      <c r="X14">
        <v>0.11444518958415925</v>
      </c>
      <c r="Y14">
        <v>0.11008506116130176</v>
      </c>
      <c r="Z14">
        <v>0.10581408356490099</v>
      </c>
      <c r="AA14">
        <v>0.10164599735666352</v>
      </c>
      <c r="AB14">
        <v>9.7597468678178603E-2</v>
      </c>
      <c r="AC14">
        <v>9.3688601354835893E-2</v>
      </c>
      <c r="AD14">
        <v>8.9943524688897714E-2</v>
      </c>
      <c r="AE14">
        <v>8.6390942542686033E-2</v>
      </c>
      <c r="AF14">
        <v>8.3064672919621274E-2</v>
      </c>
      <c r="AG14">
        <v>8.0004067214064528E-2</v>
      </c>
      <c r="AH14">
        <v>7.7254273751943783E-2</v>
      </c>
      <c r="AI14">
        <v>7.4866083058612573E-2</v>
      </c>
      <c r="AJ14">
        <v>7.2895141651143885E-2</v>
      </c>
      <c r="AK14">
        <v>7.1399378590241563E-2</v>
      </c>
      <c r="AL14">
        <v>7.0433090717504698E-2</v>
      </c>
      <c r="AM14">
        <v>7.0035819985345429E-2</v>
      </c>
      <c r="AN14">
        <v>7.0218266232312629E-2</v>
      </c>
      <c r="AO14">
        <v>7.0961577968156775E-2</v>
      </c>
      <c r="AP14">
        <v>7.2247050957999395E-2</v>
      </c>
      <c r="AQ14">
        <v>7.4015167182678712E-2</v>
      </c>
      <c r="AR14">
        <v>7.619708446200249E-2</v>
      </c>
      <c r="AS14">
        <v>7.8730801962445154E-2</v>
      </c>
      <c r="AT14">
        <v>8.1554437460380214E-2</v>
      </c>
      <c r="AU14">
        <v>8.4611708625588158E-2</v>
      </c>
      <c r="AV14">
        <v>8.7854604275257292E-2</v>
      </c>
      <c r="AW14">
        <v>9.1243343725205622E-2</v>
      </c>
      <c r="AX14">
        <v>9.474551030705522E-2</v>
      </c>
      <c r="AY14">
        <v>9.833474496788161E-2</v>
      </c>
      <c r="AZ14">
        <v>0.10198973454588482</v>
      </c>
      <c r="BA14">
        <v>0.1056932211511849</v>
      </c>
      <c r="BB14">
        <v>0.10943122472972253</v>
      </c>
      <c r="BC14">
        <v>0.11319242459305165</v>
      </c>
      <c r="BD14">
        <v>0.11696766092350662</v>
      </c>
      <c r="BE14">
        <v>0.12074945312659055</v>
      </c>
      <c r="BF14">
        <v>0.12453176916345841</v>
      </c>
      <c r="BG14">
        <v>0.12830969874969173</v>
      </c>
      <c r="BH14">
        <v>0.13207924246490085</v>
      </c>
      <c r="BI14">
        <v>0.13583718271425926</v>
      </c>
      <c r="BJ14">
        <v>0.13958085120363289</v>
      </c>
      <c r="BK14">
        <v>0.14330815774240663</v>
      </c>
      <c r="BL14">
        <v>0.14701738070907436</v>
      </c>
      <c r="BM14">
        <v>0.1507071364624066</v>
      </c>
      <c r="BN14">
        <v>0.15437633320043728</v>
      </c>
      <c r="BO14">
        <v>0.15802410733192973</v>
      </c>
      <c r="BP14">
        <v>0.16164978058533189</v>
      </c>
      <c r="BQ14">
        <v>0.16525284109691907</v>
      </c>
      <c r="BR14">
        <v>0.16883287325806362</v>
      </c>
      <c r="BS14">
        <v>0.17238963894207526</v>
      </c>
      <c r="BT14">
        <v>0.17592291999876386</v>
      </c>
      <c r="BU14">
        <v>0.17943262844364</v>
      </c>
      <c r="BV14">
        <v>0.18291866579627866</v>
      </c>
      <c r="BW14">
        <v>0.18638110087837509</v>
      </c>
      <c r="BX14">
        <v>0.18981991612244031</v>
      </c>
      <c r="BY14">
        <v>0.19323526631956803</v>
      </c>
      <c r="BZ14">
        <v>0.19662721733420607</v>
      </c>
      <c r="CA14">
        <v>0.1999959031910975</v>
      </c>
      <c r="CB14">
        <v>0.20334149289473644</v>
      </c>
      <c r="CC14">
        <v>0.20666417221155556</v>
      </c>
      <c r="CD14">
        <v>0.20996407038604661</v>
      </c>
      <c r="CE14">
        <v>0.2132414381658583</v>
      </c>
      <c r="CF14">
        <v>0.21649647268592001</v>
      </c>
      <c r="CG14">
        <v>0.21972941550559699</v>
      </c>
      <c r="CH14">
        <v>0.22294047389539104</v>
      </c>
      <c r="CI14">
        <v>0.22612981788999495</v>
      </c>
      <c r="CJ14">
        <v>0.22929775600528268</v>
      </c>
      <c r="CK14">
        <v>0.23244442397092022</v>
      </c>
      <c r="CL14">
        <v>0.2355701384610423</v>
      </c>
      <c r="CM14">
        <v>0.23867506839389763</v>
      </c>
      <c r="CN14">
        <v>0.2417594914251924</v>
      </c>
      <c r="CO14">
        <v>0.24482358206151314</v>
      </c>
      <c r="CP14">
        <v>0.24786764408361914</v>
      </c>
      <c r="CQ14">
        <v>0.25089182008618227</v>
      </c>
      <c r="CR14">
        <v>0.25389637976750373</v>
      </c>
      <c r="CS14">
        <v>0.25688150310827029</v>
      </c>
      <c r="CT14">
        <v>0.25984746218685795</v>
      </c>
      <c r="CU14">
        <v>0.26279444385746564</v>
      </c>
      <c r="CV14">
        <v>0.26572265753565549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</row>
    <row r="15" spans="1:155">
      <c r="A15">
        <v>0.22072089816671661</v>
      </c>
      <c r="B15">
        <v>0.21568119342065137</v>
      </c>
      <c r="C15">
        <v>0.21066888735283096</v>
      </c>
      <c r="D15">
        <v>0.20568385941939674</v>
      </c>
      <c r="E15">
        <v>0.20072600244657129</v>
      </c>
      <c r="F15">
        <v>0.19579531270980655</v>
      </c>
      <c r="G15">
        <v>0.1908918322729781</v>
      </c>
      <c r="H15">
        <v>0.18601569777307464</v>
      </c>
      <c r="I15">
        <v>0.18116715497981822</v>
      </c>
      <c r="J15">
        <v>0.17634655073318711</v>
      </c>
      <c r="K15">
        <v>0.17155437612981536</v>
      </c>
      <c r="L15">
        <v>0.16679128454764783</v>
      </c>
      <c r="M15">
        <v>0.16205812520019586</v>
      </c>
      <c r="N15">
        <v>0.15735595620897438</v>
      </c>
      <c r="O15">
        <v>0.15268612014080007</v>
      </c>
      <c r="P15">
        <v>0.14805028142246732</v>
      </c>
      <c r="Q15">
        <v>0.14345048048326031</v>
      </c>
      <c r="R15">
        <v>0.13888923070629394</v>
      </c>
      <c r="S15">
        <v>0.13436959477845689</v>
      </c>
      <c r="T15">
        <v>0.12989531348283995</v>
      </c>
      <c r="U15">
        <v>0.12547094131379857</v>
      </c>
      <c r="V15">
        <v>0.12110201752658899</v>
      </c>
      <c r="W15">
        <v>0.11679527254587387</v>
      </c>
      <c r="X15">
        <v>0.11255887775661724</v>
      </c>
      <c r="Y15">
        <v>0.10840274504839946</v>
      </c>
      <c r="Z15">
        <v>0.10433887456587658</v>
      </c>
      <c r="AA15">
        <v>0.10038174384277791</v>
      </c>
      <c r="AB15">
        <v>9.6548764527331854E-2</v>
      </c>
      <c r="AC15">
        <v>9.2860732471352694E-2</v>
      </c>
      <c r="AD15">
        <v>8.9342297160248996E-2</v>
      </c>
      <c r="AE15">
        <v>8.6022323131463879E-2</v>
      </c>
      <c r="AF15">
        <v>8.2934141628812838E-2</v>
      </c>
      <c r="AG15">
        <v>8.0115541400731585E-2</v>
      </c>
      <c r="AH15">
        <v>7.7608471319299002E-2</v>
      </c>
      <c r="AI15">
        <v>7.5458248311886286E-2</v>
      </c>
      <c r="AJ15">
        <v>7.3712296803207122E-2</v>
      </c>
      <c r="AK15">
        <v>7.2417702711790266E-2</v>
      </c>
      <c r="AL15">
        <v>7.1616675452700146E-2</v>
      </c>
      <c r="AM15">
        <v>7.1338443240149124E-2</v>
      </c>
      <c r="AN15">
        <v>7.1588918759650705E-2</v>
      </c>
      <c r="AO15">
        <v>7.2349546351591423E-2</v>
      </c>
      <c r="AP15">
        <v>7.3602524622953455E-2</v>
      </c>
      <c r="AQ15">
        <v>7.5294651717606381E-2</v>
      </c>
      <c r="AR15">
        <v>7.7368559351354532E-2</v>
      </c>
      <c r="AS15">
        <v>7.977026176847897E-2</v>
      </c>
      <c r="AT15">
        <v>8.2445696348111289E-2</v>
      </c>
      <c r="AU15">
        <v>8.5345180713172958E-2</v>
      </c>
      <c r="AV15">
        <v>8.8425638216637251E-2</v>
      </c>
      <c r="AW15">
        <v>9.1650613339758089E-2</v>
      </c>
      <c r="AX15">
        <v>9.4989788043935736E-2</v>
      </c>
      <c r="AY15">
        <v>9.8418024603137616E-2</v>
      </c>
      <c r="AZ15">
        <v>0.10191463901752658</v>
      </c>
      <c r="BA15">
        <v>0.10546262326323871</v>
      </c>
      <c r="BB15">
        <v>0.10904801929820426</v>
      </c>
      <c r="BC15">
        <v>0.1126593870248952</v>
      </c>
      <c r="BD15">
        <v>0.11628738015651574</v>
      </c>
      <c r="BE15">
        <v>0.11992430335009786</v>
      </c>
      <c r="BF15">
        <v>0.12356389735876713</v>
      </c>
      <c r="BG15">
        <v>0.12720102928518962</v>
      </c>
      <c r="BH15">
        <v>0.1308314924933246</v>
      </c>
      <c r="BI15">
        <v>0.13445187922885754</v>
      </c>
      <c r="BJ15">
        <v>0.13805935520030346</v>
      </c>
      <c r="BK15">
        <v>0.14165167879105822</v>
      </c>
      <c r="BL15">
        <v>0.14522698991660163</v>
      </c>
      <c r="BM15">
        <v>0.14878378868032466</v>
      </c>
      <c r="BN15">
        <v>0.15232087681071133</v>
      </c>
      <c r="BO15">
        <v>0.15583730550378377</v>
      </c>
      <c r="BP15">
        <v>0.15933232286498331</v>
      </c>
      <c r="BQ15">
        <v>0.1628053366047543</v>
      </c>
      <c r="BR15">
        <v>0.16625588032534072</v>
      </c>
      <c r="BS15">
        <v>0.1696836627501957</v>
      </c>
      <c r="BT15">
        <v>0.17308842682801692</v>
      </c>
      <c r="BU15">
        <v>0.17647004105049915</v>
      </c>
      <c r="BV15">
        <v>0.17982838183704208</v>
      </c>
      <c r="BW15">
        <v>0.1831634781943246</v>
      </c>
      <c r="BX15">
        <v>0.18647530571130896</v>
      </c>
      <c r="BY15">
        <v>0.18976397969562994</v>
      </c>
      <c r="BZ15">
        <v>0.1930295610209668</v>
      </c>
      <c r="CA15">
        <v>0.19627216839389874</v>
      </c>
      <c r="CB15">
        <v>0.19949195003483014</v>
      </c>
      <c r="CC15">
        <v>0.20268908784437983</v>
      </c>
      <c r="CD15">
        <v>0.20586371457567726</v>
      </c>
      <c r="CE15">
        <v>0.20901605324047731</v>
      </c>
      <c r="CF15">
        <v>0.21214631353725205</v>
      </c>
      <c r="CG15">
        <v>0.21525470843204772</v>
      </c>
      <c r="CH15">
        <v>0.21834145678101</v>
      </c>
      <c r="CI15">
        <v>0.2214067319213158</v>
      </c>
      <c r="CJ15">
        <v>0.22445082804793637</v>
      </c>
      <c r="CK15">
        <v>0.22747388091635234</v>
      </c>
      <c r="CL15">
        <v>0.23047622525037831</v>
      </c>
      <c r="CM15">
        <v>0.23345799251280702</v>
      </c>
      <c r="CN15">
        <v>0.23641949197051074</v>
      </c>
      <c r="CO15">
        <v>0.23936089511908271</v>
      </c>
      <c r="CP15">
        <v>0.24228247452068546</v>
      </c>
      <c r="CQ15">
        <v>0.24518441445950284</v>
      </c>
      <c r="CR15">
        <v>0.24806696263383038</v>
      </c>
      <c r="CS15">
        <v>0.25093031478789135</v>
      </c>
      <c r="CT15">
        <v>0.25377473098866599</v>
      </c>
      <c r="CU15">
        <v>0.25660040704500559</v>
      </c>
      <c r="CV15">
        <v>0.25940755248065284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</row>
    <row r="16" spans="1:155">
      <c r="A16">
        <v>0.21396923479289276</v>
      </c>
      <c r="B16">
        <v>0.20909330879360341</v>
      </c>
      <c r="C16">
        <v>0.204244299659957</v>
      </c>
      <c r="D16">
        <v>0.19942214777331962</v>
      </c>
      <c r="E16">
        <v>0.19462681446983454</v>
      </c>
      <c r="F16">
        <v>0.18985836706165535</v>
      </c>
      <c r="G16">
        <v>0.18511692405456659</v>
      </c>
      <c r="H16">
        <v>0.18040271080802289</v>
      </c>
      <c r="I16">
        <v>0.17571606392438302</v>
      </c>
      <c r="J16">
        <v>0.17105743272227367</v>
      </c>
      <c r="K16">
        <v>0.16642742099248445</v>
      </c>
      <c r="L16">
        <v>0.16182680613387593</v>
      </c>
      <c r="M16">
        <v>0.15725657399899776</v>
      </c>
      <c r="N16">
        <v>0.15271793470041961</v>
      </c>
      <c r="O16">
        <v>0.14821240004706135</v>
      </c>
      <c r="P16">
        <v>0.14374182064001817</v>
      </c>
      <c r="Q16">
        <v>0.13930844559441338</v>
      </c>
      <c r="R16">
        <v>0.13491502019992802</v>
      </c>
      <c r="S16">
        <v>0.13056486636595288</v>
      </c>
      <c r="T16">
        <v>0.12626201075361121</v>
      </c>
      <c r="U16">
        <v>0.12201132539004708</v>
      </c>
      <c r="V16">
        <v>0.11781869956248477</v>
      </c>
      <c r="W16">
        <v>0.11369124444090016</v>
      </c>
      <c r="X16">
        <v>0.10963754614818323</v>
      </c>
      <c r="Y16">
        <v>0.10566795214165091</v>
      </c>
      <c r="Z16">
        <v>0.10179491403516898</v>
      </c>
      <c r="AA16">
        <v>9.8033352642165714E-2</v>
      </c>
      <c r="AB16">
        <v>9.4401078537619615E-2</v>
      </c>
      <c r="AC16">
        <v>9.09191879072868E-2</v>
      </c>
      <c r="AD16">
        <v>8.7612433508524865E-2</v>
      </c>
      <c r="AE16">
        <v>8.4509442271730212E-2</v>
      </c>
      <c r="AF16">
        <v>8.164273652671096E-2</v>
      </c>
      <c r="AG16">
        <v>7.9048388388746879E-2</v>
      </c>
      <c r="AH16">
        <v>7.6765248446477655E-2</v>
      </c>
      <c r="AI16">
        <v>7.4833579925132759E-2</v>
      </c>
      <c r="AJ16">
        <v>7.3293275640330252E-2</v>
      </c>
      <c r="AK16">
        <v>7.2181351862472778E-2</v>
      </c>
      <c r="AL16">
        <v>7.1528546934698123E-2</v>
      </c>
      <c r="AM16">
        <v>7.1354182816088269E-2</v>
      </c>
      <c r="AN16">
        <v>7.1659937626612991E-2</v>
      </c>
      <c r="AO16">
        <v>7.242808189399029E-2</v>
      </c>
      <c r="AP16">
        <v>7.3641226840654189E-2</v>
      </c>
      <c r="AQ16">
        <v>7.5252146621104646E-2</v>
      </c>
      <c r="AR16">
        <v>7.7215314770282359E-2</v>
      </c>
      <c r="AS16">
        <v>7.9484132877377947E-2</v>
      </c>
      <c r="AT16">
        <v>8.2011982654438723E-2</v>
      </c>
      <c r="AU16">
        <v>8.4755503773227839E-2</v>
      </c>
      <c r="AV16">
        <v>8.767632552748951E-2</v>
      </c>
      <c r="AW16">
        <v>9.0741162066293207E-2</v>
      </c>
      <c r="AX16">
        <v>9.392171537034516E-2</v>
      </c>
      <c r="AY16">
        <v>9.7194053009241041E-2</v>
      </c>
      <c r="AZ16">
        <v>0.10053815204042521</v>
      </c>
      <c r="BA16">
        <v>0.10393730830893878</v>
      </c>
      <c r="BB16">
        <v>0.10737765279344891</v>
      </c>
      <c r="BC16">
        <v>0.11084768901764121</v>
      </c>
      <c r="BD16">
        <v>0.11433794226539158</v>
      </c>
      <c r="BE16">
        <v>0.11784054737486498</v>
      </c>
      <c r="BF16">
        <v>0.12134905301174215</v>
      </c>
      <c r="BG16">
        <v>0.12485812839573826</v>
      </c>
      <c r="BH16">
        <v>0.12836337396464315</v>
      </c>
      <c r="BI16">
        <v>0.13186119499763876</v>
      </c>
      <c r="BJ16">
        <v>0.13534858692407148</v>
      </c>
      <c r="BK16">
        <v>0.13882314569819229</v>
      </c>
      <c r="BL16">
        <v>0.14228285888820813</v>
      </c>
      <c r="BM16">
        <v>0.14572609095240183</v>
      </c>
      <c r="BN16">
        <v>0.14915151336475302</v>
      </c>
      <c r="BO16">
        <v>0.15255806697093105</v>
      </c>
      <c r="BP16">
        <v>0.1559448981575676</v>
      </c>
      <c r="BQ16">
        <v>0.15931130813069305</v>
      </c>
      <c r="BR16">
        <v>0.16265674980779293</v>
      </c>
      <c r="BS16">
        <v>0.16598084651390865</v>
      </c>
      <c r="BT16">
        <v>0.16928327646393174</v>
      </c>
      <c r="BU16">
        <v>0.17256383145997614</v>
      </c>
      <c r="BV16">
        <v>0.17582233664285127</v>
      </c>
      <c r="BW16">
        <v>0.17905875092001505</v>
      </c>
      <c r="BX16">
        <v>0.18227301500774351</v>
      </c>
      <c r="BY16">
        <v>0.18546517477054855</v>
      </c>
      <c r="BZ16">
        <v>0.18863526268963993</v>
      </c>
      <c r="CA16">
        <v>0.19178335288767687</v>
      </c>
      <c r="CB16">
        <v>0.194909549412348</v>
      </c>
      <c r="CC16">
        <v>0.19801400650356718</v>
      </c>
      <c r="CD16">
        <v>0.20109683208285939</v>
      </c>
      <c r="CE16">
        <v>0.20415820406027882</v>
      </c>
      <c r="CF16">
        <v>0.20719831647107151</v>
      </c>
      <c r="CG16">
        <v>0.21021733604461804</v>
      </c>
      <c r="CH16">
        <v>0.21321547060257728</v>
      </c>
      <c r="CI16">
        <v>0.21619287933241274</v>
      </c>
      <c r="CJ16">
        <v>0.21914981900900163</v>
      </c>
      <c r="CK16">
        <v>0.22208641105652493</v>
      </c>
      <c r="CL16">
        <v>0.22500298204433267</v>
      </c>
      <c r="CM16">
        <v>0.22789962024174551</v>
      </c>
      <c r="CN16">
        <v>0.23077664217600988</v>
      </c>
      <c r="CO16">
        <v>0.23363419982875203</v>
      </c>
      <c r="CP16">
        <v>0.23647252249721909</v>
      </c>
      <c r="CQ16">
        <v>0.23929182013025341</v>
      </c>
      <c r="CR16">
        <v>0.24209230302360263</v>
      </c>
      <c r="CS16">
        <v>0.24487416830359598</v>
      </c>
      <c r="CT16">
        <v>0.24763765326405277</v>
      </c>
      <c r="CU16">
        <v>0.25038294587668736</v>
      </c>
      <c r="CV16">
        <v>0.25311024642862573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</row>
    <row r="17" spans="1:155">
      <c r="A17">
        <v>0.20730721068825572</v>
      </c>
      <c r="B17">
        <v>0.20252964690186179</v>
      </c>
      <c r="C17">
        <v>0.19778051755291201</v>
      </c>
      <c r="D17">
        <v>0.19305983260792212</v>
      </c>
      <c r="E17">
        <v>0.18836763110963198</v>
      </c>
      <c r="F17">
        <v>0.18370405839087622</v>
      </c>
      <c r="G17">
        <v>0.17906932184472141</v>
      </c>
      <c r="H17">
        <v>0.17446374057248693</v>
      </c>
      <c r="I17">
        <v>0.16988775191897729</v>
      </c>
      <c r="J17">
        <v>0.16534191452332225</v>
      </c>
      <c r="K17">
        <v>0.16082694919507975</v>
      </c>
      <c r="L17">
        <v>0.1563437602280203</v>
      </c>
      <c r="M17">
        <v>0.15189346970548875</v>
      </c>
      <c r="N17">
        <v>0.14747743595934346</v>
      </c>
      <c r="O17">
        <v>0.14309732868256533</v>
      </c>
      <c r="P17">
        <v>0.13875516874740165</v>
      </c>
      <c r="Q17">
        <v>0.13445338715583766</v>
      </c>
      <c r="R17">
        <v>0.13019492288792855</v>
      </c>
      <c r="S17">
        <v>0.12598330469865546</v>
      </c>
      <c r="T17">
        <v>0.12182277453062272</v>
      </c>
      <c r="U17">
        <v>0.11771842885091728</v>
      </c>
      <c r="V17">
        <v>0.11367638563373061</v>
      </c>
      <c r="W17">
        <v>0.10970398301463581</v>
      </c>
      <c r="X17">
        <v>0.10581002339900751</v>
      </c>
      <c r="Y17">
        <v>0.10200504717364792</v>
      </c>
      <c r="Z17">
        <v>9.8301656264781309E-2</v>
      </c>
      <c r="AA17">
        <v>9.4714852257842319E-2</v>
      </c>
      <c r="AB17">
        <v>9.1262420353724893E-2</v>
      </c>
      <c r="AC17">
        <v>8.7965272921357016E-2</v>
      </c>
      <c r="AD17">
        <v>8.4847745424434337E-2</v>
      </c>
      <c r="AE17">
        <v>8.1937710648134238E-2</v>
      </c>
      <c r="AF17">
        <v>7.9266446690360912E-2</v>
      </c>
      <c r="AG17">
        <v>7.6868067285722361E-2</v>
      </c>
      <c r="AH17">
        <v>7.4778430082169473E-2</v>
      </c>
      <c r="AI17">
        <v>7.3033353166740103E-2</v>
      </c>
      <c r="AJ17">
        <v>7.1666403496074629E-2</v>
      </c>
      <c r="AK17">
        <v>7.0706265241963051E-2</v>
      </c>
      <c r="AL17">
        <v>7.0174142996970182E-2</v>
      </c>
      <c r="AM17">
        <v>7.0081103502664527E-2</v>
      </c>
      <c r="AN17">
        <v>7.0425563787155213E-2</v>
      </c>
      <c r="AO17">
        <v>7.1191153831730344E-2</v>
      </c>
      <c r="AP17">
        <v>7.2360419108802143E-2</v>
      </c>
      <c r="AQ17">
        <v>7.3891412907462248E-2</v>
      </c>
      <c r="AR17">
        <v>7.5749487121749975E-2</v>
      </c>
      <c r="AS17">
        <v>7.7894129844866586E-2</v>
      </c>
      <c r="AT17">
        <v>8.0285136038856467E-2</v>
      </c>
      <c r="AU17">
        <v>8.2884654109498523E-2</v>
      </c>
      <c r="AV17">
        <v>8.5658425953996989E-2</v>
      </c>
      <c r="AW17">
        <v>8.8575991959039466E-2</v>
      </c>
      <c r="AX17">
        <v>9.161091309914289E-2</v>
      </c>
      <c r="AY17">
        <v>9.4740435731654929E-2</v>
      </c>
      <c r="AZ17">
        <v>9.7945250288964544E-2</v>
      </c>
      <c r="BA17">
        <v>0.10120905093605354</v>
      </c>
      <c r="BB17">
        <v>0.10451816720753733</v>
      </c>
      <c r="BC17">
        <v>0.10786115789724667</v>
      </c>
      <c r="BD17">
        <v>0.11122851824482169</v>
      </c>
      <c r="BE17">
        <v>0.11461230671937853</v>
      </c>
      <c r="BF17">
        <v>0.11800594911643736</v>
      </c>
      <c r="BG17">
        <v>0.12140397508456033</v>
      </c>
      <c r="BH17">
        <v>0.12480183666424574</v>
      </c>
      <c r="BI17">
        <v>0.12819578448953295</v>
      </c>
      <c r="BJ17">
        <v>0.13158266573197053</v>
      </c>
      <c r="BK17">
        <v>0.13495992607886431</v>
      </c>
      <c r="BL17">
        <v>0.13832540408163535</v>
      </c>
      <c r="BM17">
        <v>0.14167733025011128</v>
      </c>
      <c r="BN17">
        <v>0.14501423828946952</v>
      </c>
      <c r="BO17">
        <v>0.14833494708640529</v>
      </c>
      <c r="BP17">
        <v>0.15163848718264208</v>
      </c>
      <c r="BQ17">
        <v>0.15492404005371901</v>
      </c>
      <c r="BR17">
        <v>0.15819095762172586</v>
      </c>
      <c r="BS17">
        <v>0.16143875961028173</v>
      </c>
      <c r="BT17">
        <v>0.16466703608343142</v>
      </c>
      <c r="BU17">
        <v>0.16787548270384717</v>
      </c>
      <c r="BV17">
        <v>0.17106385229739265</v>
      </c>
      <c r="BW17">
        <v>0.17423200980798234</v>
      </c>
      <c r="BX17">
        <v>0.17737983843264599</v>
      </c>
      <c r="BY17">
        <v>0.18050729554887721</v>
      </c>
      <c r="BZ17">
        <v>0.18361436085970845</v>
      </c>
      <c r="CA17">
        <v>0.18670104338642785</v>
      </c>
      <c r="CB17">
        <v>0.18976738308229479</v>
      </c>
      <c r="CC17">
        <v>0.19281348209768689</v>
      </c>
      <c r="CD17">
        <v>0.19583940391836607</v>
      </c>
      <c r="CE17">
        <v>0.19884526420692675</v>
      </c>
      <c r="CF17">
        <v>0.20183121952347108</v>
      </c>
      <c r="CG17">
        <v>0.20479737432121184</v>
      </c>
      <c r="CH17">
        <v>0.20774390560594894</v>
      </c>
      <c r="CI17">
        <v>0.21067093900407535</v>
      </c>
      <c r="CJ17">
        <v>0.21357867730457203</v>
      </c>
      <c r="CK17">
        <v>0.21646721368537902</v>
      </c>
      <c r="CL17">
        <v>0.21933684405222514</v>
      </c>
      <c r="CM17">
        <v>0.22218760715538091</v>
      </c>
      <c r="CN17">
        <v>0.22501980248884212</v>
      </c>
      <c r="CO17">
        <v>0.22783355149206003</v>
      </c>
      <c r="CP17">
        <v>0.23062903042319013</v>
      </c>
      <c r="CQ17">
        <v>0.23340645350700823</v>
      </c>
      <c r="CR17">
        <v>0.23616598504517264</v>
      </c>
      <c r="CS17">
        <v>0.23890780775343978</v>
      </c>
      <c r="CT17">
        <v>0.24163212577908072</v>
      </c>
      <c r="CU17">
        <v>0.24433910658635222</v>
      </c>
      <c r="CV17">
        <v>0.24702892871582127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</row>
    <row r="18" spans="1:155">
      <c r="A18">
        <v>0.20094334927361301</v>
      </c>
      <c r="B18">
        <v>0.19619651523380138</v>
      </c>
      <c r="C18">
        <v>0.19148149734160549</v>
      </c>
      <c r="D18">
        <v>0.18679838022040152</v>
      </c>
      <c r="E18">
        <v>0.18214728593655685</v>
      </c>
      <c r="F18">
        <v>0.17752845297103736</v>
      </c>
      <c r="G18">
        <v>0.17294217970014089</v>
      </c>
      <c r="H18">
        <v>0.16838888808292918</v>
      </c>
      <c r="I18">
        <v>0.16386912280977675</v>
      </c>
      <c r="J18">
        <v>0.15938355707522051</v>
      </c>
      <c r="K18">
        <v>0.15493303288796492</v>
      </c>
      <c r="L18">
        <v>0.15051858101395207</v>
      </c>
      <c r="M18">
        <v>0.14614145996954561</v>
      </c>
      <c r="N18">
        <v>0.14180316795273376</v>
      </c>
      <c r="O18">
        <v>0.13750552088553031</v>
      </c>
      <c r="P18">
        <v>0.13325068974157983</v>
      </c>
      <c r="Q18">
        <v>0.12904125973873581</v>
      </c>
      <c r="R18">
        <v>0.12488032433441801</v>
      </c>
      <c r="S18">
        <v>0.1207715619406004</v>
      </c>
      <c r="T18">
        <v>0.11671935840556609</v>
      </c>
      <c r="U18">
        <v>0.11272893707421308</v>
      </c>
      <c r="V18">
        <v>0.10880651956208766</v>
      </c>
      <c r="W18">
        <v>0.10495951325455849</v>
      </c>
      <c r="X18">
        <v>0.10119673332250388</v>
      </c>
      <c r="Y18">
        <v>9.7528662529170487E-2</v>
      </c>
      <c r="Z18">
        <v>9.3967741261377594E-2</v>
      </c>
      <c r="AA18">
        <v>9.0528676330105196E-2</v>
      </c>
      <c r="AB18">
        <v>8.7228778699784251E-2</v>
      </c>
      <c r="AC18">
        <v>8.4088263115557615E-2</v>
      </c>
      <c r="AD18">
        <v>8.1130478587041088E-2</v>
      </c>
      <c r="AE18">
        <v>7.8381966768412137E-2</v>
      </c>
      <c r="AF18">
        <v>7.5872245164232868E-2</v>
      </c>
      <c r="AG18">
        <v>7.3633146402593566E-2</v>
      </c>
      <c r="AH18">
        <v>7.1697594506044141E-2</v>
      </c>
      <c r="AI18">
        <v>7.0097636840406152E-2</v>
      </c>
      <c r="AJ18">
        <v>6.8862020116966891E-2</v>
      </c>
      <c r="AK18">
        <v>6.8013478232549857E-2</v>
      </c>
      <c r="AL18">
        <v>6.7566604289072504E-2</v>
      </c>
      <c r="AM18">
        <v>6.7526834242528089E-2</v>
      </c>
      <c r="AN18">
        <v>6.7890584865562098E-2</v>
      </c>
      <c r="AO18">
        <v>6.864281475714018E-2</v>
      </c>
      <c r="AP18">
        <v>6.9767261780374942E-2</v>
      </c>
      <c r="AQ18">
        <v>7.1224193884476081E-2</v>
      </c>
      <c r="AR18">
        <v>7.2988967691254014E-2</v>
      </c>
      <c r="AS18">
        <v>7.5025186053372467E-2</v>
      </c>
      <c r="AT18">
        <v>7.7297586031657303E-2</v>
      </c>
      <c r="AU18">
        <v>7.9772618544249912E-2</v>
      </c>
      <c r="AV18">
        <v>8.2419317611009138E-2</v>
      </c>
      <c r="AW18">
        <v>8.5209576231814896E-2</v>
      </c>
      <c r="AX18">
        <v>8.8118619005379234E-2</v>
      </c>
      <c r="AY18">
        <v>9.1124834734638407E-2</v>
      </c>
      <c r="AZ18">
        <v>9.4209685708222524E-2</v>
      </c>
      <c r="BA18">
        <v>9.7357381384404362E-2</v>
      </c>
      <c r="BB18">
        <v>0.10055457760500207</v>
      </c>
      <c r="BC18">
        <v>0.10379001932609219</v>
      </c>
      <c r="BD18">
        <v>0.1070542903391431</v>
      </c>
      <c r="BE18">
        <v>0.11033946896207528</v>
      </c>
      <c r="BF18">
        <v>0.11363895022002114</v>
      </c>
      <c r="BG18">
        <v>0.1169471914515384</v>
      </c>
      <c r="BH18">
        <v>0.12025955166741557</v>
      </c>
      <c r="BI18">
        <v>0.12357216971220183</v>
      </c>
      <c r="BJ18">
        <v>0.12688177436478718</v>
      </c>
      <c r="BK18">
        <v>0.13018567921517987</v>
      </c>
      <c r="BL18">
        <v>0.13348158910674796</v>
      </c>
      <c r="BM18">
        <v>0.13676760380542238</v>
      </c>
      <c r="BN18">
        <v>0.14004212322560275</v>
      </c>
      <c r="BO18">
        <v>0.14330383643371591</v>
      </c>
      <c r="BP18">
        <v>0.14655165128372696</v>
      </c>
      <c r="BQ18">
        <v>0.14978462046187443</v>
      </c>
      <c r="BR18">
        <v>0.15300198025094913</v>
      </c>
      <c r="BS18">
        <v>0.156203133782579</v>
      </c>
      <c r="BT18">
        <v>0.159387564180067</v>
      </c>
      <c r="BU18">
        <v>0.16255485645354134</v>
      </c>
      <c r="BV18">
        <v>0.16570467301964675</v>
      </c>
      <c r="BW18">
        <v>0.16883676771822465</v>
      </c>
      <c r="BX18">
        <v>0.17195094440560199</v>
      </c>
      <c r="BY18">
        <v>0.1750470581354619</v>
      </c>
      <c r="BZ18">
        <v>0.17812501439506823</v>
      </c>
      <c r="CA18">
        <v>0.18118473900384963</v>
      </c>
      <c r="CB18">
        <v>0.18422619258524695</v>
      </c>
      <c r="CC18">
        <v>0.1872494044522359</v>
      </c>
      <c r="CD18">
        <v>0.19025437577242277</v>
      </c>
      <c r="CE18">
        <v>0.19324114764091926</v>
      </c>
      <c r="CF18">
        <v>0.19620981463527079</v>
      </c>
      <c r="CG18">
        <v>0.1991604079876744</v>
      </c>
      <c r="CH18">
        <v>0.20209306036610758</v>
      </c>
      <c r="CI18">
        <v>0.20500784065534347</v>
      </c>
      <c r="CJ18">
        <v>0.2079048888784216</v>
      </c>
      <c r="CK18">
        <v>0.21078425505052409</v>
      </c>
      <c r="CL18">
        <v>0.21364618488058806</v>
      </c>
      <c r="CM18">
        <v>0.21649066101162523</v>
      </c>
      <c r="CN18">
        <v>0.21931794696273071</v>
      </c>
      <c r="CO18">
        <v>0.22212812274702648</v>
      </c>
      <c r="CP18">
        <v>0.22492130461418602</v>
      </c>
      <c r="CQ18">
        <v>0.22769768872235235</v>
      </c>
      <c r="CR18">
        <v>0.23045739009153809</v>
      </c>
      <c r="CS18">
        <v>0.23320055810746165</v>
      </c>
      <c r="CT18">
        <v>0.23592735924819208</v>
      </c>
      <c r="CU18">
        <v>0.23863792687491209</v>
      </c>
      <c r="CV18">
        <v>0.24133240700890907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</row>
    <row r="19" spans="1:155">
      <c r="A19">
        <v>0.19652010134069248</v>
      </c>
      <c r="B19">
        <v>0.19175680777434545</v>
      </c>
      <c r="C19">
        <v>0.18702879528875135</v>
      </c>
      <c r="D19">
        <v>0.18233621715248099</v>
      </c>
      <c r="E19">
        <v>0.17767926869596115</v>
      </c>
      <c r="F19">
        <v>0.17305826577825484</v>
      </c>
      <c r="G19">
        <v>0.16847359121575073</v>
      </c>
      <c r="H19">
        <v>0.16392575451258753</v>
      </c>
      <c r="I19">
        <v>0.15941539492357101</v>
      </c>
      <c r="J19">
        <v>0.15494328517059072</v>
      </c>
      <c r="K19">
        <v>0.15051037255428948</v>
      </c>
      <c r="L19">
        <v>0.14611779745268519</v>
      </c>
      <c r="M19">
        <v>0.14176693376351937</v>
      </c>
      <c r="N19">
        <v>0.1374593996591639</v>
      </c>
      <c r="O19">
        <v>0.13319713352491111</v>
      </c>
      <c r="P19">
        <v>0.12898243045833244</v>
      </c>
      <c r="Q19">
        <v>0.12481800143436676</v>
      </c>
      <c r="R19">
        <v>0.12070705970499929</v>
      </c>
      <c r="S19">
        <v>0.11665339920063168</v>
      </c>
      <c r="T19">
        <v>0.11266150852322883</v>
      </c>
      <c r="U19">
        <v>0.1087366916876939</v>
      </c>
      <c r="V19">
        <v>0.10488522356919888</v>
      </c>
      <c r="W19">
        <v>0.10111451982000753</v>
      </c>
      <c r="X19">
        <v>9.7433346812354465E-2</v>
      </c>
      <c r="Y19">
        <v>9.385205387155203E-2</v>
      </c>
      <c r="Z19">
        <v>9.038284043717304E-2</v>
      </c>
      <c r="AA19">
        <v>8.7040028344605017E-2</v>
      </c>
      <c r="AB19">
        <v>8.3840363001729812E-2</v>
      </c>
      <c r="AC19">
        <v>8.0803266443664062E-2</v>
      </c>
      <c r="AD19">
        <v>7.7951025418388872E-2</v>
      </c>
      <c r="AE19">
        <v>7.5308808777367148E-2</v>
      </c>
      <c r="AF19">
        <v>7.2904421051766394E-2</v>
      </c>
      <c r="AG19">
        <v>7.0767623608902847E-2</v>
      </c>
      <c r="AH19">
        <v>6.8928908251563531E-2</v>
      </c>
      <c r="AI19">
        <v>6.7417516659462773E-2</v>
      </c>
      <c r="AJ19">
        <v>6.6258998492140661E-2</v>
      </c>
      <c r="AK19">
        <v>6.5472494081570007E-2</v>
      </c>
      <c r="AL19">
        <v>6.5068848291390646E-2</v>
      </c>
      <c r="AM19">
        <v>6.5050406088691268E-2</v>
      </c>
      <c r="AN19">
        <v>6.5412577880094566E-2</v>
      </c>
      <c r="AO19">
        <v>6.6141455415955827E-2</v>
      </c>
      <c r="AP19">
        <v>6.7222164231903025E-2</v>
      </c>
      <c r="AQ19">
        <v>6.8615191742136192E-2</v>
      </c>
      <c r="AR19">
        <v>7.0303421316791653E-2</v>
      </c>
      <c r="AS19">
        <v>7.2252622825955085E-2</v>
      </c>
      <c r="AT19">
        <v>7.4430736572343156E-2</v>
      </c>
      <c r="AU19">
        <v>7.6807071101983301E-2</v>
      </c>
      <c r="AV19">
        <v>7.9352917306060325E-2</v>
      </c>
      <c r="AW19">
        <v>8.2041877886693343E-2</v>
      </c>
      <c r="AX19">
        <v>8.4850463992636474E-2</v>
      </c>
      <c r="AY19">
        <v>8.775802755188325E-2</v>
      </c>
      <c r="AZ19">
        <v>9.0746730361022002E-2</v>
      </c>
      <c r="BA19">
        <v>9.3801287751818438E-2</v>
      </c>
      <c r="BB19">
        <v>9.6908717369550423E-2</v>
      </c>
      <c r="BC19">
        <v>0.1000580007366445</v>
      </c>
      <c r="BD19">
        <v>0.10323986658954459</v>
      </c>
      <c r="BE19">
        <v>0.10644647594221028</v>
      </c>
      <c r="BF19">
        <v>0.10967124605585125</v>
      </c>
      <c r="BG19">
        <v>0.11290861832231575</v>
      </c>
      <c r="BH19">
        <v>0.11615390644688446</v>
      </c>
      <c r="BI19">
        <v>0.11940318007640967</v>
      </c>
      <c r="BJ19">
        <v>0.12265308713362634</v>
      </c>
      <c r="BK19">
        <v>0.12590084258128231</v>
      </c>
      <c r="BL19">
        <v>0.12914404974185112</v>
      </c>
      <c r="BM19">
        <v>0.13238070488490783</v>
      </c>
      <c r="BN19">
        <v>0.13560909568179264</v>
      </c>
      <c r="BO19">
        <v>0.13882780310862269</v>
      </c>
      <c r="BP19">
        <v>0.14203562779996304</v>
      </c>
      <c r="BQ19">
        <v>0.14523151469807419</v>
      </c>
      <c r="BR19">
        <v>0.14841459605399152</v>
      </c>
      <c r="BS19">
        <v>0.15158417053772782</v>
      </c>
      <c r="BT19">
        <v>0.1547396260248366</v>
      </c>
      <c r="BU19">
        <v>0.1578804483020172</v>
      </c>
      <c r="BV19">
        <v>0.16100621554041575</v>
      </c>
      <c r="BW19">
        <v>0.16411658291993933</v>
      </c>
      <c r="BX19">
        <v>0.16721127669945215</v>
      </c>
      <c r="BY19">
        <v>0.17029006341743583</v>
      </c>
      <c r="BZ19">
        <v>0.17335277370672736</v>
      </c>
      <c r="CA19">
        <v>0.17639925923332198</v>
      </c>
      <c r="CB19">
        <v>0.17942940614604611</v>
      </c>
      <c r="CC19">
        <v>0.18244317482850914</v>
      </c>
      <c r="CD19">
        <v>0.18544050476324878</v>
      </c>
      <c r="CE19">
        <v>0.18842137157177377</v>
      </c>
      <c r="CF19">
        <v>0.19138580827362262</v>
      </c>
      <c r="CG19">
        <v>0.19433378095774625</v>
      </c>
      <c r="CH19">
        <v>0.1972653752123994</v>
      </c>
      <c r="CI19">
        <v>0.20018060769982057</v>
      </c>
      <c r="CJ19">
        <v>0.20307955901113378</v>
      </c>
      <c r="CK19">
        <v>0.20596224039618552</v>
      </c>
      <c r="CL19">
        <v>0.20882883975643401</v>
      </c>
      <c r="CM19">
        <v>0.21167930438315588</v>
      </c>
      <c r="CN19">
        <v>0.21451384665241352</v>
      </c>
      <c r="CO19">
        <v>0.2173325114916716</v>
      </c>
      <c r="CP19">
        <v>0.22013536601359382</v>
      </c>
      <c r="CQ19">
        <v>0.22292257919140099</v>
      </c>
      <c r="CR19">
        <v>0.22569422262570518</v>
      </c>
      <c r="CS19">
        <v>0.2284504116969566</v>
      </c>
      <c r="CT19">
        <v>0.23119127995464472</v>
      </c>
      <c r="CU19">
        <v>0.23391692584947307</v>
      </c>
      <c r="CV19">
        <v>0.23662746440454541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</row>
    <row r="20" spans="1:155">
      <c r="A20">
        <v>0.19444088237769611</v>
      </c>
      <c r="B20">
        <v>0.18962637738363317</v>
      </c>
      <c r="C20">
        <v>0.18485009736299288</v>
      </c>
      <c r="D20">
        <v>0.18011224879033355</v>
      </c>
      <c r="E20">
        <v>0.17541308432645386</v>
      </c>
      <c r="F20">
        <v>0.1707529822957147</v>
      </c>
      <c r="G20">
        <v>0.16613239214437764</v>
      </c>
      <c r="H20">
        <v>0.16155189359766534</v>
      </c>
      <c r="I20">
        <v>0.15701220232234581</v>
      </c>
      <c r="J20">
        <v>0.15251417083801827</v>
      </c>
      <c r="K20">
        <v>0.14805883238452491</v>
      </c>
      <c r="L20">
        <v>0.14364741759377694</v>
      </c>
      <c r="M20">
        <v>0.13928139366889963</v>
      </c>
      <c r="N20">
        <v>0.13496247859668134</v>
      </c>
      <c r="O20">
        <v>0.13069271153159356</v>
      </c>
      <c r="P20">
        <v>0.12647449227260363</v>
      </c>
      <c r="Q20">
        <v>0.1223106355722304</v>
      </c>
      <c r="R20">
        <v>0.11820445763721169</v>
      </c>
      <c r="S20">
        <v>0.11415984942345307</v>
      </c>
      <c r="T20">
        <v>0.1101813873988623</v>
      </c>
      <c r="U20">
        <v>0.10627444714054232</v>
      </c>
      <c r="V20">
        <v>0.10244535054207415</v>
      </c>
      <c r="W20">
        <v>9.8701525652597877E-2</v>
      </c>
      <c r="X20">
        <v>9.5051699263957859E-2</v>
      </c>
      <c r="Y20">
        <v>9.1506113021489338E-2</v>
      </c>
      <c r="Z20">
        <v>8.8076763217932993E-2</v>
      </c>
      <c r="AA20">
        <v>8.477764874212787E-2</v>
      </c>
      <c r="AB20">
        <v>8.162503045449622E-2</v>
      </c>
      <c r="AC20">
        <v>7.8637654464167012E-2</v>
      </c>
      <c r="AD20">
        <v>7.583689641219693E-2</v>
      </c>
      <c r="AE20">
        <v>7.3246757725103737E-2</v>
      </c>
      <c r="AF20">
        <v>7.0893602865152783E-2</v>
      </c>
      <c r="AG20">
        <v>6.8805502781535605E-2</v>
      </c>
      <c r="AH20">
        <v>6.7011061115502576E-2</v>
      </c>
      <c r="AI20">
        <v>6.5537519193537772E-2</v>
      </c>
      <c r="AJ20">
        <v>6.440840355661355E-2</v>
      </c>
      <c r="AK20">
        <v>6.3640881194778232E-2</v>
      </c>
      <c r="AL20">
        <v>6.3243977043304117E-2</v>
      </c>
      <c r="AM20">
        <v>6.3218668912982529E-2</v>
      </c>
      <c r="AN20">
        <v>6.3559988901862235E-2</v>
      </c>
      <c r="AO20">
        <v>6.4254764923397628E-2</v>
      </c>
      <c r="AP20">
        <v>6.529000776721193E-2</v>
      </c>
      <c r="AQ20">
        <v>6.6624160140767733E-2</v>
      </c>
      <c r="AR20">
        <v>6.8246284198323168E-2</v>
      </c>
      <c r="AS20">
        <v>7.0122745666572256E-2</v>
      </c>
      <c r="AT20">
        <v>7.2223366634656713E-2</v>
      </c>
      <c r="AU20">
        <v>7.4519204857322524E-2</v>
      </c>
      <c r="AV20">
        <v>7.6983008356232355E-2</v>
      </c>
      <c r="AW20">
        <v>7.9589557286138451E-2</v>
      </c>
      <c r="AX20">
        <v>8.2316316020614802E-2</v>
      </c>
      <c r="AY20">
        <v>8.5143391683967673E-2</v>
      </c>
      <c r="AZ20">
        <v>8.8053527309273336E-2</v>
      </c>
      <c r="BA20">
        <v>9.1031878594974108E-2</v>
      </c>
      <c r="BB20">
        <v>9.4065791774149171E-2</v>
      </c>
      <c r="BC20">
        <v>9.7144475423960389E-2</v>
      </c>
      <c r="BD20">
        <v>0.10025880932456546</v>
      </c>
      <c r="BE20">
        <v>0.1034010443012618</v>
      </c>
      <c r="BF20">
        <v>0.10656463727727788</v>
      </c>
      <c r="BG20">
        <v>0.10974403301915071</v>
      </c>
      <c r="BH20">
        <v>0.11293451877934704</v>
      </c>
      <c r="BI20">
        <v>0.11613211821207202</v>
      </c>
      <c r="BJ20">
        <v>0.11933341771206923</v>
      </c>
      <c r="BK20">
        <v>0.12253555555246975</v>
      </c>
      <c r="BL20">
        <v>0.12573605231599719</v>
      </c>
      <c r="BM20">
        <v>0.12893282193722719</v>
      </c>
      <c r="BN20">
        <v>0.13212405883818573</v>
      </c>
      <c r="BO20">
        <v>0.13530825266678173</v>
      </c>
      <c r="BP20">
        <v>0.13848411485010337</v>
      </c>
      <c r="BQ20">
        <v>0.14165050046404981</v>
      </c>
      <c r="BR20">
        <v>0.1448064517577986</v>
      </c>
      <c r="BS20">
        <v>0.14795117954637266</v>
      </c>
      <c r="BT20">
        <v>0.15108399140861631</v>
      </c>
      <c r="BU20">
        <v>0.15420428590566904</v>
      </c>
      <c r="BV20">
        <v>0.15731157104120419</v>
      </c>
      <c r="BW20">
        <v>0.16040541755861309</v>
      </c>
      <c r="BX20">
        <v>0.16348548453444223</v>
      </c>
      <c r="BY20">
        <v>0.16655146108388139</v>
      </c>
      <c r="BZ20">
        <v>0.16960311714484486</v>
      </c>
      <c r="CA20">
        <v>0.17264023668904541</v>
      </c>
      <c r="CB20">
        <v>0.17566264664920331</v>
      </c>
      <c r="CC20">
        <v>0.17867024309380819</v>
      </c>
      <c r="CD20">
        <v>0.18166291353901801</v>
      </c>
      <c r="CE20">
        <v>0.18464058110648679</v>
      </c>
      <c r="CF20">
        <v>0.18760322012467701</v>
      </c>
      <c r="CG20">
        <v>0.19055074475286729</v>
      </c>
      <c r="CH20">
        <v>0.19348320115861808</v>
      </c>
      <c r="CI20">
        <v>0.19640055733384901</v>
      </c>
      <c r="CJ20">
        <v>0.19930284560059763</v>
      </c>
      <c r="CK20">
        <v>0.20219004437546773</v>
      </c>
      <c r="CL20">
        <v>0.20506228630798232</v>
      </c>
      <c r="CM20">
        <v>0.20791949811491731</v>
      </c>
      <c r="CN20">
        <v>0.21076184100377296</v>
      </c>
      <c r="CO20">
        <v>0.213589330206825</v>
      </c>
      <c r="CP20">
        <v>0.21640199643077832</v>
      </c>
      <c r="CQ20">
        <v>0.21919997985021153</v>
      </c>
      <c r="CR20">
        <v>0.22198331756324147</v>
      </c>
      <c r="CS20">
        <v>0.22475209272479066</v>
      </c>
      <c r="CT20">
        <v>0.22750641448355691</v>
      </c>
      <c r="CU20">
        <v>0.23024635098561066</v>
      </c>
      <c r="CV20">
        <v>0.23297198723130544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</row>
    <row r="21" spans="1:155">
      <c r="A21">
        <v>0.19450791271940307</v>
      </c>
      <c r="B21">
        <v>0.18961258703072031</v>
      </c>
      <c r="C21">
        <v>0.18475793664953424</v>
      </c>
      <c r="D21">
        <v>0.17994420829304142</v>
      </c>
      <c r="E21">
        <v>0.17517169845769917</v>
      </c>
      <c r="F21">
        <v>0.17044083341193619</v>
      </c>
      <c r="G21">
        <v>0.16575211401980028</v>
      </c>
      <c r="H21">
        <v>0.16110617621117834</v>
      </c>
      <c r="I21">
        <v>0.15650379477164794</v>
      </c>
      <c r="J21">
        <v>0.1519458879379311</v>
      </c>
      <c r="K21">
        <v>0.1474335580099764</v>
      </c>
      <c r="L21">
        <v>0.14296810950551858</v>
      </c>
      <c r="M21">
        <v>0.1385510873614425</v>
      </c>
      <c r="N21">
        <v>0.13418429385692573</v>
      </c>
      <c r="O21">
        <v>0.12986985413684385</v>
      </c>
      <c r="P21">
        <v>0.12561025800860565</v>
      </c>
      <c r="Q21">
        <v>0.12140841368510757</v>
      </c>
      <c r="R21">
        <v>0.11726772883091494</v>
      </c>
      <c r="S21">
        <v>0.11319218552722413</v>
      </c>
      <c r="T21">
        <v>0.10918644699156591</v>
      </c>
      <c r="U21">
        <v>0.10525596281795027</v>
      </c>
      <c r="V21">
        <v>0.1014071138451499</v>
      </c>
      <c r="W21">
        <v>9.7647360756468835E-2</v>
      </c>
      <c r="X21">
        <v>9.3985424478061158E-2</v>
      </c>
      <c r="Y21">
        <v>9.0431487170444802E-2</v>
      </c>
      <c r="Z21">
        <v>8.6997410153779459E-2</v>
      </c>
      <c r="AA21">
        <v>8.369695761572081E-2</v>
      </c>
      <c r="AB21">
        <v>8.0546026283797395E-2</v>
      </c>
      <c r="AC21">
        <v>7.7562833422297112E-2</v>
      </c>
      <c r="AD21">
        <v>7.4768029885387499E-2</v>
      </c>
      <c r="AE21">
        <v>7.2184676369822245E-2</v>
      </c>
      <c r="AF21">
        <v>6.9837972400670592E-2</v>
      </c>
      <c r="AG21">
        <v>6.7754635491272822E-2</v>
      </c>
      <c r="AH21">
        <v>6.5961809723236245E-2</v>
      </c>
      <c r="AI21">
        <v>6.4485298649416573E-2</v>
      </c>
      <c r="AJ21">
        <v>6.3347380828984182E-2</v>
      </c>
      <c r="AK21">
        <v>6.2564281723577517E-2</v>
      </c>
      <c r="AL21">
        <v>6.2144442434838972E-2</v>
      </c>
      <c r="AM21">
        <v>6.2088564557810921E-2</v>
      </c>
      <c r="AN21">
        <v>6.2391678073279666E-2</v>
      </c>
      <c r="AO21">
        <v>6.3041104909770579E-2</v>
      </c>
      <c r="AP21">
        <v>6.4025762101829059E-2</v>
      </c>
      <c r="AQ21">
        <v>6.5301152606464186E-2</v>
      </c>
      <c r="AR21">
        <v>6.6861085487839339E-2</v>
      </c>
      <c r="AS21">
        <v>6.8671628712857397E-2</v>
      </c>
      <c r="AT21">
        <v>7.0703606466878968E-2</v>
      </c>
      <c r="AU21">
        <v>7.2929091255064554E-2</v>
      </c>
      <c r="AV21">
        <v>7.5321727846026254E-2</v>
      </c>
      <c r="AW21">
        <v>7.7857098484629753E-2</v>
      </c>
      <c r="AX21">
        <v>8.0513366756204491E-2</v>
      </c>
      <c r="AY21">
        <v>8.3271224432929544E-2</v>
      </c>
      <c r="AZ21">
        <v>8.6113878365946708E-2</v>
      </c>
      <c r="BA21">
        <v>8.9026850832411367E-2</v>
      </c>
      <c r="BB21">
        <v>9.1997760806132076E-2</v>
      </c>
      <c r="BC21">
        <v>9.5016009902000417E-2</v>
      </c>
      <c r="BD21">
        <v>9.8072602648320517E-2</v>
      </c>
      <c r="BE21">
        <v>0.10115986455142933</v>
      </c>
      <c r="BF21">
        <v>0.10427128487258237</v>
      </c>
      <c r="BG21">
        <v>0.10740130705462896</v>
      </c>
      <c r="BH21">
        <v>0.1105451912745474</v>
      </c>
      <c r="BI21">
        <v>0.11369891748917013</v>
      </c>
      <c r="BJ21">
        <v>0.11685901403766841</v>
      </c>
      <c r="BK21">
        <v>0.12002254742711543</v>
      </c>
      <c r="BL21">
        <v>0.12318696466994028</v>
      </c>
      <c r="BM21">
        <v>0.12635010193093363</v>
      </c>
      <c r="BN21">
        <v>0.12951007086481361</v>
      </c>
      <c r="BO21">
        <v>0.13266527721644972</v>
      </c>
      <c r="BP21">
        <v>0.13581435060712654</v>
      </c>
      <c r="BQ21">
        <v>0.13895606917001171</v>
      </c>
      <c r="BR21">
        <v>0.14208939121323816</v>
      </c>
      <c r="BS21">
        <v>0.14521344989914509</v>
      </c>
      <c r="BT21">
        <v>0.14832747867705365</v>
      </c>
      <c r="BU21">
        <v>0.15143080121844815</v>
      </c>
      <c r="BV21">
        <v>0.15452286140018531</v>
      </c>
      <c r="BW21">
        <v>0.15760315770338573</v>
      </c>
      <c r="BX21">
        <v>0.16067128404322173</v>
      </c>
      <c r="BY21">
        <v>0.16372686799968719</v>
      </c>
      <c r="BZ21">
        <v>0.16676962029297296</v>
      </c>
      <c r="CA21">
        <v>0.16979926809733853</v>
      </c>
      <c r="CB21">
        <v>0.17281558599808558</v>
      </c>
      <c r="CC21">
        <v>0.1758184129301569</v>
      </c>
      <c r="CD21">
        <v>0.17880758985559836</v>
      </c>
      <c r="CE21">
        <v>0.18178299678386386</v>
      </c>
      <c r="CF21">
        <v>0.1847445537322854</v>
      </c>
      <c r="CG21">
        <v>0.18769213287590866</v>
      </c>
      <c r="CH21">
        <v>0.19062574335001869</v>
      </c>
      <c r="CI21">
        <v>0.19354531152199522</v>
      </c>
      <c r="CJ21">
        <v>0.19645082779660614</v>
      </c>
      <c r="CK21">
        <v>0.1993422439590328</v>
      </c>
      <c r="CL21">
        <v>0.20221964022338668</v>
      </c>
      <c r="CM21">
        <v>0.20508293186169091</v>
      </c>
      <c r="CN21">
        <v>0.20793222996887498</v>
      </c>
      <c r="CO21">
        <v>0.21076752707540697</v>
      </c>
      <c r="CP21">
        <v>0.21358882517690098</v>
      </c>
      <c r="CQ21">
        <v>0.21639623423870899</v>
      </c>
      <c r="CR21">
        <v>0.21918976450367395</v>
      </c>
      <c r="CS21">
        <v>0.22196947070288719</v>
      </c>
      <c r="CT21">
        <v>0.22473544221071448</v>
      </c>
      <c r="CU21">
        <v>0.2274877201135693</v>
      </c>
      <c r="CV21">
        <v>0.23022636421068976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</row>
    <row r="22" spans="1:155">
      <c r="A22">
        <v>0.19652087846621416</v>
      </c>
      <c r="B22">
        <v>0.19151998787928573</v>
      </c>
      <c r="C22">
        <v>0.18656176955037651</v>
      </c>
      <c r="D22">
        <v>0.18164649821308787</v>
      </c>
      <c r="E22">
        <v>0.17677450325690169</v>
      </c>
      <c r="F22">
        <v>0.17194624591338237</v>
      </c>
      <c r="G22">
        <v>0.16716226664503006</v>
      </c>
      <c r="H22">
        <v>0.16242324425920726</v>
      </c>
      <c r="I22">
        <v>0.15772999956029171</v>
      </c>
      <c r="J22">
        <v>0.153083504285775</v>
      </c>
      <c r="K22">
        <v>0.14848491657621798</v>
      </c>
      <c r="L22">
        <v>0.14393560266788374</v>
      </c>
      <c r="M22">
        <v>0.1394371727195777</v>
      </c>
      <c r="N22">
        <v>0.1349915019614191</v>
      </c>
      <c r="O22">
        <v>0.13060079200254107</v>
      </c>
      <c r="P22">
        <v>0.12626761409512144</v>
      </c>
      <c r="Q22">
        <v>0.12199496278408077</v>
      </c>
      <c r="R22">
        <v>0.11778633548684365</v>
      </c>
      <c r="S22">
        <v>0.11364580618518087</v>
      </c>
      <c r="T22">
        <v>0.10957812981935285</v>
      </c>
      <c r="U22">
        <v>0.10558884365045626</v>
      </c>
      <c r="V22">
        <v>0.1016844081876533</v>
      </c>
      <c r="W22">
        <v>9.7872349818713816E-2</v>
      </c>
      <c r="X22">
        <v>9.4161428107471412E-2</v>
      </c>
      <c r="Y22">
        <v>9.0561827828901029E-2</v>
      </c>
      <c r="Z22">
        <v>8.708535786443726E-2</v>
      </c>
      <c r="AA22">
        <v>8.3745653876181034E-2</v>
      </c>
      <c r="AB22">
        <v>8.0558381538715737E-2</v>
      </c>
      <c r="AC22">
        <v>7.7541393025692573E-2</v>
      </c>
      <c r="AD22">
        <v>7.4714813129416635E-2</v>
      </c>
      <c r="AE22">
        <v>7.210099127533838E-2</v>
      </c>
      <c r="AF22">
        <v>6.9724227028082772E-2</v>
      </c>
      <c r="AG22">
        <v>6.7610180615606016E-2</v>
      </c>
      <c r="AH22">
        <v>6.5784869331672879E-2</v>
      </c>
      <c r="AI22">
        <v>6.4273049343153879E-2</v>
      </c>
      <c r="AJ22">
        <v>6.3096230431946912E-2</v>
      </c>
      <c r="AK22">
        <v>6.2270304489758739E-2</v>
      </c>
      <c r="AL22">
        <v>6.1803843136035527E-2</v>
      </c>
      <c r="AM22">
        <v>6.1697907488165206E-2</v>
      </c>
      <c r="AN22">
        <v>6.1947709734323883E-2</v>
      </c>
      <c r="AO22">
        <v>6.2540876528929479E-2</v>
      </c>
      <c r="AP22">
        <v>6.3468026550920431E-2</v>
      </c>
      <c r="AQ22">
        <v>6.4681605710686527E-2</v>
      </c>
      <c r="AR22">
        <v>6.6178916955379433E-2</v>
      </c>
      <c r="AS22">
        <v>6.7925269665450816E-2</v>
      </c>
      <c r="AT22">
        <v>6.9891960192748168E-2</v>
      </c>
      <c r="AU22">
        <v>7.2051595654015407E-2</v>
      </c>
      <c r="AV22">
        <v>7.437835372690374E-2</v>
      </c>
      <c r="AW22">
        <v>7.6848352550209151E-2</v>
      </c>
      <c r="AX22">
        <v>7.9440263256411348E-2</v>
      </c>
      <c r="AY22">
        <v>8.2135219095097217E-2</v>
      </c>
      <c r="AZ22">
        <v>8.4916783954353578E-2</v>
      </c>
      <c r="BA22">
        <v>8.7770757138989824E-2</v>
      </c>
      <c r="BB22">
        <v>9.0684967698113045E-2</v>
      </c>
      <c r="BC22">
        <v>9.3648958163544682E-2</v>
      </c>
      <c r="BD22">
        <v>9.6653815877135604E-2</v>
      </c>
      <c r="BE22">
        <v>9.9691909843981227E-2</v>
      </c>
      <c r="BF22">
        <v>0.10275673652556591</v>
      </c>
      <c r="BG22">
        <v>0.10584271845948015</v>
      </c>
      <c r="BH22">
        <v>0.10894507714626095</v>
      </c>
      <c r="BI22">
        <v>0.11205973752444898</v>
      </c>
      <c r="BJ22">
        <v>0.11518316313388743</v>
      </c>
      <c r="BK22">
        <v>0.1183123449492495</v>
      </c>
      <c r="BL22">
        <v>0.1214446544437193</v>
      </c>
      <c r="BM22">
        <v>0.12457785087264966</v>
      </c>
      <c r="BN22">
        <v>0.12770996400348295</v>
      </c>
      <c r="BO22">
        <v>0.13083931841638907</v>
      </c>
      <c r="BP22">
        <v>0.13396446417598279</v>
      </c>
      <c r="BQ22">
        <v>0.13708410784159003</v>
      </c>
      <c r="BR22">
        <v>0.14019712888675176</v>
      </c>
      <c r="BS22">
        <v>0.1433025863684064</v>
      </c>
      <c r="BT22">
        <v>0.14639964649996087</v>
      </c>
      <c r="BU22">
        <v>0.14948756365175483</v>
      </c>
      <c r="BV22">
        <v>0.15256572255726422</v>
      </c>
      <c r="BW22">
        <v>0.15563355424834183</v>
      </c>
      <c r="BX22">
        <v>0.15869059596297488</v>
      </c>
      <c r="BY22">
        <v>0.16173641756327722</v>
      </c>
      <c r="BZ22">
        <v>0.16477067795333664</v>
      </c>
      <c r="CA22">
        <v>0.16779305273669851</v>
      </c>
      <c r="CB22">
        <v>0.17080326995567705</v>
      </c>
      <c r="CC22">
        <v>0.17380111651166069</v>
      </c>
      <c r="CD22">
        <v>0.17678639281971856</v>
      </c>
      <c r="CE22">
        <v>0.17975894008609522</v>
      </c>
      <c r="CF22">
        <v>0.18271863076396552</v>
      </c>
      <c r="CG22">
        <v>0.1856653004864636</v>
      </c>
      <c r="CH22">
        <v>0.18859892651328061</v>
      </c>
      <c r="CI22">
        <v>0.19151939623856454</v>
      </c>
      <c r="CJ22">
        <v>0.19442666492496077</v>
      </c>
      <c r="CK22">
        <v>0.19732066189576872</v>
      </c>
      <c r="CL22">
        <v>0.20020141821039164</v>
      </c>
      <c r="CM22">
        <v>0.20306884612092871</v>
      </c>
      <c r="CN22">
        <v>0.20592300681770931</v>
      </c>
      <c r="CO22">
        <v>0.20876387454669912</v>
      </c>
      <c r="CP22">
        <v>0.21159142962149027</v>
      </c>
      <c r="CQ22">
        <v>0.21440575330017295</v>
      </c>
      <c r="CR22">
        <v>0.21720683373405142</v>
      </c>
      <c r="CS22">
        <v>0.21999469923836482</v>
      </c>
      <c r="CT22">
        <v>0.22276942563706048</v>
      </c>
      <c r="CU22">
        <v>0.22553102655606158</v>
      </c>
      <c r="CV22">
        <v>0.22827954596684982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</row>
    <row r="23" spans="1:155">
      <c r="A23">
        <v>0.20026630464170797</v>
      </c>
      <c r="B23">
        <v>0.1951395907412701</v>
      </c>
      <c r="C23">
        <v>0.19005714266228571</v>
      </c>
      <c r="D23">
        <v>0.18501925458947982</v>
      </c>
      <c r="E23">
        <v>0.18002627779938554</v>
      </c>
      <c r="F23">
        <v>0.17507869903018031</v>
      </c>
      <c r="G23">
        <v>0.17017709124472805</v>
      </c>
      <c r="H23">
        <v>0.16532216181041223</v>
      </c>
      <c r="I23">
        <v>0.16051477364204145</v>
      </c>
      <c r="J23">
        <v>0.1557559379620127</v>
      </c>
      <c r="K23">
        <v>0.15104686122786745</v>
      </c>
      <c r="L23">
        <v>0.14638896307734844</v>
      </c>
      <c r="M23">
        <v>0.14178391117671052</v>
      </c>
      <c r="N23">
        <v>0.13723364733381793</v>
      </c>
      <c r="O23">
        <v>0.1327404432292488</v>
      </c>
      <c r="P23">
        <v>0.1283069499395546</v>
      </c>
      <c r="Q23">
        <v>0.12393624721647301</v>
      </c>
      <c r="R23">
        <v>0.11963192478540256</v>
      </c>
      <c r="S23">
        <v>0.11539815581837388</v>
      </c>
      <c r="T23">
        <v>0.11123979946243713</v>
      </c>
      <c r="U23">
        <v>0.10716250024767711</v>
      </c>
      <c r="V23">
        <v>0.10317282721851302</v>
      </c>
      <c r="W23">
        <v>9.9278408888444331E-2</v>
      </c>
      <c r="X23">
        <v>9.5488097543575359E-2</v>
      </c>
      <c r="Y23">
        <v>9.1812148245968145E-2</v>
      </c>
      <c r="Z23">
        <v>8.8262404158487143E-2</v>
      </c>
      <c r="AA23">
        <v>8.485248336326158E-2</v>
      </c>
      <c r="AB23">
        <v>8.159795536167859E-2</v>
      </c>
      <c r="AC23">
        <v>7.8516473223483707E-2</v>
      </c>
      <c r="AD23">
        <v>7.5627826840726886E-2</v>
      </c>
      <c r="AE23">
        <v>7.2953875161854365E-2</v>
      </c>
      <c r="AF23">
        <v>7.0518257023084799E-2</v>
      </c>
      <c r="AG23">
        <v>6.8345827218407471E-2</v>
      </c>
      <c r="AH23">
        <v>6.6461731136109536E-2</v>
      </c>
      <c r="AI23">
        <v>6.4889931337774515E-2</v>
      </c>
      <c r="AJ23">
        <v>6.3651429201533563E-2</v>
      </c>
      <c r="AK23">
        <v>6.2762082677972203E-2</v>
      </c>
      <c r="AL23">
        <v>6.223092251411326E-2</v>
      </c>
      <c r="AM23">
        <v>6.2059658469632489E-2</v>
      </c>
      <c r="AN23">
        <v>6.2243693925735408E-2</v>
      </c>
      <c r="AO23">
        <v>6.2770923847719179E-2</v>
      </c>
      <c r="AP23">
        <v>6.3633117787614546E-2</v>
      </c>
      <c r="AQ23">
        <v>6.478030064091693E-2</v>
      </c>
      <c r="AR23">
        <v>6.6212003855307996E-2</v>
      </c>
      <c r="AS23">
        <v>6.7892751549121041E-2</v>
      </c>
      <c r="AT23">
        <v>6.9794008880284183E-2</v>
      </c>
      <c r="AU23">
        <v>7.1888628322767087E-2</v>
      </c>
      <c r="AV23">
        <v>7.4151111323942198E-2</v>
      </c>
      <c r="AW23">
        <v>7.655793407037452E-2</v>
      </c>
      <c r="AX23">
        <v>7.9088129476263314E-2</v>
      </c>
      <c r="AY23">
        <v>8.1723154714879898E-2</v>
      </c>
      <c r="AZ23">
        <v>8.4446826499644606E-2</v>
      </c>
      <c r="BA23">
        <v>8.7245137948940329E-2</v>
      </c>
      <c r="BB23">
        <v>9.0106052217081609E-2</v>
      </c>
      <c r="BC23">
        <v>9.301918960092502E-2</v>
      </c>
      <c r="BD23">
        <v>9.5975673537078782E-2</v>
      </c>
      <c r="BE23">
        <v>9.8967870812939326E-2</v>
      </c>
      <c r="BF23">
        <v>0.10198925098038322</v>
      </c>
      <c r="BG23">
        <v>0.10503419072016056</v>
      </c>
      <c r="BH23">
        <v>0.10809784788985259</v>
      </c>
      <c r="BI23">
        <v>0.111176076999319</v>
      </c>
      <c r="BJ23">
        <v>0.11426526390533276</v>
      </c>
      <c r="BK23">
        <v>0.11736231448118022</v>
      </c>
      <c r="BL23">
        <v>0.12046451772755386</v>
      </c>
      <c r="BM23">
        <v>0.12356955112255406</v>
      </c>
      <c r="BN23">
        <v>0.12667536199072227</v>
      </c>
      <c r="BO23">
        <v>0.12978019190625292</v>
      </c>
      <c r="BP23">
        <v>0.13288251093347184</v>
      </c>
      <c r="BQ23">
        <v>0.13598095693147372</v>
      </c>
      <c r="BR23">
        <v>0.1390743312705735</v>
      </c>
      <c r="BS23">
        <v>0.14216162439776298</v>
      </c>
      <c r="BT23">
        <v>0.14524193602069821</v>
      </c>
      <c r="BU23">
        <v>0.1483144555879137</v>
      </c>
      <c r="BV23">
        <v>0.15137851346629508</v>
      </c>
      <c r="BW23">
        <v>0.15443347941013891</v>
      </c>
      <c r="BX23">
        <v>0.15747883552614025</v>
      </c>
      <c r="BY23">
        <v>0.16051410186717355</v>
      </c>
      <c r="BZ23">
        <v>0.16353888638535183</v>
      </c>
      <c r="CA23">
        <v>0.16655282121779749</v>
      </c>
      <c r="CB23">
        <v>0.16955559074703458</v>
      </c>
      <c r="CC23">
        <v>0.17254693722112319</v>
      </c>
      <c r="CD23">
        <v>0.17552662016667914</v>
      </c>
      <c r="CE23">
        <v>0.17849445236742442</v>
      </c>
      <c r="CF23">
        <v>0.1814502585955548</v>
      </c>
      <c r="CG23">
        <v>0.18439384714072446</v>
      </c>
      <c r="CH23">
        <v>0.18732516323213874</v>
      </c>
      <c r="CI23">
        <v>0.19024406216321152</v>
      </c>
      <c r="CJ23">
        <v>0.19315046838723884</v>
      </c>
      <c r="CK23">
        <v>0.19604429156239678</v>
      </c>
      <c r="CL23">
        <v>0.19892551919882129</v>
      </c>
      <c r="CM23">
        <v>0.20179406273291722</v>
      </c>
      <c r="CN23">
        <v>0.20464993797113851</v>
      </c>
      <c r="CO23">
        <v>0.20749310394253156</v>
      </c>
      <c r="CP23">
        <v>0.2103235255674645</v>
      </c>
      <c r="CQ23">
        <v>0.21314125573915829</v>
      </c>
      <c r="CR23">
        <v>0.21594626488525057</v>
      </c>
      <c r="CS23">
        <v>0.21873855889443261</v>
      </c>
      <c r="CT23">
        <v>0.22151820158432123</v>
      </c>
      <c r="CU23">
        <v>0.22428518595061347</v>
      </c>
      <c r="CV23">
        <v>0.22703953767816018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</row>
    <row r="24" spans="1:155">
      <c r="A24">
        <v>0.20551752193577563</v>
      </c>
      <c r="B24">
        <v>0.20024882357097043</v>
      </c>
      <c r="C24">
        <v>0.19502563628557307</v>
      </c>
      <c r="D24">
        <v>0.18984826743535599</v>
      </c>
      <c r="E24">
        <v>0.18471708570623252</v>
      </c>
      <c r="F24">
        <v>0.17963259651691993</v>
      </c>
      <c r="G24">
        <v>0.1745953960038705</v>
      </c>
      <c r="H24">
        <v>0.16960621914925852</v>
      </c>
      <c r="I24">
        <v>0.16466596001167874</v>
      </c>
      <c r="J24">
        <v>0.15977566775041088</v>
      </c>
      <c r="K24">
        <v>0.15493659074668126</v>
      </c>
      <c r="L24">
        <v>0.15015019827490486</v>
      </c>
      <c r="M24">
        <v>0.1454182120152725</v>
      </c>
      <c r="N24">
        <v>0.14074263911349666</v>
      </c>
      <c r="O24">
        <v>0.13612582182495217</v>
      </c>
      <c r="P24">
        <v>0.13157049182351138</v>
      </c>
      <c r="Q24">
        <v>0.12707982060529491</v>
      </c>
      <c r="R24">
        <v>0.12265749737484641</v>
      </c>
      <c r="S24">
        <v>0.11830780729325761</v>
      </c>
      <c r="T24">
        <v>0.11403573054206118</v>
      </c>
      <c r="U24">
        <v>0.10984704375660018</v>
      </c>
      <c r="V24">
        <v>0.10574845570737655</v>
      </c>
      <c r="W24">
        <v>0.10174774036623981</v>
      </c>
      <c r="X24">
        <v>9.7853895014320375E-2</v>
      </c>
      <c r="Y24">
        <v>9.4077313390300135E-2</v>
      </c>
      <c r="Z24">
        <v>9.042995875777611E-2</v>
      </c>
      <c r="AA24">
        <v>8.6925536134174031E-2</v>
      </c>
      <c r="AB24">
        <v>8.3579647415045505E-2</v>
      </c>
      <c r="AC24">
        <v>8.0409898082493311E-2</v>
      </c>
      <c r="AD24">
        <v>7.7435920961053853E-2</v>
      </c>
      <c r="AE24">
        <v>7.4679278999809001E-2</v>
      </c>
      <c r="AF24">
        <v>7.2163160556431821E-2</v>
      </c>
      <c r="AG24">
        <v>6.9911822909265536E-2</v>
      </c>
      <c r="AH24">
        <v>6.7949726420193757E-2</v>
      </c>
      <c r="AI24">
        <v>6.6300189131266132E-2</v>
      </c>
      <c r="AJ24">
        <v>6.498381232193165E-2</v>
      </c>
      <c r="AK24">
        <v>6.401648662342535E-2</v>
      </c>
      <c r="AL24">
        <v>6.3407758907041339E-2</v>
      </c>
      <c r="AM24">
        <v>6.3160008186980407E-2</v>
      </c>
      <c r="AN24">
        <v>6.3268782075551852E-2</v>
      </c>
      <c r="AO24">
        <v>6.3722012582468124E-2</v>
      </c>
      <c r="AP24">
        <v>6.4512608920673203E-2</v>
      </c>
      <c r="AQ24">
        <v>6.5588281004070992E-2</v>
      </c>
      <c r="AR24">
        <v>6.6950316564557841E-2</v>
      </c>
      <c r="AS24">
        <v>6.8562427982606935E-2</v>
      </c>
      <c r="AT24">
        <v>7.0396173272604237E-2</v>
      </c>
      <c r="AU24">
        <v>7.2424529255708428E-2</v>
      </c>
      <c r="AV24">
        <v>7.4622202813652005E-2</v>
      </c>
      <c r="AW24">
        <v>7.696592251739319E-2</v>
      </c>
      <c r="AX24">
        <v>7.943497874451122E-2</v>
      </c>
      <c r="AY24">
        <v>8.2011047801482315E-2</v>
      </c>
      <c r="AZ24">
        <v>8.467810588156223E-2</v>
      </c>
      <c r="BA24">
        <v>8.7422251513578395E-2</v>
      </c>
      <c r="BB24">
        <v>9.02315061511582E-2</v>
      </c>
      <c r="BC24">
        <v>9.3095499845452859E-2</v>
      </c>
      <c r="BD24">
        <v>9.6005334418447094E-2</v>
      </c>
      <c r="BE24">
        <v>9.8953326647230624E-2</v>
      </c>
      <c r="BF24">
        <v>0.101932879541212</v>
      </c>
      <c r="BG24">
        <v>0.10493829097321389</v>
      </c>
      <c r="BH24">
        <v>0.10796462977318116</v>
      </c>
      <c r="BI24">
        <v>0.11100765865674572</v>
      </c>
      <c r="BJ24">
        <v>0.11406366839557704</v>
      </c>
      <c r="BK24">
        <v>0.11712946962777425</v>
      </c>
      <c r="BL24">
        <v>0.12020225868017179</v>
      </c>
      <c r="BM24">
        <v>0.12327962609094936</v>
      </c>
      <c r="BN24">
        <v>0.12635943083289625</v>
      </c>
      <c r="BO24">
        <v>0.1294398287457158</v>
      </c>
      <c r="BP24">
        <v>0.13251921188304383</v>
      </c>
      <c r="BQ24">
        <v>0.13559614608669401</v>
      </c>
      <c r="BR24">
        <v>0.13866935960522378</v>
      </c>
      <c r="BS24">
        <v>0.14173777490714218</v>
      </c>
      <c r="BT24">
        <v>0.1448004271928825</v>
      </c>
      <c r="BU24">
        <v>0.14785644612533383</v>
      </c>
      <c r="BV24">
        <v>0.15090510891912579</v>
      </c>
      <c r="BW24">
        <v>0.15394572978933743</v>
      </c>
      <c r="BX24">
        <v>0.1569777392479256</v>
      </c>
      <c r="BY24">
        <v>0.16000061147909334</v>
      </c>
      <c r="BZ24">
        <v>0.16301390959466985</v>
      </c>
      <c r="CA24">
        <v>0.1660172244244861</v>
      </c>
      <c r="CB24">
        <v>0.16901020309302636</v>
      </c>
      <c r="CC24">
        <v>0.17199254523300841</v>
      </c>
      <c r="CD24">
        <v>0.17496397648309214</v>
      </c>
      <c r="CE24">
        <v>0.17792428370912258</v>
      </c>
      <c r="CF24">
        <v>0.18087324962091611</v>
      </c>
      <c r="CG24">
        <v>0.18381065972932889</v>
      </c>
      <c r="CH24">
        <v>0.18673643088122305</v>
      </c>
      <c r="CI24">
        <v>0.18965038902683504</v>
      </c>
      <c r="CJ24">
        <v>0.19255243278381767</v>
      </c>
      <c r="CK24">
        <v>0.19544245658393816</v>
      </c>
      <c r="CL24">
        <v>0.1983204084415198</v>
      </c>
      <c r="CM24">
        <v>0.20118620163260048</v>
      </c>
      <c r="CN24">
        <v>0.20403981057189494</v>
      </c>
      <c r="CO24">
        <v>0.206881182298642</v>
      </c>
      <c r="CP24">
        <v>0.20971027105359785</v>
      </c>
      <c r="CQ24">
        <v>0.21252710370095426</v>
      </c>
      <c r="CR24">
        <v>0.21533163482229487</v>
      </c>
      <c r="CS24">
        <v>0.2181238539445487</v>
      </c>
      <c r="CT24">
        <v>0.22090381397509798</v>
      </c>
      <c r="CU24">
        <v>0.22367149000165917</v>
      </c>
      <c r="CV24">
        <v>0.22642689360397242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</row>
    <row r="25" spans="1:155">
      <c r="A25">
        <v>0.21204077636270996</v>
      </c>
      <c r="B25">
        <v>0.20661769182507664</v>
      </c>
      <c r="C25">
        <v>0.20124107483770085</v>
      </c>
      <c r="D25">
        <v>0.19591124353694958</v>
      </c>
      <c r="E25">
        <v>0.19062857797274912</v>
      </c>
      <c r="F25">
        <v>0.18539360176494882</v>
      </c>
      <c r="G25">
        <v>0.18020693021838177</v>
      </c>
      <c r="H25">
        <v>0.17506932396067659</v>
      </c>
      <c r="I25">
        <v>0.16998170494965367</v>
      </c>
      <c r="J25">
        <v>0.16494516118403069</v>
      </c>
      <c r="K25">
        <v>0.15996098015012644</v>
      </c>
      <c r="L25">
        <v>0.15503068203320231</v>
      </c>
      <c r="M25">
        <v>0.15015604496693657</v>
      </c>
      <c r="N25">
        <v>0.14533914351883118</v>
      </c>
      <c r="O25">
        <v>0.14058239489273014</v>
      </c>
      <c r="P25">
        <v>0.13588861862898621</v>
      </c>
      <c r="Q25">
        <v>0.13126108640447479</v>
      </c>
      <c r="R25">
        <v>0.12670360024933336</v>
      </c>
      <c r="S25">
        <v>0.12222057229034029</v>
      </c>
      <c r="T25">
        <v>0.11781712549613468</v>
      </c>
      <c r="U25">
        <v>0.11349919378411479</v>
      </c>
      <c r="V25">
        <v>0.10927365918122983</v>
      </c>
      <c r="W25">
        <v>0.10514848139025322</v>
      </c>
      <c r="X25">
        <v>0.10113285422997376</v>
      </c>
      <c r="Y25">
        <v>9.7237372288798363E-2</v>
      </c>
      <c r="Z25">
        <v>9.3474196056186135E-2</v>
      </c>
      <c r="AA25">
        <v>8.9857210277708113E-2</v>
      </c>
      <c r="AB25">
        <v>8.6402161217859763E-2</v>
      </c>
      <c r="AC25">
        <v>8.3126738383712748E-2</v>
      </c>
      <c r="AD25">
        <v>8.0050568252931234E-2</v>
      </c>
      <c r="AE25">
        <v>7.7195087442535157E-2</v>
      </c>
      <c r="AF25">
        <v>7.458320886453737E-2</v>
      </c>
      <c r="AG25">
        <v>7.2238760327639914E-2</v>
      </c>
      <c r="AH25">
        <v>7.0185650593606916E-2</v>
      </c>
      <c r="AI25">
        <v>6.8446633053592276E-2</v>
      </c>
      <c r="AJ25">
        <v>6.7041900505793894E-2</v>
      </c>
      <c r="AK25">
        <v>6.5987286101236747E-2</v>
      </c>
      <c r="AL25">
        <v>6.5292716106670631E-2</v>
      </c>
      <c r="AM25">
        <v>6.4961076789934763E-2</v>
      </c>
      <c r="AN25">
        <v>6.4987901494175465E-2</v>
      </c>
      <c r="AO25">
        <v>6.5361313176569638E-2</v>
      </c>
      <c r="AP25">
        <v>6.6074359933613977E-2</v>
      </c>
      <c r="AQ25">
        <v>6.707379712377462E-2</v>
      </c>
      <c r="AR25">
        <v>6.8361888051065953E-2</v>
      </c>
      <c r="AS25">
        <v>6.9901764713585848E-2</v>
      </c>
      <c r="AT25">
        <v>7.1665093475773045E-2</v>
      </c>
      <c r="AU25">
        <v>7.3624985580504426E-2</v>
      </c>
      <c r="AV25">
        <v>7.5756314310330114E-2</v>
      </c>
      <c r="AW25">
        <v>7.8036002732815468E-2</v>
      </c>
      <c r="AX25">
        <v>8.0443513649482851E-2</v>
      </c>
      <c r="AY25">
        <v>8.2960653341060425E-2</v>
      </c>
      <c r="AZ25">
        <v>8.5571465013748349E-2</v>
      </c>
      <c r="BA25">
        <v>8.8262067468532129E-2</v>
      </c>
      <c r="BB25">
        <v>9.1020455434576875E-2</v>
      </c>
      <c r="BC25">
        <v>9.3836200312397547E-2</v>
      </c>
      <c r="BD25">
        <v>9.6700318695709025E-2</v>
      </c>
      <c r="BE25">
        <v>9.9605026980268657E-2</v>
      </c>
      <c r="BF25">
        <v>0.10254361598118547</v>
      </c>
      <c r="BG25">
        <v>0.10551027009597705</v>
      </c>
      <c r="BH25">
        <v>0.10849994086475638</v>
      </c>
      <c r="BI25">
        <v>0.11150827433879749</v>
      </c>
      <c r="BJ25">
        <v>0.11453145119096723</v>
      </c>
      <c r="BK25">
        <v>0.11756617211446904</v>
      </c>
      <c r="BL25">
        <v>0.12060953042716453</v>
      </c>
      <c r="BM25">
        <v>0.12365902255656487</v>
      </c>
      <c r="BN25">
        <v>0.12671241500457614</v>
      </c>
      <c r="BO25">
        <v>0.12976777698684006</v>
      </c>
      <c r="BP25">
        <v>0.13282341760396116</v>
      </c>
      <c r="BQ25">
        <v>0.13587783496726638</v>
      </c>
      <c r="BR25">
        <v>0.13892968350166932</v>
      </c>
      <c r="BS25">
        <v>0.14197781933134146</v>
      </c>
      <c r="BT25">
        <v>0.14502121754793226</v>
      </c>
      <c r="BU25">
        <v>0.14805895045031722</v>
      </c>
      <c r="BV25">
        <v>0.15109024575767832</v>
      </c>
      <c r="BW25">
        <v>0.1541143666527871</v>
      </c>
      <c r="BX25">
        <v>0.15713069730295093</v>
      </c>
      <c r="BY25">
        <v>0.16013867001011745</v>
      </c>
      <c r="BZ25">
        <v>0.1631378058922425</v>
      </c>
      <c r="CA25">
        <v>0.16612765976442539</v>
      </c>
      <c r="CB25">
        <v>0.16910784694832789</v>
      </c>
      <c r="CC25">
        <v>0.17207803068942307</v>
      </c>
      <c r="CD25">
        <v>0.17503790497009561</v>
      </c>
      <c r="CE25">
        <v>0.17798723425136959</v>
      </c>
      <c r="CF25">
        <v>0.18092576586758755</v>
      </c>
      <c r="CG25">
        <v>0.18385326650164557</v>
      </c>
      <c r="CH25">
        <v>0.18676962671411265</v>
      </c>
      <c r="CI25">
        <v>0.18967465081460613</v>
      </c>
      <c r="CJ25">
        <v>0.19256821489980661</v>
      </c>
      <c r="CK25">
        <v>0.19545019953339909</v>
      </c>
      <c r="CL25">
        <v>0.1983205208082188</v>
      </c>
      <c r="CM25">
        <v>0.20117909287074728</v>
      </c>
      <c r="CN25">
        <v>0.20402585711684629</v>
      </c>
      <c r="CO25">
        <v>0.2068607503625112</v>
      </c>
      <c r="CP25">
        <v>0.20968371883455364</v>
      </c>
      <c r="CQ25">
        <v>0.21249476664955935</v>
      </c>
      <c r="CR25">
        <v>0.21529383739461663</v>
      </c>
      <c r="CS25">
        <v>0.2180809060206137</v>
      </c>
      <c r="CT25">
        <v>0.22085601930682877</v>
      </c>
      <c r="CU25">
        <v>0.22361913397483202</v>
      </c>
      <c r="CV25">
        <v>0.22637025554529591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</row>
    <row r="26" spans="1:155">
      <c r="A26">
        <v>0.21960380303051705</v>
      </c>
      <c r="B26">
        <v>0.21401743071036625</v>
      </c>
      <c r="C26">
        <v>0.20847825022303373</v>
      </c>
      <c r="D26">
        <v>0.202986589898976</v>
      </c>
      <c r="E26">
        <v>0.19754284131750813</v>
      </c>
      <c r="F26">
        <v>0.19214754474995024</v>
      </c>
      <c r="G26">
        <v>0.18680133794131357</v>
      </c>
      <c r="H26">
        <v>0.18150500476234072</v>
      </c>
      <c r="I26">
        <v>0.17625950027578657</v>
      </c>
      <c r="J26">
        <v>0.1710659488637109</v>
      </c>
      <c r="K26">
        <v>0.16592568512234845</v>
      </c>
      <c r="L26">
        <v>0.16084028077999354</v>
      </c>
      <c r="M26">
        <v>0.15581157615213986</v>
      </c>
      <c r="N26">
        <v>0.15084171935460847</v>
      </c>
      <c r="O26">
        <v>0.14593321180780569</v>
      </c>
      <c r="P26">
        <v>0.14108896984956168</v>
      </c>
      <c r="Q26">
        <v>0.13631237713560579</v>
      </c>
      <c r="R26">
        <v>0.13160736373013324</v>
      </c>
      <c r="S26">
        <v>0.12697848621548893</v>
      </c>
      <c r="T26">
        <v>0.12243103109902233</v>
      </c>
      <c r="U26">
        <v>0.11797111523936611</v>
      </c>
      <c r="V26">
        <v>0.11360582399688715</v>
      </c>
      <c r="W26">
        <v>0.10934333881384922</v>
      </c>
      <c r="X26">
        <v>0.10519309414260523</v>
      </c>
      <c r="Y26">
        <v>0.10116593676895051</v>
      </c>
      <c r="Z26">
        <v>9.7274287949840249E-2</v>
      </c>
      <c r="AA26">
        <v>9.3532288299647798E-2</v>
      </c>
      <c r="AB26">
        <v>8.9955916426302754E-2</v>
      </c>
      <c r="AC26">
        <v>8.6563055441321979E-2</v>
      </c>
      <c r="AD26">
        <v>8.3373449065521257E-2</v>
      </c>
      <c r="AE26">
        <v>8.0408544154749503E-2</v>
      </c>
      <c r="AF26">
        <v>7.7691125838211611E-2</v>
      </c>
      <c r="AG26">
        <v>7.5244725566653806E-2</v>
      </c>
      <c r="AH26">
        <v>7.3092802999161946E-2</v>
      </c>
      <c r="AI26">
        <v>7.1257574325420417E-2</v>
      </c>
      <c r="AJ26">
        <v>6.9758739851944418E-2</v>
      </c>
      <c r="AK26">
        <v>6.8611872828271678E-2</v>
      </c>
      <c r="AL26">
        <v>6.7826968564748819E-2</v>
      </c>
      <c r="AM26">
        <v>6.740711448896991E-2</v>
      </c>
      <c r="AN26">
        <v>6.7347701277961747E-2</v>
      </c>
      <c r="AO26">
        <v>6.7637130363001299E-2</v>
      </c>
      <c r="AP26">
        <v>6.8267456150088529E-2</v>
      </c>
      <c r="AQ26">
        <v>6.9186708388259119E-2</v>
      </c>
      <c r="AR26">
        <v>7.0396704446844913E-2</v>
      </c>
      <c r="AS26">
        <v>7.1860596206538965E-2</v>
      </c>
      <c r="AT26">
        <v>7.3550343497927412E-2</v>
      </c>
      <c r="AU26">
        <v>7.5439242254154687E-2</v>
      </c>
      <c r="AV26">
        <v>7.7502347653130799E-2</v>
      </c>
      <c r="AW26">
        <v>7.9716752439272107E-2</v>
      </c>
      <c r="AX26">
        <v>8.206201976676547E-2</v>
      </c>
      <c r="AY26">
        <v>8.4519996788137874E-2</v>
      </c>
      <c r="AZ26">
        <v>8.7074699172850295E-2</v>
      </c>
      <c r="BA26">
        <v>8.9712170957345794E-2</v>
      </c>
      <c r="BB26">
        <v>9.2420296579644318E-2</v>
      </c>
      <c r="BC26">
        <v>9.5188508668248933E-2</v>
      </c>
      <c r="BD26">
        <v>9.8007673543520829E-2</v>
      </c>
      <c r="BE26">
        <v>0.10086984974852847</v>
      </c>
      <c r="BF26">
        <v>0.10376816974361996</v>
      </c>
      <c r="BG26">
        <v>0.10669666525963933</v>
      </c>
      <c r="BH26">
        <v>0.10965013998882213</v>
      </c>
      <c r="BI26">
        <v>0.11262409874213751</v>
      </c>
      <c r="BJ26">
        <v>0.11561459195641302</v>
      </c>
      <c r="BK26">
        <v>0.1186181978383225</v>
      </c>
      <c r="BL26">
        <v>0.12163189779666429</v>
      </c>
      <c r="BM26">
        <v>0.12465308105071893</v>
      </c>
      <c r="BN26">
        <v>0.12767942384557021</v>
      </c>
      <c r="BO26">
        <v>0.13070890145785802</v>
      </c>
      <c r="BP26">
        <v>0.13373974061752916</v>
      </c>
      <c r="BQ26">
        <v>0.13677037216127996</v>
      </c>
      <c r="BR26">
        <v>0.13979937942576282</v>
      </c>
      <c r="BS26">
        <v>0.14282555422579532</v>
      </c>
      <c r="BT26">
        <v>0.14584781508648528</v>
      </c>
      <c r="BU26">
        <v>0.14886518034043134</v>
      </c>
      <c r="BV26">
        <v>0.15187683230371296</v>
      </c>
      <c r="BW26">
        <v>0.15488198895618585</v>
      </c>
      <c r="BX26">
        <v>0.15787999133996808</v>
      </c>
      <c r="BY26">
        <v>0.16087023453159968</v>
      </c>
      <c r="BZ26">
        <v>0.16385220540636103</v>
      </c>
      <c r="CA26">
        <v>0.16682542600266195</v>
      </c>
      <c r="CB26">
        <v>0.16978948379006964</v>
      </c>
      <c r="CC26">
        <v>0.17274401227688688</v>
      </c>
      <c r="CD26">
        <v>0.17568867827649595</v>
      </c>
      <c r="CE26">
        <v>0.17862322739143879</v>
      </c>
      <c r="CF26">
        <v>0.18154737851330816</v>
      </c>
      <c r="CG26">
        <v>0.18446088452442091</v>
      </c>
      <c r="CH26">
        <v>0.18736361229804832</v>
      </c>
      <c r="CI26">
        <v>0.19025534977844422</v>
      </c>
      <c r="CJ26">
        <v>0.19313595440535383</v>
      </c>
      <c r="CK26">
        <v>0.19600529707825837</v>
      </c>
      <c r="CL26">
        <v>0.1988632697470859</v>
      </c>
      <c r="CM26">
        <v>0.20170978538529075</v>
      </c>
      <c r="CN26">
        <v>0.20454475934089769</v>
      </c>
      <c r="CO26">
        <v>0.2073681218781179</v>
      </c>
      <c r="CP26">
        <v>0.21017981454415258</v>
      </c>
      <c r="CQ26">
        <v>0.21297982340303101</v>
      </c>
      <c r="CR26">
        <v>0.21576808225987532</v>
      </c>
      <c r="CS26">
        <v>0.21854455819755686</v>
      </c>
      <c r="CT26">
        <v>0.22130929169029767</v>
      </c>
      <c r="CU26">
        <v>0.22406222421580591</v>
      </c>
      <c r="CV26">
        <v>0.2268033618330228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</row>
    <row r="27" spans="1:155">
      <c r="A27">
        <v>0.22695624372776607</v>
      </c>
      <c r="B27">
        <v>0.22122018734026555</v>
      </c>
      <c r="C27">
        <v>0.21553192913860025</v>
      </c>
      <c r="D27">
        <v>0.20989181046220484</v>
      </c>
      <c r="E27">
        <v>0.20430024187936713</v>
      </c>
      <c r="F27">
        <v>0.19875778172747732</v>
      </c>
      <c r="G27">
        <v>0.19326509407313247</v>
      </c>
      <c r="H27">
        <v>0.18782299405650771</v>
      </c>
      <c r="I27">
        <v>0.18243247221478942</v>
      </c>
      <c r="J27">
        <v>0.17709469664157654</v>
      </c>
      <c r="K27">
        <v>0.17181105008513484</v>
      </c>
      <c r="L27">
        <v>0.16658316370352802</v>
      </c>
      <c r="M27">
        <v>0.16141294419239177</v>
      </c>
      <c r="N27">
        <v>0.15630261794771316</v>
      </c>
      <c r="O27">
        <v>0.15125477310470811</v>
      </c>
      <c r="P27">
        <v>0.14627242849270009</v>
      </c>
      <c r="Q27">
        <v>0.14135907988482818</v>
      </c>
      <c r="R27">
        <v>0.13651878897608827</v>
      </c>
      <c r="S27">
        <v>0.13175625486447004</v>
      </c>
      <c r="T27">
        <v>0.12707692625494041</v>
      </c>
      <c r="U27">
        <v>0.12248709761152829</v>
      </c>
      <c r="V27">
        <v>0.11799404841492242</v>
      </c>
      <c r="W27">
        <v>0.11360617279892683</v>
      </c>
      <c r="X27">
        <v>0.10933312679576852</v>
      </c>
      <c r="Y27">
        <v>0.10518599148285193</v>
      </c>
      <c r="Z27">
        <v>0.10117742160068673</v>
      </c>
      <c r="AA27">
        <v>9.732178656248032E-2</v>
      </c>
      <c r="AB27">
        <v>9.3635266995015815E-2</v>
      </c>
      <c r="AC27">
        <v>9.0135907513967439E-2</v>
      </c>
      <c r="AD27">
        <v>8.6843544359067215E-2</v>
      </c>
      <c r="AE27">
        <v>8.3779615399478508E-2</v>
      </c>
      <c r="AF27">
        <v>8.0966766203823828E-2</v>
      </c>
      <c r="AG27">
        <v>7.8428228697149924E-2</v>
      </c>
      <c r="AH27">
        <v>7.6186997253009536E-2</v>
      </c>
      <c r="AI27">
        <v>7.4264701963885876E-2</v>
      </c>
      <c r="AJ27">
        <v>7.2680430812999491E-2</v>
      </c>
      <c r="AK27">
        <v>7.1449285800915405E-2</v>
      </c>
      <c r="AL27">
        <v>7.0581033024228038E-2</v>
      </c>
      <c r="AM27">
        <v>7.0078717520112618E-2</v>
      </c>
      <c r="AN27">
        <v>6.9937547101042302E-2</v>
      </c>
      <c r="AO27">
        <v>7.0146721676015961E-2</v>
      </c>
      <c r="AP27">
        <v>7.069562842181526E-2</v>
      </c>
      <c r="AQ27">
        <v>7.1536798774662111E-2</v>
      </c>
      <c r="AR27">
        <v>7.2669851368960939E-2</v>
      </c>
      <c r="AS27">
        <v>7.4058856593199454E-2</v>
      </c>
      <c r="AT27">
        <v>7.5676269462413473E-2</v>
      </c>
      <c r="AU27">
        <v>7.7495727954677351E-2</v>
      </c>
      <c r="AV27">
        <v>7.9492546400737552E-2</v>
      </c>
      <c r="AW27">
        <v>8.1644002979823091E-2</v>
      </c>
      <c r="AX27">
        <v>8.392972078184921E-2</v>
      </c>
      <c r="AY27">
        <v>8.6331532230228811E-2</v>
      </c>
      <c r="AZ27">
        <v>8.8833363371173923E-2</v>
      </c>
      <c r="BA27">
        <v>9.1421113660116182E-2</v>
      </c>
      <c r="BB27">
        <v>9.4082487347351598E-2</v>
      </c>
      <c r="BC27">
        <v>9.6806726145845345E-2</v>
      </c>
      <c r="BD27">
        <v>9.9584490135542214E-2</v>
      </c>
      <c r="BE27">
        <v>0.1024076400404539</v>
      </c>
      <c r="BF27">
        <v>0.10526911317499248</v>
      </c>
      <c r="BG27">
        <v>0.10816275952185903</v>
      </c>
      <c r="BH27">
        <v>0.11108321238459093</v>
      </c>
      <c r="BI27">
        <v>0.11402581604427778</v>
      </c>
      <c r="BJ27">
        <v>0.1169864786651378</v>
      </c>
      <c r="BK27">
        <v>0.11996164523776574</v>
      </c>
      <c r="BL27">
        <v>0.12294817751100946</v>
      </c>
      <c r="BM27">
        <v>0.12594335540560095</v>
      </c>
      <c r="BN27">
        <v>0.12894475866042826</v>
      </c>
      <c r="BO27">
        <v>0.13195027372642307</v>
      </c>
      <c r="BP27">
        <v>0.13495803969384809</v>
      </c>
      <c r="BQ27">
        <v>0.13796642316456662</v>
      </c>
      <c r="BR27">
        <v>0.14097393917409529</v>
      </c>
      <c r="BS27">
        <v>0.14397932151694404</v>
      </c>
      <c r="BT27">
        <v>0.14698143161593563</v>
      </c>
      <c r="BU27">
        <v>0.14997923913085118</v>
      </c>
      <c r="BV27">
        <v>0.15297188540168891</v>
      </c>
      <c r="BW27">
        <v>0.15595854742015886</v>
      </c>
      <c r="BX27">
        <v>0.15893852741771408</v>
      </c>
      <c r="BY27">
        <v>0.16191119092811498</v>
      </c>
      <c r="BZ27">
        <v>0.16487598975918855</v>
      </c>
      <c r="CA27">
        <v>0.16783242187014472</v>
      </c>
      <c r="CB27">
        <v>0.17078004934413063</v>
      </c>
      <c r="CC27">
        <v>0.17371848365353965</v>
      </c>
      <c r="CD27">
        <v>0.17664736544260387</v>
      </c>
      <c r="CE27">
        <v>0.17956642711771326</v>
      </c>
      <c r="CF27">
        <v>0.18247536361343758</v>
      </c>
      <c r="CG27">
        <v>0.18537391863524852</v>
      </c>
      <c r="CH27">
        <v>0.1882619369633782</v>
      </c>
      <c r="CI27">
        <v>0.19113919726301498</v>
      </c>
      <c r="CJ27">
        <v>0.19400554039817408</v>
      </c>
      <c r="CK27">
        <v>0.1968608305242697</v>
      </c>
      <c r="CL27">
        <v>0.19970494456351684</v>
      </c>
      <c r="CM27">
        <v>0.20253778837934261</v>
      </c>
      <c r="CN27">
        <v>0.20535926212311645</v>
      </c>
      <c r="CO27">
        <v>0.20816929091769223</v>
      </c>
      <c r="CP27">
        <v>0.2109678131645483</v>
      </c>
      <c r="CQ27">
        <v>0.21375480061600222</v>
      </c>
      <c r="CR27">
        <v>0.21653017870718094</v>
      </c>
      <c r="CS27">
        <v>0.21929391657418118</v>
      </c>
      <c r="CT27">
        <v>0.22204604139098047</v>
      </c>
      <c r="CU27">
        <v>0.22478648840068072</v>
      </c>
      <c r="CV27">
        <v>0.22751526550415127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</row>
    <row r="28" spans="1:155">
      <c r="A28">
        <v>0.23203112328371175</v>
      </c>
      <c r="B28">
        <v>0.22619695772584308</v>
      </c>
      <c r="C28">
        <v>0.22041119251083577</v>
      </c>
      <c r="D28">
        <v>0.21467418777350805</v>
      </c>
      <c r="E28">
        <v>0.20898638039366718</v>
      </c>
      <c r="F28">
        <v>0.20334835557674275</v>
      </c>
      <c r="G28">
        <v>0.1977608081383648</v>
      </c>
      <c r="H28">
        <v>0.19222459025921293</v>
      </c>
      <c r="I28">
        <v>0.18674073297977495</v>
      </c>
      <c r="J28">
        <v>0.18131044989735648</v>
      </c>
      <c r="K28">
        <v>0.17593517500602748</v>
      </c>
      <c r="L28">
        <v>0.17061659919394484</v>
      </c>
      <c r="M28">
        <v>0.16535668991769323</v>
      </c>
      <c r="N28">
        <v>0.16015774783328041</v>
      </c>
      <c r="O28">
        <v>0.15502243791251205</v>
      </c>
      <c r="P28">
        <v>0.14995386622845278</v>
      </c>
      <c r="Q28">
        <v>0.14495562289760425</v>
      </c>
      <c r="R28">
        <v>0.14003187094385761</v>
      </c>
      <c r="S28">
        <v>0.1351874180871574</v>
      </c>
      <c r="T28">
        <v>0.13042782900411434</v>
      </c>
      <c r="U28">
        <v>0.12575951725190371</v>
      </c>
      <c r="V28">
        <v>0.1211898854132064</v>
      </c>
      <c r="W28">
        <v>0.11672744677949605</v>
      </c>
      <c r="X28">
        <v>0.11238197189702484</v>
      </c>
      <c r="Y28">
        <v>0.10816464102338182</v>
      </c>
      <c r="Z28">
        <v>0.10408818642477374</v>
      </c>
      <c r="AA28">
        <v>0.10016702186467198</v>
      </c>
      <c r="AB28">
        <v>9.6417319106759714E-2</v>
      </c>
      <c r="AC28">
        <v>9.2857052873384818E-2</v>
      </c>
      <c r="AD28">
        <v>8.9505901254401846E-2</v>
      </c>
      <c r="AE28">
        <v>8.638503765870903E-2</v>
      </c>
      <c r="AF28">
        <v>8.3516725061573913E-2</v>
      </c>
      <c r="AG28">
        <v>8.0923679148598535E-2</v>
      </c>
      <c r="AH28">
        <v>7.8628253411058627E-2</v>
      </c>
      <c r="AI28">
        <v>7.6651373044532067E-2</v>
      </c>
      <c r="AJ28">
        <v>7.5011428620102752E-2</v>
      </c>
      <c r="AK28">
        <v>7.3722981604346788E-2</v>
      </c>
      <c r="AL28">
        <v>7.2795521994039783E-2</v>
      </c>
      <c r="AM28">
        <v>7.2232064205448893E-2</v>
      </c>
      <c r="AN28">
        <v>7.2027934994398288E-2</v>
      </c>
      <c r="AO28">
        <v>7.2173690357997339E-2</v>
      </c>
      <c r="AP28">
        <v>7.2654676496639814E-2</v>
      </c>
      <c r="AQ28">
        <v>7.3431543936874538E-2</v>
      </c>
      <c r="AR28">
        <v>7.4499626938066027E-2</v>
      </c>
      <c r="AS28">
        <v>7.5824851950117192E-2</v>
      </c>
      <c r="AT28">
        <v>7.7380490350065681E-2</v>
      </c>
      <c r="AU28">
        <v>7.9140678270543982E-2</v>
      </c>
      <c r="AV28">
        <v>8.1081116521753968E-2</v>
      </c>
      <c r="AW28">
        <v>8.3179337967547284E-2</v>
      </c>
      <c r="AX28">
        <v>8.541506711964722E-2</v>
      </c>
      <c r="AY28">
        <v>8.7770138125257427E-2</v>
      </c>
      <c r="AZ28">
        <v>9.0228389721021027E-2</v>
      </c>
      <c r="BA28">
        <v>9.2775580968798663E-2</v>
      </c>
      <c r="BB28">
        <v>9.5399237785093877E-2</v>
      </c>
      <c r="BC28">
        <v>9.8088402142607278E-2</v>
      </c>
      <c r="BD28">
        <v>0.10083353090787872</v>
      </c>
      <c r="BE28">
        <v>0.10362628190007026</v>
      </c>
      <c r="BF28">
        <v>0.10645939789203664</v>
      </c>
      <c r="BG28">
        <v>0.109326546766278</v>
      </c>
      <c r="BH28">
        <v>0.11222219097320588</v>
      </c>
      <c r="BI28">
        <v>0.11514151599277146</v>
      </c>
      <c r="BJ28">
        <v>0.11808028935555723</v>
      </c>
      <c r="BK28">
        <v>0.12103482610313128</v>
      </c>
      <c r="BL28">
        <v>0.12400187023950265</v>
      </c>
      <c r="BM28">
        <v>0.12697859377253215</v>
      </c>
      <c r="BN28">
        <v>0.12996248541351318</v>
      </c>
      <c r="BO28">
        <v>0.13295134355700589</v>
      </c>
      <c r="BP28">
        <v>0.13594322640292003</v>
      </c>
      <c r="BQ28">
        <v>0.13893643652191204</v>
      </c>
      <c r="BR28">
        <v>0.14192942721105267</v>
      </c>
      <c r="BS28">
        <v>0.14492087349602595</v>
      </c>
      <c r="BT28">
        <v>0.14790958624449027</v>
      </c>
      <c r="BU28">
        <v>0.15089449042440067</v>
      </c>
      <c r="BV28">
        <v>0.15387468549786151</v>
      </c>
      <c r="BW28">
        <v>0.15684931356524806</v>
      </c>
      <c r="BX28">
        <v>0.15981764418616692</v>
      </c>
      <c r="BY28">
        <v>0.16277900936877976</v>
      </c>
      <c r="BZ28">
        <v>0.16573283376336256</v>
      </c>
      <c r="CA28">
        <v>0.16867859205427393</v>
      </c>
      <c r="CB28">
        <v>0.17161582323603777</v>
      </c>
      <c r="CC28">
        <v>0.17454412062273444</v>
      </c>
      <c r="CD28">
        <v>0.17746310117774192</v>
      </c>
      <c r="CE28">
        <v>0.18037248353657687</v>
      </c>
      <c r="CF28">
        <v>0.18327194458747284</v>
      </c>
      <c r="CG28">
        <v>0.1861612202037557</v>
      </c>
      <c r="CH28">
        <v>0.18904013297899097</v>
      </c>
      <c r="CI28">
        <v>0.19190845641573659</v>
      </c>
      <c r="CJ28">
        <v>0.19476601638102059</v>
      </c>
      <c r="CK28">
        <v>0.19761266910621123</v>
      </c>
      <c r="CL28">
        <v>0.20044828584127855</v>
      </c>
      <c r="CM28">
        <v>0.20327275693570698</v>
      </c>
      <c r="CN28">
        <v>0.20608597649846472</v>
      </c>
      <c r="CO28">
        <v>0.20888786327338105</v>
      </c>
      <c r="CP28">
        <v>0.21167835241962937</v>
      </c>
      <c r="CQ28">
        <v>0.21445740551992107</v>
      </c>
      <c r="CR28">
        <v>0.21722493989319469</v>
      </c>
      <c r="CS28">
        <v>0.21998092643683706</v>
      </c>
      <c r="CT28">
        <v>0.22272538474619977</v>
      </c>
      <c r="CU28">
        <v>0.22545823989404665</v>
      </c>
      <c r="CV28">
        <v>0.22817950885600743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</row>
    <row r="29" spans="1:155">
      <c r="A29">
        <v>0.23505098924291595</v>
      </c>
      <c r="B29">
        <v>0.22916539388316121</v>
      </c>
      <c r="C29">
        <v>0.22332874183783966</v>
      </c>
      <c r="D29">
        <v>0.21754141861131002</v>
      </c>
      <c r="E29">
        <v>0.21180389196904417</v>
      </c>
      <c r="F29">
        <v>0.206116774070916</v>
      </c>
      <c r="G29">
        <v>0.20048079505331337</v>
      </c>
      <c r="H29">
        <v>0.19489684543872809</v>
      </c>
      <c r="I29">
        <v>0.18936599684546446</v>
      </c>
      <c r="J29">
        <v>0.18388950846963856</v>
      </c>
      <c r="K29">
        <v>0.17846886299978904</v>
      </c>
      <c r="L29">
        <v>0.1731058052313853</v>
      </c>
      <c r="M29">
        <v>0.16780235968744781</v>
      </c>
      <c r="N29">
        <v>0.16256088994222562</v>
      </c>
      <c r="O29">
        <v>0.15738412768981663</v>
      </c>
      <c r="P29">
        <v>0.15227524777727922</v>
      </c>
      <c r="Q29">
        <v>0.14723791315097848</v>
      </c>
      <c r="R29">
        <v>0.14227636522855414</v>
      </c>
      <c r="S29">
        <v>0.13739548457304429</v>
      </c>
      <c r="T29">
        <v>0.13260091071602706</v>
      </c>
      <c r="U29">
        <v>0.12789912681451107</v>
      </c>
      <c r="V29">
        <v>0.12329759574040554</v>
      </c>
      <c r="W29">
        <v>0.11880487674164582</v>
      </c>
      <c r="X29">
        <v>0.11443076582485551</v>
      </c>
      <c r="Y29">
        <v>0.1101864373856558</v>
      </c>
      <c r="Z29">
        <v>0.10608457994972295</v>
      </c>
      <c r="AA29">
        <v>0.10213950799617132</v>
      </c>
      <c r="AB29">
        <v>9.8367227581602892E-2</v>
      </c>
      <c r="AC29">
        <v>9.4785470403329228E-2</v>
      </c>
      <c r="AD29">
        <v>9.1413573241806587E-2</v>
      </c>
      <c r="AE29">
        <v>8.8272262277309207E-2</v>
      </c>
      <c r="AF29">
        <v>8.5383243591483277E-2</v>
      </c>
      <c r="AG29">
        <v>8.2768569567680236E-2</v>
      </c>
      <c r="AH29">
        <v>8.0449840980607104E-2</v>
      </c>
      <c r="AI29">
        <v>7.8447199691330169E-2</v>
      </c>
      <c r="AJ29">
        <v>7.6778280273710323E-2</v>
      </c>
      <c r="AK29">
        <v>7.5457052151884113E-2</v>
      </c>
      <c r="AL29">
        <v>7.4492667069520652E-2</v>
      </c>
      <c r="AM29">
        <v>7.3888097151350071E-2</v>
      </c>
      <c r="AN29">
        <v>7.3638969483056066E-2</v>
      </c>
      <c r="AO29">
        <v>7.3737672303941862E-2</v>
      </c>
      <c r="AP29">
        <v>7.4164545291997092E-2</v>
      </c>
      <c r="AQ29">
        <v>7.4890918927982317E-2</v>
      </c>
      <c r="AR29">
        <v>7.5906295460159964E-2</v>
      </c>
      <c r="AS29">
        <v>7.717926521758231E-2</v>
      </c>
      <c r="AT29">
        <v>7.868408970192034E-2</v>
      </c>
      <c r="AU29">
        <v>8.0395529344150202E-2</v>
      </c>
      <c r="AV29">
        <v>8.2289762883566583E-2</v>
      </c>
      <c r="AW29">
        <v>8.4344637611677487E-2</v>
      </c>
      <c r="AX29">
        <v>8.6540009213183972E-2</v>
      </c>
      <c r="AY29">
        <v>8.8857732876660656E-2</v>
      </c>
      <c r="AZ29">
        <v>9.128158038270226E-2</v>
      </c>
      <c r="BA29">
        <v>9.3797184195332006E-2</v>
      </c>
      <c r="BB29">
        <v>9.6391898672668883E-2</v>
      </c>
      <c r="BC29">
        <v>9.9054578736290255E-2</v>
      </c>
      <c r="BD29">
        <v>0.10177548700644021</v>
      </c>
      <c r="BE29">
        <v>0.10454608751939036</v>
      </c>
      <c r="BF29">
        <v>0.10735893456705294</v>
      </c>
      <c r="BG29">
        <v>0.11020752252585772</v>
      </c>
      <c r="BH29">
        <v>0.11308615116283499</v>
      </c>
      <c r="BI29">
        <v>0.11598985159129627</v>
      </c>
      <c r="BJ29">
        <v>0.11891425729015385</v>
      </c>
      <c r="BK29">
        <v>0.12185556012530721</v>
      </c>
      <c r="BL29">
        <v>0.12481039171835058</v>
      </c>
      <c r="BM29">
        <v>0.1277758204333026</v>
      </c>
      <c r="BN29">
        <v>0.13074924922064202</v>
      </c>
      <c r="BO29">
        <v>0.13372839349945737</v>
      </c>
      <c r="BP29">
        <v>0.13671123337426763</v>
      </c>
      <c r="BQ29">
        <v>0.13969601158337872</v>
      </c>
      <c r="BR29">
        <v>0.14268112540600777</v>
      </c>
      <c r="BS29">
        <v>0.14566519332062028</v>
      </c>
      <c r="BT29">
        <v>0.1486469783883409</v>
      </c>
      <c r="BU29">
        <v>0.15162536509000332</v>
      </c>
      <c r="BV29">
        <v>0.15459941293837054</v>
      </c>
      <c r="BW29">
        <v>0.15756823350905494</v>
      </c>
      <c r="BX29">
        <v>0.16053106406083073</v>
      </c>
      <c r="BY29">
        <v>0.16348720908653203</v>
      </c>
      <c r="BZ29">
        <v>0.16643606587547941</v>
      </c>
      <c r="CA29">
        <v>0.16937708845653962</v>
      </c>
      <c r="CB29">
        <v>0.1723097954179672</v>
      </c>
      <c r="CC29">
        <v>0.17523376460260762</v>
      </c>
      <c r="CD29">
        <v>0.17814859131113817</v>
      </c>
      <c r="CE29">
        <v>0.18105397920313623</v>
      </c>
      <c r="CF29">
        <v>0.18394959271340416</v>
      </c>
      <c r="CG29">
        <v>0.18683516097026717</v>
      </c>
      <c r="CH29">
        <v>0.18971048312105027</v>
      </c>
      <c r="CI29">
        <v>0.19257533294880352</v>
      </c>
      <c r="CJ29">
        <v>0.19542952029520699</v>
      </c>
      <c r="CK29">
        <v>0.19827289551335758</v>
      </c>
      <c r="CL29">
        <v>0.2011053263091741</v>
      </c>
      <c r="CM29">
        <v>0.20392668698858926</v>
      </c>
      <c r="CN29">
        <v>0.20673686804452013</v>
      </c>
      <c r="CO29">
        <v>0.20953578379150375</v>
      </c>
      <c r="CP29">
        <v>0.21232336421506959</v>
      </c>
      <c r="CQ29">
        <v>0.21509956677313199</v>
      </c>
      <c r="CR29">
        <v>0.21786429652140341</v>
      </c>
      <c r="CS29">
        <v>0.22061753259018113</v>
      </c>
      <c r="CT29">
        <v>0.22335928278900932</v>
      </c>
      <c r="CU29">
        <v>0.22608946526201992</v>
      </c>
      <c r="CV29">
        <v>0.22880810602373275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</row>
    <row r="30" spans="1:155">
      <c r="A30">
        <v>0.23623126226459171</v>
      </c>
      <c r="B30">
        <v>0.23033604408158923</v>
      </c>
      <c r="C30">
        <v>0.22449021726040774</v>
      </c>
      <c r="D30">
        <v>0.21869419247757019</v>
      </c>
      <c r="E30">
        <v>0.21294846800000292</v>
      </c>
      <c r="F30">
        <v>0.20725368729001326</v>
      </c>
      <c r="G30">
        <v>0.20161061293322349</v>
      </c>
      <c r="H30">
        <v>0.19602017446097472</v>
      </c>
      <c r="I30">
        <v>0.19048348085670275</v>
      </c>
      <c r="J30">
        <v>0.18500183375992588</v>
      </c>
      <c r="K30">
        <v>0.17957675994949412</v>
      </c>
      <c r="L30">
        <v>0.17421005379969548</v>
      </c>
      <c r="M30">
        <v>0.16890378686810886</v>
      </c>
      <c r="N30">
        <v>0.1636603760568365</v>
      </c>
      <c r="O30">
        <v>0.15848260478417381</v>
      </c>
      <c r="P30">
        <v>0.15337370346494736</v>
      </c>
      <c r="Q30">
        <v>0.14833738704553523</v>
      </c>
      <c r="R30">
        <v>0.14337794858236177</v>
      </c>
      <c r="S30">
        <v>0.13850031665713783</v>
      </c>
      <c r="T30">
        <v>0.13371016791239521</v>
      </c>
      <c r="U30">
        <v>0.12901401449312425</v>
      </c>
      <c r="V30">
        <v>0.124419330731261</v>
      </c>
      <c r="W30">
        <v>0.11993466366956573</v>
      </c>
      <c r="X30">
        <v>0.11556976609976007</v>
      </c>
      <c r="Y30">
        <v>0.11133572900312692</v>
      </c>
      <c r="Z30">
        <v>0.10724510542416169</v>
      </c>
      <c r="AA30">
        <v>0.10331201173980425</v>
      </c>
      <c r="AB30">
        <v>9.9552174476425392E-2</v>
      </c>
      <c r="AC30">
        <v>9.5982960751053142E-2</v>
      </c>
      <c r="AD30">
        <v>9.2623243453875473E-2</v>
      </c>
      <c r="AE30">
        <v>8.9493176441626618E-2</v>
      </c>
      <c r="AF30">
        <v>8.6613799113169576E-2</v>
      </c>
      <c r="AG30">
        <v>8.400640877639573E-2</v>
      </c>
      <c r="AH30">
        <v>8.1691786614826581E-2</v>
      </c>
      <c r="AI30">
        <v>7.9689252608128328E-2</v>
      </c>
      <c r="AJ30">
        <v>7.8015649472136767E-2</v>
      </c>
      <c r="AK30">
        <v>7.6684310354448587E-2</v>
      </c>
      <c r="AL30">
        <v>7.5703989741550834E-2</v>
      </c>
      <c r="AM30">
        <v>7.5077582055761885E-2</v>
      </c>
      <c r="AN30">
        <v>7.4801145752956946E-2</v>
      </c>
      <c r="AO30">
        <v>7.4869073169347378E-2</v>
      </c>
      <c r="AP30">
        <v>7.5256402926671587E-2</v>
      </c>
      <c r="AQ30">
        <v>7.5946499409532048E-2</v>
      </c>
      <c r="AR30">
        <v>7.6922173160012833E-2</v>
      </c>
      <c r="AS30">
        <v>7.8155139583790514E-2</v>
      </c>
      <c r="AT30">
        <v>7.9620787628202308E-2</v>
      </c>
      <c r="AU30">
        <v>8.1294591832017329E-2</v>
      </c>
      <c r="AV30">
        <v>8.3153276952073446E-2</v>
      </c>
      <c r="AW30">
        <v>8.5175046025963416E-2</v>
      </c>
      <c r="AX30">
        <v>8.73399192944571E-2</v>
      </c>
      <c r="AY30">
        <v>8.962980757083551E-2</v>
      </c>
      <c r="AZ30">
        <v>9.2028438762267392E-2</v>
      </c>
      <c r="BA30">
        <v>9.452134493606433E-2</v>
      </c>
      <c r="BB30">
        <v>9.7095734301219913E-2</v>
      </c>
      <c r="BC30">
        <v>9.9740295849192917E-2</v>
      </c>
      <c r="BD30">
        <v>0.10244511904584007</v>
      </c>
      <c r="BE30">
        <v>0.10520149346912677</v>
      </c>
      <c r="BF30">
        <v>0.10800180281327094</v>
      </c>
      <c r="BG30">
        <v>0.11083938287657326</v>
      </c>
      <c r="BH30">
        <v>0.11370838400551833</v>
      </c>
      <c r="BI30">
        <v>0.11660369532912104</v>
      </c>
      <c r="BJ30">
        <v>0.11952082717398531</v>
      </c>
      <c r="BK30">
        <v>0.12245585881839896</v>
      </c>
      <c r="BL30">
        <v>0.12540531808964347</v>
      </c>
      <c r="BM30">
        <v>0.12836617561963412</v>
      </c>
      <c r="BN30">
        <v>0.13133575702767294</v>
      </c>
      <c r="BO30">
        <v>0.13431170044818824</v>
      </c>
      <c r="BP30">
        <v>0.13729191455424644</v>
      </c>
      <c r="BQ30">
        <v>0.14027458545163521</v>
      </c>
      <c r="BR30">
        <v>0.14325805931114274</v>
      </c>
      <c r="BS30">
        <v>0.14624090421434402</v>
      </c>
      <c r="BT30">
        <v>0.14922183782787612</v>
      </c>
      <c r="BU30">
        <v>0.15219970696813237</v>
      </c>
      <c r="BV30">
        <v>0.15517353605061979</v>
      </c>
      <c r="BW30">
        <v>0.15814240733827559</v>
      </c>
      <c r="BX30">
        <v>0.16110553004792286</v>
      </c>
      <c r="BY30">
        <v>0.16406218240485126</v>
      </c>
      <c r="BZ30">
        <v>0.16701173744413286</v>
      </c>
      <c r="CA30">
        <v>0.16995363092457055</v>
      </c>
      <c r="CB30">
        <v>0.17288736218304368</v>
      </c>
      <c r="CC30">
        <v>0.17581249585543687</v>
      </c>
      <c r="CD30">
        <v>0.17872860782970298</v>
      </c>
      <c r="CE30">
        <v>0.18163538814553498</v>
      </c>
      <c r="CF30">
        <v>0.18453249110393827</v>
      </c>
      <c r="CG30">
        <v>0.18741963935653116</v>
      </c>
      <c r="CH30">
        <v>0.19029661047367397</v>
      </c>
      <c r="CI30">
        <v>0.19316317938495856</v>
      </c>
      <c r="CJ30">
        <v>0.19601914233400536</v>
      </c>
      <c r="CK30">
        <v>0.19886434439854397</v>
      </c>
      <c r="CL30">
        <v>0.20169865298353598</v>
      </c>
      <c r="CM30">
        <v>0.20452192103164879</v>
      </c>
      <c r="CN30">
        <v>0.20733404263351793</v>
      </c>
      <c r="CO30">
        <v>0.21013492747862383</v>
      </c>
      <c r="CP30">
        <v>0.21292450019343959</v>
      </c>
      <c r="CQ30">
        <v>0.21570271464190202</v>
      </c>
      <c r="CR30">
        <v>0.21846946499745765</v>
      </c>
      <c r="CS30">
        <v>0.22122474219332894</v>
      </c>
      <c r="CT30">
        <v>0.22396853765632782</v>
      </c>
      <c r="CU30">
        <v>0.22670076744063478</v>
      </c>
      <c r="CV30">
        <v>0.22942146782961506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</row>
    <row r="31" spans="1:155">
      <c r="A31">
        <v>0.23572222914003038</v>
      </c>
      <c r="B31">
        <v>0.22985560605763095</v>
      </c>
      <c r="C31">
        <v>0.22403869867521201</v>
      </c>
      <c r="D31">
        <v>0.21827194347848219</v>
      </c>
      <c r="E31">
        <v>0.21255587131716955</v>
      </c>
      <c r="F31">
        <v>0.20689115309709566</v>
      </c>
      <c r="G31">
        <v>0.20127858281960131</v>
      </c>
      <c r="H31">
        <v>0.19571912718199214</v>
      </c>
      <c r="I31">
        <v>0.19021392853463759</v>
      </c>
      <c r="J31">
        <v>0.18476432728720005</v>
      </c>
      <c r="K31">
        <v>0.17937188811251442</v>
      </c>
      <c r="L31">
        <v>0.17403844510884872</v>
      </c>
      <c r="M31">
        <v>0.16876611004618688</v>
      </c>
      <c r="N31">
        <v>0.16355734196151409</v>
      </c>
      <c r="O31">
        <v>0.15841496354484783</v>
      </c>
      <c r="P31">
        <v>0.1533422431263339</v>
      </c>
      <c r="Q31">
        <v>0.14834293094112613</v>
      </c>
      <c r="R31">
        <v>0.14342135046890503</v>
      </c>
      <c r="S31">
        <v>0.13858245024154361</v>
      </c>
      <c r="T31">
        <v>0.13383191743745543</v>
      </c>
      <c r="U31">
        <v>0.12917625670780744</v>
      </c>
      <c r="V31">
        <v>0.12462291452925363</v>
      </c>
      <c r="W31">
        <v>0.12018038142306815</v>
      </c>
      <c r="X31">
        <v>0.11585831565214642</v>
      </c>
      <c r="Y31">
        <v>0.11166766518796722</v>
      </c>
      <c r="Z31">
        <v>0.1076207843771779</v>
      </c>
      <c r="AA31">
        <v>0.10373151869321068</v>
      </c>
      <c r="AB31">
        <v>0.1000152377747285</v>
      </c>
      <c r="AC31">
        <v>9.6488865572883484E-2</v>
      </c>
      <c r="AD31">
        <v>9.3170726784269534E-2</v>
      </c>
      <c r="AE31">
        <v>9.0080327863378967E-2</v>
      </c>
      <c r="AF31">
        <v>8.7237973184678644E-2</v>
      </c>
      <c r="AG31">
        <v>8.4664155624495571E-2</v>
      </c>
      <c r="AH31">
        <v>8.2378805321855805E-2</v>
      </c>
      <c r="AI31">
        <v>8.0400405454678359E-2</v>
      </c>
      <c r="AJ31">
        <v>7.8745000070050183E-2</v>
      </c>
      <c r="AK31">
        <v>7.7425256442024221E-2</v>
      </c>
      <c r="AL31">
        <v>7.6449477822215589E-2</v>
      </c>
      <c r="AM31">
        <v>7.5820451641563938E-2</v>
      </c>
      <c r="AN31">
        <v>7.5534735506888342E-2</v>
      </c>
      <c r="AO31">
        <v>7.5588902949463979E-2</v>
      </c>
      <c r="AP31">
        <v>7.5952188453986366E-2</v>
      </c>
      <c r="AQ31">
        <v>7.6621248681103649E-2</v>
      </c>
      <c r="AR31">
        <v>7.7571267044593883E-2</v>
      </c>
      <c r="AS31">
        <v>7.8777572480745642E-2</v>
      </c>
      <c r="AT31">
        <v>8.0216690306056854E-2</v>
      </c>
      <c r="AU31">
        <v>8.186486632675119E-2</v>
      </c>
      <c r="AV31">
        <v>8.3699408935778E-2</v>
      </c>
      <c r="AW31">
        <v>8.5698928787806203E-2</v>
      </c>
      <c r="AX31">
        <v>8.7843643935110627E-2</v>
      </c>
      <c r="AY31">
        <v>9.0115558506253371E-2</v>
      </c>
      <c r="AZ31">
        <v>9.2498399941925588E-2</v>
      </c>
      <c r="BA31">
        <v>9.4977637174625873E-2</v>
      </c>
      <c r="BB31">
        <v>9.7540370249629527E-2</v>
      </c>
      <c r="BC31">
        <v>0.10017515821339577</v>
      </c>
      <c r="BD31">
        <v>0.10287194902122825</v>
      </c>
      <c r="BE31">
        <v>0.10562188882061721</v>
      </c>
      <c r="BF31">
        <v>0.10841721459763579</v>
      </c>
      <c r="BG31">
        <v>0.11125112810847237</v>
      </c>
      <c r="BH31">
        <v>0.11411765018163257</v>
      </c>
      <c r="BI31">
        <v>0.11701154605013099</v>
      </c>
      <c r="BJ31">
        <v>0.11992822063178228</v>
      </c>
      <c r="BK31">
        <v>0.12286365177212059</v>
      </c>
      <c r="BL31">
        <v>0.12581427599536704</v>
      </c>
      <c r="BM31">
        <v>0.1287769783253282</v>
      </c>
      <c r="BN31">
        <v>0.13174901484059973</v>
      </c>
      <c r="BO31">
        <v>0.13472795599693418</v>
      </c>
      <c r="BP31">
        <v>0.13771164524408355</v>
      </c>
      <c r="BQ31">
        <v>0.1406982185971411</v>
      </c>
      <c r="BR31">
        <v>0.14368597671254396</v>
      </c>
      <c r="BS31">
        <v>0.14667344154364784</v>
      </c>
      <c r="BT31">
        <v>0.14965929080752002</v>
      </c>
      <c r="BU31">
        <v>0.15264233967164639</v>
      </c>
      <c r="BV31">
        <v>0.15562157711944799</v>
      </c>
      <c r="BW31">
        <v>0.15859606223922568</v>
      </c>
      <c r="BX31">
        <v>0.16156497736741976</v>
      </c>
      <c r="BY31">
        <v>0.16452757878126767</v>
      </c>
      <c r="BZ31">
        <v>0.16748321727169602</v>
      </c>
      <c r="CA31">
        <v>0.17043131250766075</v>
      </c>
      <c r="CB31">
        <v>0.17337134639508506</v>
      </c>
      <c r="CC31">
        <v>0.17630287257147947</v>
      </c>
      <c r="CD31">
        <v>0.17922545010896557</v>
      </c>
      <c r="CE31">
        <v>0.18213875466285834</v>
      </c>
      <c r="CF31">
        <v>0.18504243387858738</v>
      </c>
      <c r="CG31">
        <v>0.18793620494469679</v>
      </c>
      <c r="CH31">
        <v>0.19081982503007017</v>
      </c>
      <c r="CI31">
        <v>0.19369307215338596</v>
      </c>
      <c r="CJ31">
        <v>0.19655572947050801</v>
      </c>
      <c r="CK31">
        <v>0.19940763692656349</v>
      </c>
      <c r="CL31">
        <v>0.20224866416303691</v>
      </c>
      <c r="CM31">
        <v>0.20507864475197796</v>
      </c>
      <c r="CN31">
        <v>0.20789747527416344</v>
      </c>
      <c r="CO31">
        <v>0.2107050628228534</v>
      </c>
      <c r="CP31">
        <v>0.21350132491617946</v>
      </c>
      <c r="CQ31">
        <v>0.21628621524529956</v>
      </c>
      <c r="CR31">
        <v>0.2190596183209837</v>
      </c>
      <c r="CS31">
        <v>0.22182153446078759</v>
      </c>
      <c r="CT31">
        <v>0.22457194287095628</v>
      </c>
      <c r="CU31">
        <v>0.22731075706198298</v>
      </c>
      <c r="CV31">
        <v>0.23003802260747747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</row>
    <row r="32" spans="1:155">
      <c r="A32">
        <v>0.23361841924227267</v>
      </c>
      <c r="B32">
        <v>0.2278162184283799</v>
      </c>
      <c r="C32">
        <v>0.22206391888966931</v>
      </c>
      <c r="D32">
        <v>0.21636198461144412</v>
      </c>
      <c r="E32">
        <v>0.21071097404116118</v>
      </c>
      <c r="F32">
        <v>0.20511158603860968</v>
      </c>
      <c r="G32">
        <v>0.19956464243505767</v>
      </c>
      <c r="H32">
        <v>0.19407114360891975</v>
      </c>
      <c r="I32">
        <v>0.18863225984811782</v>
      </c>
      <c r="J32">
        <v>0.18324936587972551</v>
      </c>
      <c r="K32">
        <v>0.17792405628426336</v>
      </c>
      <c r="L32">
        <v>0.17265819862084608</v>
      </c>
      <c r="M32">
        <v>0.16745393426312816</v>
      </c>
      <c r="N32">
        <v>0.16231375415042248</v>
      </c>
      <c r="O32">
        <v>0.15724050483227117</v>
      </c>
      <c r="P32">
        <v>0.15223747995158099</v>
      </c>
      <c r="Q32">
        <v>0.14730844593863726</v>
      </c>
      <c r="R32">
        <v>0.14245773701982015</v>
      </c>
      <c r="S32">
        <v>0.13769029948330541</v>
      </c>
      <c r="T32">
        <v>0.13301180370760496</v>
      </c>
      <c r="U32">
        <v>0.12842872006193606</v>
      </c>
      <c r="V32">
        <v>0.12394843470421824</v>
      </c>
      <c r="W32">
        <v>0.11957934289223236</v>
      </c>
      <c r="X32">
        <v>0.11533096980476067</v>
      </c>
      <c r="Y32">
        <v>0.11121407820745742</v>
      </c>
      <c r="Z32">
        <v>0.10724077495427677</v>
      </c>
      <c r="AA32">
        <v>0.10342458601414729</v>
      </c>
      <c r="AB32">
        <v>9.9780473076606133E-2</v>
      </c>
      <c r="AC32">
        <v>9.6324864071055089E-2</v>
      </c>
      <c r="AD32">
        <v>9.3075486479346187E-2</v>
      </c>
      <c r="AE32">
        <v>9.0051155506195843E-2</v>
      </c>
      <c r="AF32">
        <v>8.7271406516400682E-2</v>
      </c>
      <c r="AG32">
        <v>8.4755903386857026E-2</v>
      </c>
      <c r="AH32">
        <v>8.2523722616097986E-2</v>
      </c>
      <c r="AI32">
        <v>8.0592517002015363E-2</v>
      </c>
      <c r="AJ32">
        <v>7.8977541703293755E-2</v>
      </c>
      <c r="AK32">
        <v>7.769079318514345E-2</v>
      </c>
      <c r="AL32">
        <v>7.6740104878424698E-2</v>
      </c>
      <c r="AM32">
        <v>7.6128116095965537E-2</v>
      </c>
      <c r="AN32">
        <v>7.5851912875856187E-2</v>
      </c>
      <c r="AO32">
        <v>7.5910280617933368E-2</v>
      </c>
      <c r="AP32">
        <v>7.6266803205851816E-2</v>
      </c>
      <c r="AQ32">
        <v>7.6930889975089595E-2</v>
      </c>
      <c r="AR32">
        <v>7.7870688548850472E-2</v>
      </c>
      <c r="AS32">
        <v>7.9064982530733921E-2</v>
      </c>
      <c r="AT32">
        <v>8.0491405817468206E-2</v>
      </c>
      <c r="AU32">
        <v>8.2127023447829559E-2</v>
      </c>
      <c r="AV32">
        <v>8.3949761497470771E-2</v>
      </c>
      <c r="AW32">
        <v>8.5938664536717488E-2</v>
      </c>
      <c r="AX32">
        <v>8.8074204986862123E-2</v>
      </c>
      <c r="AY32">
        <v>9.0338525212378756E-2</v>
      </c>
      <c r="AZ32">
        <v>9.2715405372570253E-2</v>
      </c>
      <c r="BA32">
        <v>9.5190304768831946E-2</v>
      </c>
      <c r="BB32">
        <v>9.7750264560383937E-2</v>
      </c>
      <c r="BC32">
        <v>0.10038376236474861</v>
      </c>
      <c r="BD32">
        <v>0.10308065006805209</v>
      </c>
      <c r="BE32">
        <v>0.10583196348626912</v>
      </c>
      <c r="BF32">
        <v>0.10862983417348007</v>
      </c>
      <c r="BG32">
        <v>0.11146735674170136</v>
      </c>
      <c r="BH32">
        <v>0.11433845128187596</v>
      </c>
      <c r="BI32">
        <v>0.11723778167484199</v>
      </c>
      <c r="BJ32">
        <v>0.12016066656530104</v>
      </c>
      <c r="BK32">
        <v>0.12310300104609846</v>
      </c>
      <c r="BL32">
        <v>0.1260611481663364</v>
      </c>
      <c r="BM32">
        <v>0.12903191753978249</v>
      </c>
      <c r="BN32">
        <v>0.13201250903986883</v>
      </c>
      <c r="BO32">
        <v>0.13500043546455776</v>
      </c>
      <c r="BP32">
        <v>0.13799348419805191</v>
      </c>
      <c r="BQ32">
        <v>0.14098974854543306</v>
      </c>
      <c r="BR32">
        <v>0.14398749092791568</v>
      </c>
      <c r="BS32">
        <v>0.14698519418479164</v>
      </c>
      <c r="BT32">
        <v>0.14998150018679721</v>
      </c>
      <c r="BU32">
        <v>0.152975197130337</v>
      </c>
      <c r="BV32">
        <v>0.15596524352598512</v>
      </c>
      <c r="BW32">
        <v>0.15895067870233504</v>
      </c>
      <c r="BX32">
        <v>0.16193066236969114</v>
      </c>
      <c r="BY32">
        <v>0.16490443180478301</v>
      </c>
      <c r="BZ32">
        <v>0.16787131737673625</v>
      </c>
      <c r="CA32">
        <v>0.17083072547927994</v>
      </c>
      <c r="CB32">
        <v>0.17378212320188255</v>
      </c>
      <c r="CC32">
        <v>0.17672505507383582</v>
      </c>
      <c r="CD32">
        <v>0.1796590656037724</v>
      </c>
      <c r="CE32">
        <v>0.18258381729268952</v>
      </c>
      <c r="CF32">
        <v>0.18549895314460371</v>
      </c>
      <c r="CG32">
        <v>0.18840418694734676</v>
      </c>
      <c r="CH32">
        <v>0.19129925526952268</v>
      </c>
      <c r="CI32">
        <v>0.19418394038407505</v>
      </c>
      <c r="CJ32">
        <v>0.19705801796321196</v>
      </c>
      <c r="CK32">
        <v>0.19992131768890439</v>
      </c>
      <c r="CL32">
        <v>0.20277371511420186</v>
      </c>
      <c r="CM32">
        <v>0.20561502602093479</v>
      </c>
      <c r="CN32">
        <v>0.20844514878467643</v>
      </c>
      <c r="CO32">
        <v>0.21126399137176308</v>
      </c>
      <c r="CP32">
        <v>0.21407146317596579</v>
      </c>
      <c r="CQ32">
        <v>0.21686751771509688</v>
      </c>
      <c r="CR32">
        <v>0.21965203284522508</v>
      </c>
      <c r="CS32">
        <v>0.22242501696027955</v>
      </c>
      <c r="CT32">
        <v>0.22518643784908124</v>
      </c>
      <c r="CU32">
        <v>0.22793620851468416</v>
      </c>
      <c r="CV32">
        <v>0.23067438178185593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</row>
    <row r="33" spans="1:155">
      <c r="A33">
        <v>0.22996384104243298</v>
      </c>
      <c r="B33">
        <v>0.22426066370068226</v>
      </c>
      <c r="C33">
        <v>0.21860742731233923</v>
      </c>
      <c r="D33">
        <v>0.21300462067265746</v>
      </c>
      <c r="E33">
        <v>0.20745282926158889</v>
      </c>
      <c r="F33">
        <v>0.20195277650665913</v>
      </c>
      <c r="G33">
        <v>0.19650530880421435</v>
      </c>
      <c r="H33">
        <v>0.19111145573295549</v>
      </c>
      <c r="I33">
        <v>0.18577241261520422</v>
      </c>
      <c r="J33">
        <v>0.18048957881009736</v>
      </c>
      <c r="K33">
        <v>0.17526457486938155</v>
      </c>
      <c r="L33">
        <v>0.17009929085473863</v>
      </c>
      <c r="M33">
        <v>0.16499588897173012</v>
      </c>
      <c r="N33">
        <v>0.15995687878393638</v>
      </c>
      <c r="O33">
        <v>0.15498512047144028</v>
      </c>
      <c r="P33">
        <v>0.1500839151920062</v>
      </c>
      <c r="Q33">
        <v>0.14525703066431062</v>
      </c>
      <c r="R33">
        <v>0.14050879167333336</v>
      </c>
      <c r="S33">
        <v>0.13584412100924592</v>
      </c>
      <c r="T33">
        <v>0.13126864883417555</v>
      </c>
      <c r="U33">
        <v>0.12678878567497129</v>
      </c>
      <c r="V33">
        <v>0.12241182705420724</v>
      </c>
      <c r="W33">
        <v>0.11814604471852673</v>
      </c>
      <c r="X33">
        <v>0.11400079849851537</v>
      </c>
      <c r="Y33">
        <v>0.10998662989835635</v>
      </c>
      <c r="Z33">
        <v>0.10611536588512373</v>
      </c>
      <c r="AA33">
        <v>0.10240017568134278</v>
      </c>
      <c r="AB33">
        <v>9.8855581987215294E-2</v>
      </c>
      <c r="AC33">
        <v>9.5497481916855725E-2</v>
      </c>
      <c r="AD33">
        <v>9.2342981079601844E-2</v>
      </c>
      <c r="AE33">
        <v>8.9410180788822943E-2</v>
      </c>
      <c r="AF33">
        <v>8.671783384156824E-2</v>
      </c>
      <c r="AG33">
        <v>8.4284776579835921E-2</v>
      </c>
      <c r="AH33">
        <v>8.2129241774305528E-2</v>
      </c>
      <c r="AI33">
        <v>8.0268071810759692E-2</v>
      </c>
      <c r="AJ33">
        <v>7.8715767756295393E-2</v>
      </c>
      <c r="AK33">
        <v>7.7483679121272409E-2</v>
      </c>
      <c r="AL33">
        <v>7.6579170858787973E-2</v>
      </c>
      <c r="AM33">
        <v>7.6004734642857341E-2</v>
      </c>
      <c r="AN33">
        <v>7.5757946873314136E-2</v>
      </c>
      <c r="AO33">
        <v>7.5839476439732018E-2</v>
      </c>
      <c r="AP33">
        <v>7.6208193862789445E-2</v>
      </c>
      <c r="AQ33">
        <v>7.6885040523562223E-2</v>
      </c>
      <c r="AR33">
        <v>7.7831543484032845E-2</v>
      </c>
      <c r="AS33">
        <v>7.9029900240828371E-2</v>
      </c>
      <c r="AT33">
        <v>8.0458804707291373E-2</v>
      </c>
      <c r="AU33">
        <v>8.2096134098345069E-2</v>
      </c>
      <c r="AV33">
        <v>8.392045260481798E-2</v>
      </c>
      <c r="AW33">
        <v>8.5911282726024371E-2</v>
      </c>
      <c r="AX33">
        <v>8.8049399279504767E-2</v>
      </c>
      <c r="AY33">
        <v>9.0317150389215228E-2</v>
      </c>
      <c r="AZ33">
        <v>9.2698430591233991E-2</v>
      </c>
      <c r="BA33">
        <v>9.5178758248495379E-2</v>
      </c>
      <c r="BB33">
        <v>9.7745177104174658E-2</v>
      </c>
      <c r="BC33">
        <v>0.10038614267645266</v>
      </c>
      <c r="BD33">
        <v>0.10309146125699943</v>
      </c>
      <c r="BE33">
        <v>0.10585211229287898</v>
      </c>
      <c r="BF33">
        <v>0.10866015783391057</v>
      </c>
      <c r="BG33">
        <v>0.1115086265698474</v>
      </c>
      <c r="BH33">
        <v>0.11439136905186074</v>
      </c>
      <c r="BI33">
        <v>0.11730297642571098</v>
      </c>
      <c r="BJ33">
        <v>0.120238708172843</v>
      </c>
      <c r="BK33">
        <v>0.12319439615923494</v>
      </c>
      <c r="BL33">
        <v>0.1261663485324008</v>
      </c>
      <c r="BM33">
        <v>0.12915131817988315</v>
      </c>
      <c r="BN33">
        <v>0.13214646021670945</v>
      </c>
      <c r="BO33">
        <v>0.13514924282174562</v>
      </c>
      <c r="BP33">
        <v>0.13815741093731163</v>
      </c>
      <c r="BQ33">
        <v>0.14116902090509728</v>
      </c>
      <c r="BR33">
        <v>0.14418230602300128</v>
      </c>
      <c r="BS33">
        <v>0.14719571915730564</v>
      </c>
      <c r="BT33">
        <v>0.15020787102054042</v>
      </c>
      <c r="BU33">
        <v>0.15321752959949789</v>
      </c>
      <c r="BV33">
        <v>0.15622362753452243</v>
      </c>
      <c r="BW33">
        <v>0.15922518901639776</v>
      </c>
      <c r="BX33">
        <v>0.1622213533865671</v>
      </c>
      <c r="BY33">
        <v>0.1652113438791234</v>
      </c>
      <c r="BZ33">
        <v>0.168194475237361</v>
      </c>
      <c r="CA33">
        <v>0.17117014192292945</v>
      </c>
      <c r="CB33">
        <v>0.17413779970691928</v>
      </c>
      <c r="CC33">
        <v>0.17709698343004351</v>
      </c>
      <c r="CD33">
        <v>0.18004722840835122</v>
      </c>
      <c r="CE33">
        <v>0.18298818558895977</v>
      </c>
      <c r="CF33">
        <v>0.18591949465512825</v>
      </c>
      <c r="CG33">
        <v>0.18884086480416465</v>
      </c>
      <c r="CH33">
        <v>0.1917520183287732</v>
      </c>
      <c r="CI33">
        <v>0.19465274099170829</v>
      </c>
      <c r="CJ33">
        <v>0.19754279922073309</v>
      </c>
      <c r="CK33">
        <v>0.20042201951281424</v>
      </c>
      <c r="CL33">
        <v>0.20329027855074447</v>
      </c>
      <c r="CM33">
        <v>0.20614738049386758</v>
      </c>
      <c r="CN33">
        <v>0.2089932244856802</v>
      </c>
      <c r="CO33">
        <v>0.21182771983070242</v>
      </c>
      <c r="CP33">
        <v>0.21465076835062857</v>
      </c>
      <c r="CQ33">
        <v>0.21746232271206162</v>
      </c>
      <c r="CR33">
        <v>0.22026225889440401</v>
      </c>
      <c r="CS33">
        <v>0.22305059103935965</v>
      </c>
      <c r="CT33">
        <v>0.22582727596842211</v>
      </c>
      <c r="CU33">
        <v>0.2285922295973162</v>
      </c>
      <c r="CV33">
        <v>0.23134550862028255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</row>
    <row r="34" spans="1:155">
      <c r="A34">
        <v>0.22475341860004186</v>
      </c>
      <c r="B34">
        <v>0.21918381429145792</v>
      </c>
      <c r="C34">
        <v>0.2136640435415734</v>
      </c>
      <c r="D34">
        <v>0.20819461764721231</v>
      </c>
      <c r="E34">
        <v>0.20277614507065705</v>
      </c>
      <c r="F34">
        <v>0.19740937322101831</v>
      </c>
      <c r="G34">
        <v>0.1920951687072765</v>
      </c>
      <c r="H34">
        <v>0.18683458555495669</v>
      </c>
      <c r="I34">
        <v>0.18162883693308832</v>
      </c>
      <c r="J34">
        <v>0.17647934175287389</v>
      </c>
      <c r="K34">
        <v>0.17138773930032883</v>
      </c>
      <c r="L34">
        <v>0.16635593018719805</v>
      </c>
      <c r="M34">
        <v>0.16138609111040694</v>
      </c>
      <c r="N34">
        <v>0.15648073571901241</v>
      </c>
      <c r="O34">
        <v>0.15164272458279707</v>
      </c>
      <c r="P34">
        <v>0.14687535217598358</v>
      </c>
      <c r="Q34">
        <v>0.14218236782796279</v>
      </c>
      <c r="R34">
        <v>0.13756806939460792</v>
      </c>
      <c r="S34">
        <v>0.1330373353631176</v>
      </c>
      <c r="T34">
        <v>0.12859573216840578</v>
      </c>
      <c r="U34">
        <v>0.12424958351730894</v>
      </c>
      <c r="V34">
        <v>0.12000607078643065</v>
      </c>
      <c r="W34">
        <v>0.11587331263523631</v>
      </c>
      <c r="X34">
        <v>0.11186047370240773</v>
      </c>
      <c r="Y34">
        <v>0.10797784793415015</v>
      </c>
      <c r="Z34">
        <v>0.10423695183151918</v>
      </c>
      <c r="AA34">
        <v>0.1006505721810783</v>
      </c>
      <c r="AB34">
        <v>9.7232768800605482E-2</v>
      </c>
      <c r="AC34">
        <v>9.3998889439459943E-2</v>
      </c>
      <c r="AD34">
        <v>9.0965402919694793E-2</v>
      </c>
      <c r="AE34">
        <v>8.814969181307207E-2</v>
      </c>
      <c r="AF34">
        <v>8.5569725604988961E-2</v>
      </c>
      <c r="AG34">
        <v>8.3243523363686164E-2</v>
      </c>
      <c r="AH34">
        <v>8.118850037492488E-2</v>
      </c>
      <c r="AI34">
        <v>7.9420722515405301E-2</v>
      </c>
      <c r="AJ34">
        <v>7.7953983181231368E-2</v>
      </c>
      <c r="AK34">
        <v>7.6799035627818937E-2</v>
      </c>
      <c r="AL34">
        <v>7.5962823759610526E-2</v>
      </c>
      <c r="AM34">
        <v>7.5447706982388327E-2</v>
      </c>
      <c r="AN34">
        <v>7.5251670010438448E-2</v>
      </c>
      <c r="AO34">
        <v>7.5377012990148706E-2</v>
      </c>
      <c r="AP34">
        <v>7.5778692144159915E-2</v>
      </c>
      <c r="AQ34">
        <v>7.6487573836331257E-2</v>
      </c>
      <c r="AR34">
        <v>7.7459389037057874E-2</v>
      </c>
      <c r="AS34">
        <v>7.8679497329583944E-2</v>
      </c>
      <c r="AT34">
        <v>8.0127522810014964E-2</v>
      </c>
      <c r="AU34">
        <v>8.1782162792149823E-2</v>
      </c>
      <c r="AV34">
        <v>8.3622622850512543E-2</v>
      </c>
      <c r="AW34">
        <v>8.5628946728590907E-2</v>
      </c>
      <c r="AX34">
        <v>8.7782284430242122E-2</v>
      </c>
      <c r="AY34">
        <v>9.0065256347101164E-2</v>
      </c>
      <c r="AZ34">
        <v>9.2461957960426458E-2</v>
      </c>
      <c r="BA34">
        <v>9.495803564972613E-2</v>
      </c>
      <c r="BB34">
        <v>9.7540616852224246E-2</v>
      </c>
      <c r="BC34">
        <v>0.10019820148135576</v>
      </c>
      <c r="BD34">
        <v>0.10292061434270416</v>
      </c>
      <c r="BE34">
        <v>0.10569883361889304</v>
      </c>
      <c r="BF34">
        <v>0.10852490302972544</v>
      </c>
      <c r="BG34">
        <v>0.11139182808987362</v>
      </c>
      <c r="BH34">
        <v>0.11429342852849392</v>
      </c>
      <c r="BI34">
        <v>0.11722425845841181</v>
      </c>
      <c r="BJ34">
        <v>0.12017954431846939</v>
      </c>
      <c r="BK34">
        <v>0.12315508085402482</v>
      </c>
      <c r="BL34">
        <v>0.12614714313535977</v>
      </c>
      <c r="BM34">
        <v>0.12915244832459036</v>
      </c>
      <c r="BN34">
        <v>0.13216812020516847</v>
      </c>
      <c r="BO34">
        <v>0.13519160014374174</v>
      </c>
      <c r="BP34">
        <v>0.13822060175025561</v>
      </c>
      <c r="BQ34">
        <v>0.14125315688055917</v>
      </c>
      <c r="BR34">
        <v>0.14428747810459169</v>
      </c>
      <c r="BS34">
        <v>0.14732199581257546</v>
      </c>
      <c r="BT34">
        <v>0.15035530021634982</v>
      </c>
      <c r="BU34">
        <v>0.15338614332184144</v>
      </c>
      <c r="BV34">
        <v>0.15641343955028703</v>
      </c>
      <c r="BW34">
        <v>0.15943620074101914</v>
      </c>
      <c r="BX34">
        <v>0.16245355253070728</v>
      </c>
      <c r="BY34">
        <v>0.1654647092488572</v>
      </c>
      <c r="BZ34">
        <v>0.16846897049131154</v>
      </c>
      <c r="CA34">
        <v>0.17146572448889713</v>
      </c>
      <c r="CB34">
        <v>0.17445441889482072</v>
      </c>
      <c r="CC34">
        <v>0.17743458053937972</v>
      </c>
      <c r="CD34">
        <v>0.18040573843260851</v>
      </c>
      <c r="CE34">
        <v>0.18336753368528944</v>
      </c>
      <c r="CF34">
        <v>0.18631960605318029</v>
      </c>
      <c r="CG34">
        <v>0.18926166000884137</v>
      </c>
      <c r="CH34">
        <v>0.19219340856301931</v>
      </c>
      <c r="CI34">
        <v>0.19511463890024411</v>
      </c>
      <c r="CJ34">
        <v>0.19802511205275</v>
      </c>
      <c r="CK34">
        <v>0.20092465188498934</v>
      </c>
      <c r="CL34">
        <v>0.20381313552156013</v>
      </c>
      <c r="CM34">
        <v>0.20669036013708139</v>
      </c>
      <c r="CN34">
        <v>0.20955622404021088</v>
      </c>
      <c r="CO34">
        <v>0.21241063921262401</v>
      </c>
      <c r="CP34">
        <v>0.21525350199680254</v>
      </c>
      <c r="CQ34">
        <v>0.21808476577987221</v>
      </c>
      <c r="CR34">
        <v>0.22090430254534571</v>
      </c>
      <c r="CS34">
        <v>0.22371213505251883</v>
      </c>
      <c r="CT34">
        <v>0.22650820891423812</v>
      </c>
      <c r="CU34">
        <v>0.22929244390423517</v>
      </c>
      <c r="CV34">
        <v>0.23206489981588033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</row>
    <row r="35" spans="1:155">
      <c r="A35">
        <v>0.21802980938831759</v>
      </c>
      <c r="B35">
        <v>0.21262748637004877</v>
      </c>
      <c r="C35">
        <v>0.20727474474824872</v>
      </c>
      <c r="D35">
        <v>0.20197211684507346</v>
      </c>
      <c r="E35">
        <v>0.19672023078874468</v>
      </c>
      <c r="F35">
        <v>0.19151985397323384</v>
      </c>
      <c r="G35">
        <v>0.18637187124310728</v>
      </c>
      <c r="H35">
        <v>0.18127735263789904</v>
      </c>
      <c r="I35">
        <v>0.17623752751608882</v>
      </c>
      <c r="J35">
        <v>0.17125382545342141</v>
      </c>
      <c r="K35">
        <v>0.16632789454371152</v>
      </c>
      <c r="L35">
        <v>0.16146164036776703</v>
      </c>
      <c r="M35">
        <v>0.15665723912398771</v>
      </c>
      <c r="N35">
        <v>0.15191719876264115</v>
      </c>
      <c r="O35">
        <v>0.14724436589550582</v>
      </c>
      <c r="P35">
        <v>0.14264201197631105</v>
      </c>
      <c r="Q35">
        <v>0.1381138520357072</v>
      </c>
      <c r="R35">
        <v>0.13366413457945833</v>
      </c>
      <c r="S35">
        <v>0.12929767306547854</v>
      </c>
      <c r="T35">
        <v>0.12501995005005323</v>
      </c>
      <c r="U35">
        <v>0.12083717634276751</v>
      </c>
      <c r="V35">
        <v>0.11675639155764787</v>
      </c>
      <c r="W35">
        <v>0.11278553822081486</v>
      </c>
      <c r="X35">
        <v>0.10893355724097403</v>
      </c>
      <c r="Y35">
        <v>0.10521046707049576</v>
      </c>
      <c r="Z35">
        <v>0.10162745546632609</v>
      </c>
      <c r="AA35">
        <v>9.8196901390407487E-2</v>
      </c>
      <c r="AB35">
        <v>9.4932391314577605E-2</v>
      </c>
      <c r="AC35">
        <v>9.1848709974277173E-2</v>
      </c>
      <c r="AD35">
        <v>8.8961686308094784E-2</v>
      </c>
      <c r="AE35">
        <v>8.6287990527542685E-2</v>
      </c>
      <c r="AF35">
        <v>8.3844820613116544E-2</v>
      </c>
      <c r="AG35">
        <v>8.1649400304836209E-2</v>
      </c>
      <c r="AH35">
        <v>7.9718354900359376E-2</v>
      </c>
      <c r="AI35">
        <v>7.8067020006732629E-2</v>
      </c>
      <c r="AJ35">
        <v>7.670854869892095E-2</v>
      </c>
      <c r="AK35">
        <v>7.5653174191052386E-2</v>
      </c>
      <c r="AL35">
        <v>7.4907501382111261E-2</v>
      </c>
      <c r="AM35">
        <v>7.4473789790474393E-2</v>
      </c>
      <c r="AN35">
        <v>7.4350332627655766E-2</v>
      </c>
      <c r="AO35">
        <v>7.4540396968968775E-2</v>
      </c>
      <c r="AP35">
        <v>7.4997191956290052E-2</v>
      </c>
      <c r="AQ35">
        <v>7.5757750567190585E-2</v>
      </c>
      <c r="AR35">
        <v>7.6774162153044626E-2</v>
      </c>
      <c r="AS35">
        <v>7.8034301661204744E-2</v>
      </c>
      <c r="AT35">
        <v>7.95185626609234E-2</v>
      </c>
      <c r="AU35">
        <v>8.1206450321515689E-2</v>
      </c>
      <c r="AV35">
        <v>8.3077827026631565E-2</v>
      </c>
      <c r="AW35">
        <v>8.5113293689218078E-2</v>
      </c>
      <c r="AX35">
        <v>8.7294453702826E-2</v>
      </c>
      <c r="AY35">
        <v>8.9604286407809638E-2</v>
      </c>
      <c r="AZ35">
        <v>9.2027172451471545E-2</v>
      </c>
      <c r="BA35">
        <v>9.4548984119925322E-2</v>
      </c>
      <c r="BB35">
        <v>9.7157006493044595E-2</v>
      </c>
      <c r="BC35">
        <v>9.983987015149498E-2</v>
      </c>
      <c r="BD35">
        <v>0.10258748427467748</v>
      </c>
      <c r="BE35">
        <v>0.10539089182014004</v>
      </c>
      <c r="BF35">
        <v>0.10824217582479201</v>
      </c>
      <c r="BG35">
        <v>0.11113436475619647</v>
      </c>
      <c r="BH35">
        <v>0.11406129218565808</v>
      </c>
      <c r="BI35">
        <v>0.11701751425103153</v>
      </c>
      <c r="BJ35">
        <v>0.11999825780789201</v>
      </c>
      <c r="BK35">
        <v>0.12299930675506454</v>
      </c>
      <c r="BL35">
        <v>0.12601693098868791</v>
      </c>
      <c r="BM35">
        <v>0.1290478340858493</v>
      </c>
      <c r="BN35">
        <v>0.13208912629516076</v>
      </c>
      <c r="BO35">
        <v>0.13513823869251168</v>
      </c>
      <c r="BP35">
        <v>0.13819287061291738</v>
      </c>
      <c r="BQ35">
        <v>0.14125103876997172</v>
      </c>
      <c r="BR35">
        <v>0.1443109477407607</v>
      </c>
      <c r="BS35">
        <v>0.14737101739864261</v>
      </c>
      <c r="BT35">
        <v>0.15042982523182288</v>
      </c>
      <c r="BU35">
        <v>0.15348611415123276</v>
      </c>
      <c r="BV35">
        <v>0.15653878635881219</v>
      </c>
      <c r="BW35">
        <v>0.15958685078414564</v>
      </c>
      <c r="BX35">
        <v>0.1626294213361901</v>
      </c>
      <c r="BY35">
        <v>0.16566570928168997</v>
      </c>
      <c r="BZ35">
        <v>0.16869500640237689</v>
      </c>
      <c r="CA35">
        <v>0.17171669697082229</v>
      </c>
      <c r="CB35">
        <v>0.17473022234478663</v>
      </c>
      <c r="CC35">
        <v>0.17773510517730567</v>
      </c>
      <c r="CD35">
        <v>0.18073087224988893</v>
      </c>
      <c r="CE35">
        <v>0.1837171573043119</v>
      </c>
      <c r="CF35">
        <v>0.18669360047967623</v>
      </c>
      <c r="CG35">
        <v>0.18965990688059098</v>
      </c>
      <c r="CH35">
        <v>0.19261577915223765</v>
      </c>
      <c r="CI35">
        <v>0.19556101116284008</v>
      </c>
      <c r="CJ35">
        <v>0.19849535753172776</v>
      </c>
      <c r="CK35">
        <v>0.20141864068161516</v>
      </c>
      <c r="CL35">
        <v>0.20433074036283219</v>
      </c>
      <c r="CM35">
        <v>0.20723144996634299</v>
      </c>
      <c r="CN35">
        <v>0.21012066704061122</v>
      </c>
      <c r="CO35">
        <v>0.21299830768376543</v>
      </c>
      <c r="CP35">
        <v>0.21586426093967051</v>
      </c>
      <c r="CQ35">
        <v>0.21871848372717392</v>
      </c>
      <c r="CR35">
        <v>0.22156084707555923</v>
      </c>
      <c r="CS35">
        <v>0.22439137815638149</v>
      </c>
      <c r="CT35">
        <v>0.22721001584992351</v>
      </c>
      <c r="CU35">
        <v>0.23001668757209212</v>
      </c>
      <c r="CV35">
        <v>0.23281144785219418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</row>
    <row r="36" spans="1:155">
      <c r="A36">
        <v>0.21127358201546079</v>
      </c>
      <c r="B36">
        <v>0.20604202054434903</v>
      </c>
      <c r="C36">
        <v>0.20085963815531463</v>
      </c>
      <c r="D36">
        <v>0.19572698358259832</v>
      </c>
      <c r="E36">
        <v>0.19064470225876531</v>
      </c>
      <c r="F36">
        <v>0.18561357711018192</v>
      </c>
      <c r="G36">
        <v>0.18063450588533883</v>
      </c>
      <c r="H36">
        <v>0.17570856958509598</v>
      </c>
      <c r="I36">
        <v>0.17083700694388884</v>
      </c>
      <c r="J36">
        <v>0.16602125378351551</v>
      </c>
      <c r="K36">
        <v>0.16126296067382101</v>
      </c>
      <c r="L36">
        <v>0.15656403040921321</v>
      </c>
      <c r="M36">
        <v>0.15192663345586271</v>
      </c>
      <c r="N36">
        <v>0.14735326371519972</v>
      </c>
      <c r="O36">
        <v>0.14284674602388345</v>
      </c>
      <c r="P36">
        <v>0.13841032261647651</v>
      </c>
      <c r="Q36">
        <v>0.13404766527670575</v>
      </c>
      <c r="R36">
        <v>0.12976296919213512</v>
      </c>
      <c r="S36">
        <v>0.12556097671683147</v>
      </c>
      <c r="T36">
        <v>0.12144707891610836</v>
      </c>
      <c r="U36">
        <v>0.1174273727992555</v>
      </c>
      <c r="V36">
        <v>0.11350875637235615</v>
      </c>
      <c r="W36">
        <v>0.10969899688181618</v>
      </c>
      <c r="X36">
        <v>0.10600682298334653</v>
      </c>
      <c r="Y36">
        <v>0.10244199175809429</v>
      </c>
      <c r="Z36">
        <v>9.9015380086533655E-2</v>
      </c>
      <c r="AA36">
        <v>9.5738994234119981E-2</v>
      </c>
      <c r="AB36">
        <v>9.2625986266495042E-2</v>
      </c>
      <c r="AC36">
        <v>8.9690630524814213E-2</v>
      </c>
      <c r="AD36">
        <v>8.6948180653721632E-2</v>
      </c>
      <c r="AE36">
        <v>8.4414666909093536E-2</v>
      </c>
      <c r="AF36">
        <v>8.2106594447686268E-2</v>
      </c>
      <c r="AG36">
        <v>8.0040470350000434E-2</v>
      </c>
      <c r="AH36">
        <v>7.8232211865437815E-2</v>
      </c>
      <c r="AI36">
        <v>7.669649109235574E-2</v>
      </c>
      <c r="AJ36">
        <v>7.5445887033085288E-2</v>
      </c>
      <c r="AK36">
        <v>7.449017202633143E-2</v>
      </c>
      <c r="AL36">
        <v>7.3835650025533134E-2</v>
      </c>
      <c r="AM36">
        <v>7.3484465531871587E-2</v>
      </c>
      <c r="AN36">
        <v>7.3435094695672928E-2</v>
      </c>
      <c r="AO36">
        <v>7.3691283347975423E-2</v>
      </c>
      <c r="AP36">
        <v>7.4205841131430875E-2</v>
      </c>
      <c r="AQ36">
        <v>7.5018956189420199E-2</v>
      </c>
      <c r="AR36">
        <v>7.6080926699550799E-2</v>
      </c>
      <c r="AS36">
        <v>7.7381504581500046E-2</v>
      </c>
      <c r="AT36">
        <v>7.8901655645675903E-2</v>
      </c>
      <c r="AU36">
        <v>8.062164198565723E-2</v>
      </c>
      <c r="AV36">
        <v>8.2521952037123703E-2</v>
      </c>
      <c r="AW36">
        <v>8.4583752540204171E-2</v>
      </c>
      <c r="AX36">
        <v>8.6789135133770748E-2</v>
      </c>
      <c r="AY36">
        <v>8.9121492476109163E-2</v>
      </c>
      <c r="AZ36">
        <v>9.1565541283471941E-2</v>
      </c>
      <c r="BA36">
        <v>9.4107435027350153E-2</v>
      </c>
      <c r="BB36">
        <v>9.6734683843450228E-2</v>
      </c>
      <c r="BC36">
        <v>9.9436098250157617E-2</v>
      </c>
      <c r="BD36">
        <v>0.1022017338236958</v>
      </c>
      <c r="BE36">
        <v>0.10502274100089835</v>
      </c>
      <c r="BF36">
        <v>0.1078912901661626</v>
      </c>
      <c r="BG36">
        <v>0.11080047354330523</v>
      </c>
      <c r="BH36">
        <v>0.11374417705251469</v>
      </c>
      <c r="BI36">
        <v>0.1167169907722459</v>
      </c>
      <c r="BJ36">
        <v>0.11971417300553322</v>
      </c>
      <c r="BK36">
        <v>0.12273152285715813</v>
      </c>
      <c r="BL36">
        <v>0.12576532913224223</v>
      </c>
      <c r="BM36">
        <v>0.12881230384022355</v>
      </c>
      <c r="BN36">
        <v>0.1318695605838455</v>
      </c>
      <c r="BO36">
        <v>0.13493453819604315</v>
      </c>
      <c r="BP36">
        <v>0.13800493943548325</v>
      </c>
      <c r="BQ36">
        <v>0.14107877739612817</v>
      </c>
      <c r="BR36">
        <v>0.14415425969518814</v>
      </c>
      <c r="BS36">
        <v>0.14722980781979808</v>
      </c>
      <c r="BT36">
        <v>0.15030399489608401</v>
      </c>
      <c r="BU36">
        <v>0.15337556470312957</v>
      </c>
      <c r="BV36">
        <v>0.15644341591460045</v>
      </c>
      <c r="BW36">
        <v>0.15950655840961928</v>
      </c>
      <c r="BX36">
        <v>0.1625641022148922</v>
      </c>
      <c r="BY36">
        <v>0.16561526173115149</v>
      </c>
      <c r="BZ36">
        <v>0.16865932499408168</v>
      </c>
      <c r="CA36">
        <v>0.17169567713994954</v>
      </c>
      <c r="CB36">
        <v>0.17472375910412172</v>
      </c>
      <c r="CC36">
        <v>0.17774308887609569</v>
      </c>
      <c r="CD36">
        <v>0.18075319837867873</v>
      </c>
      <c r="CE36">
        <v>0.18375371576422889</v>
      </c>
      <c r="CF36">
        <v>0.18674428499177553</v>
      </c>
      <c r="CG36">
        <v>0.18972460950795367</v>
      </c>
      <c r="CH36">
        <v>0.19269439135665939</v>
      </c>
      <c r="CI36">
        <v>0.19565342675219216</v>
      </c>
      <c r="CJ36">
        <v>0.19860146967432435</v>
      </c>
      <c r="CK36">
        <v>0.20153834421082473</v>
      </c>
      <c r="CL36">
        <v>0.20446392369208261</v>
      </c>
      <c r="CM36">
        <v>0.20737801409673162</v>
      </c>
      <c r="CN36">
        <v>0.21028050158450393</v>
      </c>
      <c r="CO36">
        <v>0.21317131365739997</v>
      </c>
      <c r="CP36">
        <v>0.21605033243426447</v>
      </c>
      <c r="CQ36">
        <v>0.21891751525028968</v>
      </c>
      <c r="CR36">
        <v>0.22177273918859594</v>
      </c>
      <c r="CS36">
        <v>0.22461603178823644</v>
      </c>
      <c r="CT36">
        <v>0.22744732670885401</v>
      </c>
      <c r="CU36">
        <v>0.23026656064725085</v>
      </c>
      <c r="CV36">
        <v>0.23307378095021244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</row>
    <row r="37" spans="1:155">
      <c r="A37">
        <v>0.20499221281470917</v>
      </c>
      <c r="B37">
        <v>0.19992518367804635</v>
      </c>
      <c r="C37">
        <v>0.19490677403650608</v>
      </c>
      <c r="D37">
        <v>0.18993754736636603</v>
      </c>
      <c r="E37">
        <v>0.18501815722819598</v>
      </c>
      <c r="F37">
        <v>0.18014940010599792</v>
      </c>
      <c r="G37">
        <v>0.17533218057573841</v>
      </c>
      <c r="H37">
        <v>0.17056758716520534</v>
      </c>
      <c r="I37">
        <v>0.16585686171558445</v>
      </c>
      <c r="J37">
        <v>0.16120143968982004</v>
      </c>
      <c r="K37">
        <v>0.15660297170931881</v>
      </c>
      <c r="L37">
        <v>0.15206334867311075</v>
      </c>
      <c r="M37">
        <v>0.14758473256477653</v>
      </c>
      <c r="N37">
        <v>0.14316959603655588</v>
      </c>
      <c r="O37">
        <v>0.13882073824784122</v>
      </c>
      <c r="P37">
        <v>0.13454136732145852</v>
      </c>
      <c r="Q37">
        <v>0.13033510787701572</v>
      </c>
      <c r="R37">
        <v>0.12620609757233878</v>
      </c>
      <c r="S37">
        <v>0.12215900506624862</v>
      </c>
      <c r="T37">
        <v>0.11819913291070397</v>
      </c>
      <c r="U37">
        <v>0.11433246399989819</v>
      </c>
      <c r="V37">
        <v>0.11056575967192575</v>
      </c>
      <c r="W37">
        <v>0.10690662335301407</v>
      </c>
      <c r="X37">
        <v>0.10336358143561854</v>
      </c>
      <c r="Y37">
        <v>9.9946152105558628E-2</v>
      </c>
      <c r="Z37">
        <v>9.6664929468529004E-2</v>
      </c>
      <c r="AA37">
        <v>9.3531581881458409E-2</v>
      </c>
      <c r="AB37">
        <v>9.0558874047734397E-2</v>
      </c>
      <c r="AC37">
        <v>8.7760627260942997E-2</v>
      </c>
      <c r="AD37">
        <v>8.5151586708877458E-2</v>
      </c>
      <c r="AE37">
        <v>8.274721959706216E-2</v>
      </c>
      <c r="AF37">
        <v>8.0563420542244787E-2</v>
      </c>
      <c r="AG37">
        <v>7.8616060488844605E-2</v>
      </c>
      <c r="AH37">
        <v>7.6920428361426221E-2</v>
      </c>
      <c r="AI37">
        <v>7.549059643605964E-2</v>
      </c>
      <c r="AJ37">
        <v>7.4338631190055973E-2</v>
      </c>
      <c r="AK37">
        <v>7.3473876761716322E-2</v>
      </c>
      <c r="AL37">
        <v>7.2902365189646823E-2</v>
      </c>
      <c r="AM37">
        <v>7.2626115709577041E-2</v>
      </c>
      <c r="AN37">
        <v>7.2643633412739675E-2</v>
      </c>
      <c r="AO37">
        <v>7.2958913322190094E-2</v>
      </c>
      <c r="AP37">
        <v>7.3524908359150765E-2</v>
      </c>
      <c r="AQ37">
        <v>7.4383523652217551E-2</v>
      </c>
      <c r="AR37">
        <v>7.5483967729739393E-2</v>
      </c>
      <c r="AS37">
        <v>7.6817589252962226E-2</v>
      </c>
      <c r="AT37">
        <v>7.8365757968415342E-2</v>
      </c>
      <c r="AU37">
        <v>8.0109455378187255E-2</v>
      </c>
      <c r="AV37">
        <v>8.2029751512593729E-2</v>
      </c>
      <c r="AW37">
        <v>8.4108380882779388E-2</v>
      </c>
      <c r="AX37">
        <v>8.6327936374148123E-2</v>
      </c>
      <c r="AY37">
        <v>8.8672241646891289E-2</v>
      </c>
      <c r="AZ37">
        <v>9.1126389160074192E-2</v>
      </c>
      <c r="BA37">
        <v>9.3676847983037409E-2</v>
      </c>
      <c r="BB37">
        <v>9.6311388342387477E-2</v>
      </c>
      <c r="BC37">
        <v>9.9019042898491644E-2</v>
      </c>
      <c r="BD37">
        <v>0.10179004409624809</v>
      </c>
      <c r="BE37">
        <v>0.10461569033456816</v>
      </c>
      <c r="BF37">
        <v>0.10748826777676919</v>
      </c>
      <c r="BG37">
        <v>0.11040096741900615</v>
      </c>
      <c r="BH37">
        <v>0.11334775069756421</v>
      </c>
      <c r="BI37">
        <v>0.11632327203980568</v>
      </c>
      <c r="BJ37">
        <v>0.11932284200052176</v>
      </c>
      <c r="BK37">
        <v>0.12234229535833284</v>
      </c>
      <c r="BL37">
        <v>0.12537796211109473</v>
      </c>
      <c r="BM37">
        <v>0.12842657806842692</v>
      </c>
      <c r="BN37">
        <v>0.13148527752030212</v>
      </c>
      <c r="BO37">
        <v>0.13455152061568823</v>
      </c>
      <c r="BP37">
        <v>0.13762302584120675</v>
      </c>
      <c r="BQ37">
        <v>0.1406978154814908</v>
      </c>
      <c r="BR37">
        <v>0.14377410854564202</v>
      </c>
      <c r="BS37">
        <v>0.1468503382883494</v>
      </c>
      <c r="BT37">
        <v>0.14992508290247575</v>
      </c>
      <c r="BU37">
        <v>0.15299709622106247</v>
      </c>
      <c r="BV37">
        <v>0.15606527707275988</v>
      </c>
      <c r="BW37">
        <v>0.15912864465149715</v>
      </c>
      <c r="BX37">
        <v>0.16218630758744221</v>
      </c>
      <c r="BY37">
        <v>0.16523749339624072</v>
      </c>
      <c r="BZ37">
        <v>0.16828148771572332</v>
      </c>
      <c r="CA37">
        <v>0.17131768039763265</v>
      </c>
      <c r="CB37">
        <v>0.17434551851883651</v>
      </c>
      <c r="CC37">
        <v>0.17736451615943699</v>
      </c>
      <c r="CD37">
        <v>0.18037421340679435</v>
      </c>
      <c r="CE37">
        <v>0.1833742372517139</v>
      </c>
      <c r="CF37">
        <v>0.18636423713412503</v>
      </c>
      <c r="CG37">
        <v>0.18934391713502777</v>
      </c>
      <c r="CH37">
        <v>0.19231298196847577</v>
      </c>
      <c r="CI37">
        <v>0.19527123005134744</v>
      </c>
      <c r="CJ37">
        <v>0.198218417648995</v>
      </c>
      <c r="CK37">
        <v>0.20115437126524444</v>
      </c>
      <c r="CL37">
        <v>0.20407895705271537</v>
      </c>
      <c r="CM37">
        <v>0.20699200135956339</v>
      </c>
      <c r="CN37">
        <v>0.20989337440046898</v>
      </c>
      <c r="CO37">
        <v>0.21278301805214433</v>
      </c>
      <c r="CP37">
        <v>0.21566080754125291</v>
      </c>
      <c r="CQ37">
        <v>0.21852670174873537</v>
      </c>
      <c r="CR37">
        <v>0.22138058706462646</v>
      </c>
      <c r="CS37">
        <v>0.22422248592942348</v>
      </c>
      <c r="CT37">
        <v>0.22705233140596473</v>
      </c>
      <c r="CU37">
        <v>0.22987007234302376</v>
      </c>
      <c r="CV37">
        <v>0.23267574348533432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</row>
    <row r="38" spans="1:155">
      <c r="A38">
        <v>0.19917446521420293</v>
      </c>
      <c r="B38">
        <v>0.19426669423160323</v>
      </c>
      <c r="C38">
        <v>0.18940681509140145</v>
      </c>
      <c r="D38">
        <v>0.18459540254651854</v>
      </c>
      <c r="E38">
        <v>0.17983311501562327</v>
      </c>
      <c r="F38">
        <v>0.17512075780289293</v>
      </c>
      <c r="G38">
        <v>0.1704592373436602</v>
      </c>
      <c r="H38">
        <v>0.16584964375379319</v>
      </c>
      <c r="I38">
        <v>0.16129321734353735</v>
      </c>
      <c r="J38">
        <v>0.15679138884822955</v>
      </c>
      <c r="K38">
        <v>0.15234580101058723</v>
      </c>
      <c r="L38">
        <v>0.14795833144779855</v>
      </c>
      <c r="M38">
        <v>0.14363112432416164</v>
      </c>
      <c r="N38">
        <v>0.13936662753742318</v>
      </c>
      <c r="O38">
        <v>0.13516760897813399</v>
      </c>
      <c r="P38">
        <v>0.13103723626718158</v>
      </c>
      <c r="Q38">
        <v>0.12697908509760153</v>
      </c>
      <c r="R38">
        <v>0.12299722877804405</v>
      </c>
      <c r="S38">
        <v>0.11909626088686591</v>
      </c>
      <c r="T38">
        <v>0.11528139192673696</v>
      </c>
      <c r="U38">
        <v>0.11155849264664573</v>
      </c>
      <c r="V38">
        <v>0.1079341881769976</v>
      </c>
      <c r="W38">
        <v>0.10441592259351246</v>
      </c>
      <c r="X38">
        <v>0.10101203147957208</v>
      </c>
      <c r="Y38">
        <v>9.7731804806911848E-2</v>
      </c>
      <c r="Z38">
        <v>9.4585572725933098E-2</v>
      </c>
      <c r="AA38">
        <v>9.1584691513104333E-2</v>
      </c>
      <c r="AB38">
        <v>8.8741572116386377E-2</v>
      </c>
      <c r="AC38">
        <v>8.6069623845285492E-2</v>
      </c>
      <c r="AD38">
        <v>8.3583133992910383E-2</v>
      </c>
      <c r="AE38">
        <v>8.1297064441454334E-2</v>
      </c>
      <c r="AF38">
        <v>7.9226759044120521E-2</v>
      </c>
      <c r="AG38">
        <v>7.7387519401908467E-2</v>
      </c>
      <c r="AH38">
        <v>7.5794065733278917E-2</v>
      </c>
      <c r="AI38">
        <v>7.4459924395013102E-2</v>
      </c>
      <c r="AJ38">
        <v>7.339669390039856E-2</v>
      </c>
      <c r="AK38">
        <v>7.2613330881324198E-2</v>
      </c>
      <c r="AL38">
        <v>7.2115615912587167E-2</v>
      </c>
      <c r="AM38">
        <v>7.1905435566264331E-2</v>
      </c>
      <c r="AN38">
        <v>7.1981261074602593E-2</v>
      </c>
      <c r="AO38">
        <v>7.2346903592072132E-2</v>
      </c>
      <c r="AP38">
        <v>7.2956904045348228E-2</v>
      </c>
      <c r="AQ38">
        <v>7.3852010529680573E-2</v>
      </c>
      <c r="AR38">
        <v>7.4982344113538602E-2</v>
      </c>
      <c r="AS38">
        <v>7.6340165479797217E-2</v>
      </c>
      <c r="AT38">
        <v>7.7907161219514284E-2</v>
      </c>
      <c r="AU38">
        <v>7.9664982235435958E-2</v>
      </c>
      <c r="AV38">
        <v>8.1595274788910876E-2</v>
      </c>
      <c r="AW38">
        <v>8.3680309783821849E-2</v>
      </c>
      <c r="AX38">
        <v>8.5903203727958025E-2</v>
      </c>
      <c r="AY38">
        <v>8.8248222314356473E-2</v>
      </c>
      <c r="AZ38">
        <v>9.0700853295282408E-2</v>
      </c>
      <c r="BA38">
        <v>9.3247907115675543E-2</v>
      </c>
      <c r="BB38">
        <v>9.5877441877549527E-2</v>
      </c>
      <c r="BC38">
        <v>9.8578739706091684E-2</v>
      </c>
      <c r="BD38">
        <v>0.10134223776971696</v>
      </c>
      <c r="BE38">
        <v>0.10415940430127986</v>
      </c>
      <c r="BF38">
        <v>0.10702267284806524</v>
      </c>
      <c r="BG38">
        <v>0.10992535084033829</v>
      </c>
      <c r="BH38">
        <v>0.11286150033467417</v>
      </c>
      <c r="BI38">
        <v>0.11582586035864852</v>
      </c>
      <c r="BJ38">
        <v>0.11881381162052881</v>
      </c>
      <c r="BK38">
        <v>0.12182124405726813</v>
      </c>
      <c r="BL38">
        <v>0.12484454003637231</v>
      </c>
      <c r="BM38">
        <v>0.1278804785983394</v>
      </c>
      <c r="BN38">
        <v>0.13092622426396705</v>
      </c>
      <c r="BO38">
        <v>0.13397927081463076</v>
      </c>
      <c r="BP38">
        <v>0.13703736635050942</v>
      </c>
      <c r="BQ38">
        <v>0.14009854837742894</v>
      </c>
      <c r="BR38">
        <v>0.14316105766744369</v>
      </c>
      <c r="BS38">
        <v>0.14622334851256485</v>
      </c>
      <c r="BT38">
        <v>0.14928401130866698</v>
      </c>
      <c r="BU38">
        <v>0.15234181240349548</v>
      </c>
      <c r="BV38">
        <v>0.15539566307343122</v>
      </c>
      <c r="BW38">
        <v>0.15844459218020143</v>
      </c>
      <c r="BX38">
        <v>0.161487715364343</v>
      </c>
      <c r="BY38">
        <v>0.16452427635356034</v>
      </c>
      <c r="BZ38">
        <v>0.16755356133332125</v>
      </c>
      <c r="CA38">
        <v>0.17057497257482834</v>
      </c>
      <c r="CB38">
        <v>0.17358796128286361</v>
      </c>
      <c r="CC38">
        <v>0.17659204366341533</v>
      </c>
      <c r="CD38">
        <v>0.17958677066598977</v>
      </c>
      <c r="CE38">
        <v>0.18257177069578354</v>
      </c>
      <c r="CF38">
        <v>0.18554670130669898</v>
      </c>
      <c r="CG38">
        <v>0.1885112662833224</v>
      </c>
      <c r="CH38">
        <v>0.19146517954776793</v>
      </c>
      <c r="CI38">
        <v>0.19440823997409801</v>
      </c>
      <c r="CJ38">
        <v>0.19734020854193107</v>
      </c>
      <c r="CK38">
        <v>0.20026091632618997</v>
      </c>
      <c r="CL38">
        <v>0.20317022192013826</v>
      </c>
      <c r="CM38">
        <v>0.20606797547971073</v>
      </c>
      <c r="CN38">
        <v>0.20895403129160597</v>
      </c>
      <c r="CO38">
        <v>0.21182834587167909</v>
      </c>
      <c r="CP38">
        <v>0.21469079047750442</v>
      </c>
      <c r="CQ38">
        <v>0.21754132378964475</v>
      </c>
      <c r="CR38">
        <v>0.22037984188200266</v>
      </c>
      <c r="CS38">
        <v>0.22320636651762354</v>
      </c>
      <c r="CT38">
        <v>0.22602082671199636</v>
      </c>
      <c r="CU38">
        <v>0.22882318623896816</v>
      </c>
      <c r="CV38">
        <v>0.23161346446722431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</row>
    <row r="39" spans="1:155">
      <c r="A39">
        <v>0.19381662517298578</v>
      </c>
      <c r="B39">
        <v>0.18906350451510526</v>
      </c>
      <c r="C39">
        <v>0.18435737022399082</v>
      </c>
      <c r="D39">
        <v>0.17969880073039068</v>
      </c>
      <c r="E39">
        <v>0.17508845700435538</v>
      </c>
      <c r="F39">
        <v>0.17052714732981722</v>
      </c>
      <c r="G39">
        <v>0.16601577614848387</v>
      </c>
      <c r="H39">
        <v>0.16155543026637723</v>
      </c>
      <c r="I39">
        <v>0.15714734208942621</v>
      </c>
      <c r="J39">
        <v>0.15279293466724989</v>
      </c>
      <c r="K39">
        <v>0.14849383654791048</v>
      </c>
      <c r="L39">
        <v>0.1442519057043315</v>
      </c>
      <c r="M39">
        <v>0.14006926488674173</v>
      </c>
      <c r="N39">
        <v>0.13594833163812539</v>
      </c>
      <c r="O39">
        <v>0.13189183622538508</v>
      </c>
      <c r="P39">
        <v>0.12790290221608322</v>
      </c>
      <c r="Q39">
        <v>0.12398505010441027</v>
      </c>
      <c r="R39">
        <v>0.12014228611282785</v>
      </c>
      <c r="S39">
        <v>0.11637912636802064</v>
      </c>
      <c r="T39">
        <v>0.11270068496983043</v>
      </c>
      <c r="U39">
        <v>0.10911271977562376</v>
      </c>
      <c r="V39">
        <v>0.10562172195897379</v>
      </c>
      <c r="W39">
        <v>0.10223497736753412</v>
      </c>
      <c r="X39">
        <v>9.8960636263754065E-2</v>
      </c>
      <c r="Y39">
        <v>9.5807771221775112E-2</v>
      </c>
      <c r="Z39">
        <v>9.2786460826702902E-2</v>
      </c>
      <c r="AA39">
        <v>8.9907767507612743E-2</v>
      </c>
      <c r="AB39">
        <v>8.7183773443772636E-2</v>
      </c>
      <c r="AC39">
        <v>8.4627505767011141E-2</v>
      </c>
      <c r="AD39">
        <v>8.2252829918182432E-2</v>
      </c>
      <c r="AE39">
        <v>8.0074245752158463E-2</v>
      </c>
      <c r="AF39">
        <v>7.8106594525217801E-2</v>
      </c>
      <c r="AG39">
        <v>7.6364655629302794E-2</v>
      </c>
      <c r="AH39">
        <v>7.4862628502488524E-2</v>
      </c>
      <c r="AI39">
        <v>7.3613535258335125E-2</v>
      </c>
      <c r="AJ39">
        <v>7.2628542136185234E-2</v>
      </c>
      <c r="AK39">
        <v>7.1916243198944962E-2</v>
      </c>
      <c r="AL39">
        <v>7.148219028176854E-2</v>
      </c>
      <c r="AM39">
        <v>7.1328142595397964E-2</v>
      </c>
      <c r="AN39">
        <v>7.1452486172405211E-2</v>
      </c>
      <c r="AO39">
        <v>7.1858795655195817E-2</v>
      </c>
      <c r="AP39">
        <v>7.2503166707416869E-2</v>
      </c>
      <c r="AQ39">
        <v>7.3424943894152037E-2</v>
      </c>
      <c r="AR39">
        <v>7.45752927913894E-2</v>
      </c>
      <c r="AS39">
        <v>7.5947234157985696E-2</v>
      </c>
      <c r="AT39">
        <v>7.7522723859951917E-2</v>
      </c>
      <c r="AU39">
        <v>7.9284057661706958E-2</v>
      </c>
      <c r="AV39">
        <v>8.1213424184424857E-2</v>
      </c>
      <c r="AW39">
        <v>8.3293637902379841E-2</v>
      </c>
      <c r="AX39">
        <v>8.5508326133481069E-2</v>
      </c>
      <c r="AY39">
        <v>8.7842213433410768E-2</v>
      </c>
      <c r="AZ39">
        <v>9.0281192357426127E-2</v>
      </c>
      <c r="BA39">
        <v>9.281242973625678E-2</v>
      </c>
      <c r="BB39">
        <v>9.5424288837806417E-2</v>
      </c>
      <c r="BC39">
        <v>9.8106319660033942E-2</v>
      </c>
      <c r="BD39">
        <v>0.10084918300218378</v>
      </c>
      <c r="BE39">
        <v>0.10364453935704865</v>
      </c>
      <c r="BF39">
        <v>0.10648498528570785</v>
      </c>
      <c r="BG39">
        <v>0.10936396375249316</v>
      </c>
      <c r="BH39">
        <v>0.11227565430497753</v>
      </c>
      <c r="BI39">
        <v>0.11521489618244707</v>
      </c>
      <c r="BJ39">
        <v>0.1181771571805906</v>
      </c>
      <c r="BK39">
        <v>0.1211583922355131</v>
      </c>
      <c r="BL39">
        <v>0.12415505425781997</v>
      </c>
      <c r="BM39">
        <v>0.12716397425396636</v>
      </c>
      <c r="BN39">
        <v>0.13018235800622752</v>
      </c>
      <c r="BO39">
        <v>0.13320774453917442</v>
      </c>
      <c r="BP39">
        <v>0.13623791932848786</v>
      </c>
      <c r="BQ39">
        <v>0.13927094514188598</v>
      </c>
      <c r="BR39">
        <v>0.14230509160118521</v>
      </c>
      <c r="BS39">
        <v>0.14533883942856413</v>
      </c>
      <c r="BT39">
        <v>0.14837079840759201</v>
      </c>
      <c r="BU39">
        <v>0.15139975743722389</v>
      </c>
      <c r="BV39">
        <v>0.15442463929148562</v>
      </c>
      <c r="BW39">
        <v>0.1574444924718208</v>
      </c>
      <c r="BX39">
        <v>0.16045844133877579</v>
      </c>
      <c r="BY39">
        <v>0.16346574784445936</v>
      </c>
      <c r="BZ39">
        <v>0.16646570841473252</v>
      </c>
      <c r="CA39">
        <v>0.16945773568744474</v>
      </c>
      <c r="CB39">
        <v>0.1724412926001069</v>
      </c>
      <c r="CC39">
        <v>0.17541589530520135</v>
      </c>
      <c r="CD39">
        <v>0.17838111364181747</v>
      </c>
      <c r="CE39">
        <v>0.18133657639264733</v>
      </c>
      <c r="CF39">
        <v>0.18428195138391887</v>
      </c>
      <c r="CG39">
        <v>0.18721694538300104</v>
      </c>
      <c r="CH39">
        <v>0.19014128143056563</v>
      </c>
      <c r="CI39">
        <v>0.19305476353984186</v>
      </c>
      <c r="CJ39">
        <v>0.19595715714708831</v>
      </c>
      <c r="CK39">
        <v>0.19884829963145098</v>
      </c>
      <c r="CL39">
        <v>0.20172804283748452</v>
      </c>
      <c r="CM39">
        <v>0.20459626108113765</v>
      </c>
      <c r="CN39">
        <v>0.20745279718874726</v>
      </c>
      <c r="CO39">
        <v>0.21029761896125018</v>
      </c>
      <c r="CP39">
        <v>0.21313059525579911</v>
      </c>
      <c r="CQ39">
        <v>0.21595168813950275</v>
      </c>
      <c r="CR39">
        <v>0.21876080367747294</v>
      </c>
      <c r="CS39">
        <v>0.22155795942140302</v>
      </c>
      <c r="CT39">
        <v>0.22434308462827399</v>
      </c>
      <c r="CU39">
        <v>0.22711615957327158</v>
      </c>
      <c r="CV39">
        <v>0.22987718505341523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</row>
    <row r="40" spans="1:155">
      <c r="A40">
        <v>0.18892040459746354</v>
      </c>
      <c r="B40">
        <v>0.18431774817619462</v>
      </c>
      <c r="C40">
        <v>0.17976097447096401</v>
      </c>
      <c r="D40">
        <v>0.17525066689701005</v>
      </c>
      <c r="E40">
        <v>0.17078748042950623</v>
      </c>
      <c r="F40">
        <v>0.16637222282430866</v>
      </c>
      <c r="G40">
        <v>0.16200579338576576</v>
      </c>
      <c r="H40">
        <v>0.1576892688374715</v>
      </c>
      <c r="I40">
        <v>0.15342387247761072</v>
      </c>
      <c r="J40">
        <v>0.14921101105233395</v>
      </c>
      <c r="K40">
        <v>0.14505229657059995</v>
      </c>
      <c r="L40">
        <v>0.14094956138674464</v>
      </c>
      <c r="M40">
        <v>0.13690490230501842</v>
      </c>
      <c r="N40">
        <v>0.13292070094570041</v>
      </c>
      <c r="O40">
        <v>0.12899964697179039</v>
      </c>
      <c r="P40">
        <v>0.12514481543704731</v>
      </c>
      <c r="Q40">
        <v>0.12135966610224129</v>
      </c>
      <c r="R40">
        <v>0.11764813685610186</v>
      </c>
      <c r="S40">
        <v>0.11401466084748552</v>
      </c>
      <c r="T40">
        <v>0.11046425742843417</v>
      </c>
      <c r="U40">
        <v>0.10700256890608904</v>
      </c>
      <c r="V40">
        <v>0.10363595331216614</v>
      </c>
      <c r="W40">
        <v>0.10037154164282382</v>
      </c>
      <c r="X40">
        <v>9.7217303058805674E-2</v>
      </c>
      <c r="Y40">
        <v>9.4182099998451826E-2</v>
      </c>
      <c r="Z40">
        <v>9.127577081542125E-2</v>
      </c>
      <c r="AA40">
        <v>8.8509097443196946E-2</v>
      </c>
      <c r="AB40">
        <v>8.5893851370609897E-2</v>
      </c>
      <c r="AC40">
        <v>8.3442700274542175E-2</v>
      </c>
      <c r="AD40">
        <v>8.116911503823461E-2</v>
      </c>
      <c r="AE40">
        <v>7.9087165160298525E-2</v>
      </c>
      <c r="AF40">
        <v>7.7211223811776919E-2</v>
      </c>
      <c r="AG40">
        <v>7.5555581848242792E-2</v>
      </c>
      <c r="AH40">
        <v>7.4133953887855861E-2</v>
      </c>
      <c r="AI40">
        <v>7.2958887502785244E-2</v>
      </c>
      <c r="AJ40">
        <v>7.2041137589503437E-2</v>
      </c>
      <c r="AK40">
        <v>7.138895864661908E-2</v>
      </c>
      <c r="AL40">
        <v>7.1007678155307188E-2</v>
      </c>
      <c r="AM40">
        <v>7.0898947756022276E-2</v>
      </c>
      <c r="AN40">
        <v>7.1061008110364129E-2</v>
      </c>
      <c r="AO40">
        <v>7.1497194787139229E-2</v>
      </c>
      <c r="AP40">
        <v>7.2165658278132552E-2</v>
      </c>
      <c r="AQ40">
        <v>7.3102704544812602E-2</v>
      </c>
      <c r="AR40">
        <v>7.4262115971308579E-2</v>
      </c>
      <c r="AS40">
        <v>7.5637043052287939E-2</v>
      </c>
      <c r="AT40">
        <v>7.7209722341998147E-2</v>
      </c>
      <c r="AU40">
        <v>7.8963065386199127E-2</v>
      </c>
      <c r="AV40">
        <v>8.0879790085406508E-2</v>
      </c>
      <c r="AW40">
        <v>8.2943234137151323E-2</v>
      </c>
      <c r="AX40">
        <v>8.5137543430365545E-2</v>
      </c>
      <c r="AY40">
        <v>8.7447897522885898E-2</v>
      </c>
      <c r="AZ40">
        <v>8.9860597103434983E-2</v>
      </c>
      <c r="BA40">
        <v>9.2363174397723596E-2</v>
      </c>
      <c r="BB40">
        <v>9.4944310318006972E-2</v>
      </c>
      <c r="BC40">
        <v>9.7593831655879676E-2</v>
      </c>
      <c r="BD40">
        <v>0.10030263694089477</v>
      </c>
      <c r="BE40">
        <v>0.10306259060016629</v>
      </c>
      <c r="BF40">
        <v>0.10586646609475549</v>
      </c>
      <c r="BG40">
        <v>0.1087078559708064</v>
      </c>
      <c r="BH40">
        <v>0.11158107160758664</v>
      </c>
      <c r="BI40">
        <v>0.11448106353215351</v>
      </c>
      <c r="BJ40">
        <v>0.11740339844835858</v>
      </c>
      <c r="BK40">
        <v>0.12034411075507993</v>
      </c>
      <c r="BL40">
        <v>0.12329972995889557</v>
      </c>
      <c r="BM40">
        <v>0.12626715252643059</v>
      </c>
      <c r="BN40">
        <v>0.12924363433365491</v>
      </c>
      <c r="BO40">
        <v>0.13222676829453164</v>
      </c>
      <c r="BP40">
        <v>0.13521438414933754</v>
      </c>
      <c r="BQ40">
        <v>0.13820457959899596</v>
      </c>
      <c r="BR40">
        <v>0.14119565817325647</v>
      </c>
      <c r="BS40">
        <v>0.14418613437628355</v>
      </c>
      <c r="BT40">
        <v>0.14717464356066629</v>
      </c>
      <c r="BU40">
        <v>0.15015999976004868</v>
      </c>
      <c r="BV40">
        <v>0.15314114743083709</v>
      </c>
      <c r="BW40">
        <v>0.15611715505172774</v>
      </c>
      <c r="BX40">
        <v>0.15908716096395389</v>
      </c>
      <c r="BY40">
        <v>0.16205045124984968</v>
      </c>
      <c r="BZ40">
        <v>0.16500633301174561</v>
      </c>
      <c r="CA40">
        <v>0.1679542349477014</v>
      </c>
      <c r="CB40">
        <v>0.17089363197991375</v>
      </c>
      <c r="CC40">
        <v>0.17382404720433287</v>
      </c>
      <c r="CD40">
        <v>0.17674506817177385</v>
      </c>
      <c r="CE40">
        <v>0.17965632818766908</v>
      </c>
      <c r="CF40">
        <v>0.18255750596943643</v>
      </c>
      <c r="CG40">
        <v>0.18544831601749565</v>
      </c>
      <c r="CH40">
        <v>0.18832849045912536</v>
      </c>
      <c r="CI40">
        <v>0.19119783902645451</v>
      </c>
      <c r="CJ40">
        <v>0.1940561347894556</v>
      </c>
      <c r="CK40">
        <v>0.19690322281312125</v>
      </c>
      <c r="CL40">
        <v>0.19973894916285073</v>
      </c>
      <c r="CM40">
        <v>0.20256321329039051</v>
      </c>
      <c r="CN40">
        <v>0.20537584691434746</v>
      </c>
      <c r="CO40">
        <v>0.20817683184040819</v>
      </c>
      <c r="CP40">
        <v>0.21096603545232404</v>
      </c>
      <c r="CQ40">
        <v>0.21374342195476637</v>
      </c>
      <c r="CR40">
        <v>0.2165089111716508</v>
      </c>
      <c r="CS40">
        <v>0.21926251284445974</v>
      </c>
      <c r="CT40">
        <v>0.22200416335146556</v>
      </c>
      <c r="CU40">
        <v>0.22473385300114951</v>
      </c>
      <c r="CV40">
        <v>0.22745156883269552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</row>
    <row r="41" spans="1:155">
      <c r="A41">
        <v>0.18449115561475776</v>
      </c>
      <c r="B41">
        <v>0.18003496749947936</v>
      </c>
      <c r="C41">
        <v>0.17562334844378491</v>
      </c>
      <c r="D41">
        <v>0.17125687743832241</v>
      </c>
      <c r="E41">
        <v>0.16693620551970098</v>
      </c>
      <c r="F41">
        <v>0.16266213345394442</v>
      </c>
      <c r="G41">
        <v>0.15843554961183334</v>
      </c>
      <c r="H41">
        <v>0.15425751911278607</v>
      </c>
      <c r="I41">
        <v>0.15012924974868613</v>
      </c>
      <c r="J41">
        <v>0.14605212892013791</v>
      </c>
      <c r="K41">
        <v>0.14202774689671807</v>
      </c>
      <c r="L41">
        <v>0.13805790767584106</v>
      </c>
      <c r="M41">
        <v>0.13414467743828087</v>
      </c>
      <c r="N41">
        <v>0.13029039853891605</v>
      </c>
      <c r="O41">
        <v>0.12649771629257317</v>
      </c>
      <c r="P41">
        <v>0.12276965374397035</v>
      </c>
      <c r="Q41">
        <v>0.11910960935390447</v>
      </c>
      <c r="R41">
        <v>0.11552144858345385</v>
      </c>
      <c r="S41">
        <v>0.11200952306778857</v>
      </c>
      <c r="T41">
        <v>0.10857875396348816</v>
      </c>
      <c r="U41">
        <v>0.1052346718283276</v>
      </c>
      <c r="V41">
        <v>0.10198350230508996</v>
      </c>
      <c r="W41">
        <v>9.8832226767288728E-2</v>
      </c>
      <c r="X41">
        <v>9.5788637652981276E-2</v>
      </c>
      <c r="Y41">
        <v>9.2861395201412608E-2</v>
      </c>
      <c r="Z41">
        <v>9.006010547545952E-2</v>
      </c>
      <c r="AA41">
        <v>8.7395284229223894E-2</v>
      </c>
      <c r="AB41">
        <v>8.4878404016227954E-2</v>
      </c>
      <c r="AC41">
        <v>8.2521793092486917E-2</v>
      </c>
      <c r="AD41">
        <v>8.0338546914848361E-2</v>
      </c>
      <c r="AE41">
        <v>7.8342324869796073E-2</v>
      </c>
      <c r="AF41">
        <v>7.6547055716603751E-2</v>
      </c>
      <c r="AG41">
        <v>7.4966566935784226E-2</v>
      </c>
      <c r="AH41">
        <v>7.3614105732732971E-2</v>
      </c>
      <c r="AI41">
        <v>7.250176387205079E-2</v>
      </c>
      <c r="AJ41">
        <v>7.1639897605390038E-2</v>
      </c>
      <c r="AK41">
        <v>7.1036426342137388E-2</v>
      </c>
      <c r="AL41">
        <v>7.0696451436414232E-2</v>
      </c>
      <c r="AM41">
        <v>7.0621517448172383E-2</v>
      </c>
      <c r="AN41">
        <v>7.0809755694217533E-2</v>
      </c>
      <c r="AO41">
        <v>7.1264241724135396E-2</v>
      </c>
      <c r="AP41">
        <v>7.194488552409424E-2</v>
      </c>
      <c r="AQ41">
        <v>7.2885465660866483E-2</v>
      </c>
      <c r="AR41">
        <v>7.4042088085260888E-2</v>
      </c>
      <c r="AS41">
        <v>7.5407992476379485E-2</v>
      </c>
      <c r="AT41">
        <v>7.6965736387933234E-2</v>
      </c>
      <c r="AU41">
        <v>7.8698821911710126E-2</v>
      </c>
      <c r="AV41">
        <v>8.0590492117577031E-2</v>
      </c>
      <c r="AW41">
        <v>8.2624599326844891E-2</v>
      </c>
      <c r="AX41">
        <v>8.4785789840455469E-2</v>
      </c>
      <c r="AY41">
        <v>8.7059698905783509E-2</v>
      </c>
      <c r="AZ41">
        <v>8.9433036453317322E-2</v>
      </c>
      <c r="BA41">
        <v>9.1893696901888158E-2</v>
      </c>
      <c r="BB41">
        <v>9.4430683941715277E-2</v>
      </c>
      <c r="BC41">
        <v>9.7034106907315759E-2</v>
      </c>
      <c r="BD41">
        <v>9.9695108531195675E-2</v>
      </c>
      <c r="BE41">
        <v>0.10240576786707355</v>
      </c>
      <c r="BF41">
        <v>0.10515904336930564</v>
      </c>
      <c r="BG41">
        <v>0.10794868668273365</v>
      </c>
      <c r="BH41">
        <v>0.11076915000452138</v>
      </c>
      <c r="BI41">
        <v>0.11361550744047746</v>
      </c>
      <c r="BJ41">
        <v>0.1164834327135912</v>
      </c>
      <c r="BK41">
        <v>0.11936905062167116</v>
      </c>
      <c r="BL41">
        <v>0.12226897511348558</v>
      </c>
      <c r="BM41">
        <v>0.12518017774517032</v>
      </c>
      <c r="BN41">
        <v>0.12809997300757342</v>
      </c>
      <c r="BO41">
        <v>0.13102601370349659</v>
      </c>
      <c r="BP41">
        <v>0.13395618375618257</v>
      </c>
      <c r="BQ41">
        <v>0.13688862050421938</v>
      </c>
      <c r="BR41">
        <v>0.13982166916578651</v>
      </c>
      <c r="BS41">
        <v>0.14275388345989512</v>
      </c>
      <c r="BT41">
        <v>0.14568392989108589</v>
      </c>
      <c r="BU41">
        <v>0.1486106540024979</v>
      </c>
      <c r="BV41">
        <v>0.15153302525603213</v>
      </c>
      <c r="BW41">
        <v>0.15445013721218878</v>
      </c>
      <c r="BX41">
        <v>0.15736114717710237</v>
      </c>
      <c r="BY41">
        <v>0.16026536614891548</v>
      </c>
      <c r="BZ41">
        <v>0.16316211935596153</v>
      </c>
      <c r="CA41">
        <v>0.16605085360062108</v>
      </c>
      <c r="CB41">
        <v>0.16893105742075878</v>
      </c>
      <c r="CC41">
        <v>0.1718022643809973</v>
      </c>
      <c r="CD41">
        <v>0.17466408298215996</v>
      </c>
      <c r="CE41">
        <v>0.17751615411488927</v>
      </c>
      <c r="CF41">
        <v>0.18035816744890223</v>
      </c>
      <c r="CG41">
        <v>0.18318984817258396</v>
      </c>
      <c r="CH41">
        <v>0.18601094239201399</v>
      </c>
      <c r="CI41">
        <v>0.18882126377303052</v>
      </c>
      <c r="CJ41">
        <v>0.19162059590238414</v>
      </c>
      <c r="CK41">
        <v>0.19440879199624947</v>
      </c>
      <c r="CL41">
        <v>0.19718569532249278</v>
      </c>
      <c r="CM41">
        <v>0.19995123070862578</v>
      </c>
      <c r="CN41">
        <v>0.20270522319316595</v>
      </c>
      <c r="CO41">
        <v>0.20544766273829909</v>
      </c>
      <c r="CP41">
        <v>0.20817842385149665</v>
      </c>
      <c r="CQ41">
        <v>0.21089746981590876</v>
      </c>
      <c r="CR41">
        <v>0.21360473424735818</v>
      </c>
      <c r="CS41">
        <v>0.21630022315448549</v>
      </c>
      <c r="CT41">
        <v>0.21898387786133597</v>
      </c>
      <c r="CU41">
        <v>0.22165570142969634</v>
      </c>
      <c r="CV41">
        <v>0.22431566617876778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</row>
    <row r="42" spans="1:155">
      <c r="A42">
        <v>0.18053624441949856</v>
      </c>
      <c r="B42">
        <v>0.17622251513513046</v>
      </c>
      <c r="C42">
        <v>0.17195181391986178</v>
      </c>
      <c r="D42">
        <v>0.16772471216397319</v>
      </c>
      <c r="E42">
        <v>0.16354184881222114</v>
      </c>
      <c r="F42">
        <v>0.15940401860438758</v>
      </c>
      <c r="G42">
        <v>0.15531209559216111</v>
      </c>
      <c r="H42">
        <v>0.15126712777842857</v>
      </c>
      <c r="I42">
        <v>0.14727030453774484</v>
      </c>
      <c r="J42">
        <v>0.1433229925084222</v>
      </c>
      <c r="K42">
        <v>0.13942675490520806</v>
      </c>
      <c r="L42">
        <v>0.1355833654547646</v>
      </c>
      <c r="M42">
        <v>0.13179485778968258</v>
      </c>
      <c r="N42">
        <v>0.12806353131099368</v>
      </c>
      <c r="O42">
        <v>0.12439198719907034</v>
      </c>
      <c r="P42">
        <v>0.1207831947166788</v>
      </c>
      <c r="Q42">
        <v>0.11724049033883301</v>
      </c>
      <c r="R42">
        <v>0.11376766854510983</v>
      </c>
      <c r="S42">
        <v>0.11036899928921517</v>
      </c>
      <c r="T42">
        <v>0.10704931087290841</v>
      </c>
      <c r="U42">
        <v>0.10381402205796776</v>
      </c>
      <c r="V42">
        <v>0.10066923402921833</v>
      </c>
      <c r="W42">
        <v>9.7621782521057673E-2</v>
      </c>
      <c r="X42">
        <v>9.4679291664028678E-2</v>
      </c>
      <c r="Y42">
        <v>9.1850227807721743E-2</v>
      </c>
      <c r="Z42">
        <v>8.9143975392987948E-2</v>
      </c>
      <c r="AA42">
        <v>8.657079592418726E-2</v>
      </c>
      <c r="AB42">
        <v>8.4141872767585807E-2</v>
      </c>
      <c r="AC42">
        <v>8.1869209523035127E-2</v>
      </c>
      <c r="AD42">
        <v>7.9765538795215404E-2</v>
      </c>
      <c r="AE42">
        <v>7.7844121650870388E-2</v>
      </c>
      <c r="AF42">
        <v>7.611845843271664E-2</v>
      </c>
      <c r="AG42">
        <v>7.4601922011938909E-2</v>
      </c>
      <c r="AH42">
        <v>7.3307299476958132E-2</v>
      </c>
      <c r="AI42">
        <v>7.2246231664981425E-2</v>
      </c>
      <c r="AJ42">
        <v>7.1428669137381551E-2</v>
      </c>
      <c r="AK42">
        <v>7.0862195940536693E-2</v>
      </c>
      <c r="AL42">
        <v>7.0551664891562824E-2</v>
      </c>
      <c r="AM42">
        <v>7.0498510110722321E-2</v>
      </c>
      <c r="AN42">
        <v>7.0700765356721804E-2</v>
      </c>
      <c r="AO42">
        <v>7.1161487782012325E-2</v>
      </c>
      <c r="AP42">
        <v>7.1842135339432359E-2</v>
      </c>
      <c r="AQ42">
        <v>7.2773157103705355E-2</v>
      </c>
      <c r="AR42">
        <v>7.3914389507652237E-2</v>
      </c>
      <c r="AS42">
        <v>7.5258547415228222E-2</v>
      </c>
      <c r="AT42">
        <v>7.6788544385805138E-2</v>
      </c>
      <c r="AU42">
        <v>7.8488471051998646E-2</v>
      </c>
      <c r="AV42">
        <v>8.0342083837029565E-2</v>
      </c>
      <c r="AW42">
        <v>8.233374028730836E-2</v>
      </c>
      <c r="AX42">
        <v>8.4448578988499209E-2</v>
      </c>
      <c r="AY42">
        <v>8.6672674660230709E-2</v>
      </c>
      <c r="AZ42">
        <v>8.899314255847264E-2</v>
      </c>
      <c r="BA42">
        <v>9.1398233293686321E-2</v>
      </c>
      <c r="BB42">
        <v>9.3877273318807061E-2</v>
      </c>
      <c r="BC42">
        <v>9.6420654031419653E-2</v>
      </c>
      <c r="BD42">
        <v>9.9019766038857759E-2</v>
      </c>
      <c r="BE42">
        <v>0.10166690497557918</v>
      </c>
      <c r="BF42">
        <v>0.10435522320210369</v>
      </c>
      <c r="BG42">
        <v>0.10707863742657171</v>
      </c>
      <c r="BH42">
        <v>0.10983174904635831</v>
      </c>
      <c r="BI42">
        <v>0.11260976209132322</v>
      </c>
      <c r="BJ42">
        <v>0.11540846457974159</v>
      </c>
      <c r="BK42">
        <v>0.11822408290040394</v>
      </c>
      <c r="BL42">
        <v>0.12105332112869084</v>
      </c>
      <c r="BM42">
        <v>0.12389323289512998</v>
      </c>
      <c r="BN42">
        <v>0.1267412025871249</v>
      </c>
      <c r="BO42">
        <v>0.12959494685570311</v>
      </c>
      <c r="BP42">
        <v>0.13245241131381927</v>
      </c>
      <c r="BQ42">
        <v>0.13531178129766561</v>
      </c>
      <c r="BR42">
        <v>0.13817144885725871</v>
      </c>
      <c r="BS42">
        <v>0.1410300117566704</v>
      </c>
      <c r="BT42">
        <v>0.14388617525272906</v>
      </c>
      <c r="BU42">
        <v>0.14673881823159651</v>
      </c>
      <c r="BV42">
        <v>0.14958694535442266</v>
      </c>
      <c r="BW42">
        <v>0.15242967417456629</v>
      </c>
      <c r="BX42">
        <v>0.15526619157194391</v>
      </c>
      <c r="BY42">
        <v>0.15809583330546395</v>
      </c>
      <c r="BZ42">
        <v>0.1609179463512575</v>
      </c>
      <c r="CA42">
        <v>0.16373199880383593</v>
      </c>
      <c r="CB42">
        <v>0.16653749708461393</v>
      </c>
      <c r="CC42">
        <v>0.16933399046003278</v>
      </c>
      <c r="CD42">
        <v>0.17212110841810496</v>
      </c>
      <c r="CE42">
        <v>0.17489850315962979</v>
      </c>
      <c r="CF42">
        <v>0.17766587862287711</v>
      </c>
      <c r="CG42">
        <v>0.18042297201227761</v>
      </c>
      <c r="CH42">
        <v>0.18316954414960121</v>
      </c>
      <c r="CI42">
        <v>0.18590541697939444</v>
      </c>
      <c r="CJ42">
        <v>0.18863038554645581</v>
      </c>
      <c r="CK42">
        <v>0.19134431231628868</v>
      </c>
      <c r="CL42">
        <v>0.19404704368662226</v>
      </c>
      <c r="CM42">
        <v>0.19673852375706188</v>
      </c>
      <c r="CN42">
        <v>0.1994185775924181</v>
      </c>
      <c r="CO42">
        <v>0.20208720463244745</v>
      </c>
      <c r="CP42">
        <v>0.20474428432435388</v>
      </c>
      <c r="CQ42">
        <v>0.20738978402952424</v>
      </c>
      <c r="CR42">
        <v>0.21002365066114412</v>
      </c>
      <c r="CS42">
        <v>0.21264588804925807</v>
      </c>
      <c r="CT42">
        <v>0.21525644321300597</v>
      </c>
      <c r="CU42">
        <v>0.2178553314645513</v>
      </c>
      <c r="CV42">
        <v>0.22044251432588985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</row>
    <row r="43" spans="1:155">
      <c r="A43">
        <v>0.17704698431827651</v>
      </c>
      <c r="B43">
        <v>0.17286930584377491</v>
      </c>
      <c r="C43">
        <v>0.16873295377926609</v>
      </c>
      <c r="D43">
        <v>0.16463849057961774</v>
      </c>
      <c r="E43">
        <v>0.16058654587617716</v>
      </c>
      <c r="F43">
        <v>0.15657789904837174</v>
      </c>
      <c r="G43">
        <v>0.15261341270403267</v>
      </c>
      <c r="H43">
        <v>0.14869411591073675</v>
      </c>
      <c r="I43">
        <v>0.14482117975530195</v>
      </c>
      <c r="J43">
        <v>0.14099594714543501</v>
      </c>
      <c r="K43">
        <v>0.13721995713506754</v>
      </c>
      <c r="L43">
        <v>0.13349495192469923</v>
      </c>
      <c r="M43">
        <v>0.12982293310955242</v>
      </c>
      <c r="N43">
        <v>0.12620616060495915</v>
      </c>
      <c r="O43">
        <v>0.12264719199720489</v>
      </c>
      <c r="P43">
        <v>0.11914894627259001</v>
      </c>
      <c r="Q43">
        <v>0.11571470427400481</v>
      </c>
      <c r="R43">
        <v>0.1123481928836947</v>
      </c>
      <c r="S43">
        <v>0.10905360804245713</v>
      </c>
      <c r="T43">
        <v>0.10583569138209287</v>
      </c>
      <c r="U43">
        <v>0.10269976127414429</v>
      </c>
      <c r="V43">
        <v>9.9651804248950482E-2</v>
      </c>
      <c r="W43">
        <v>9.6698520684451686E-2</v>
      </c>
      <c r="X43">
        <v>9.3847380398298319E-2</v>
      </c>
      <c r="Y43">
        <v>9.1106669981259103E-2</v>
      </c>
      <c r="Z43">
        <v>8.8485564755955023E-2</v>
      </c>
      <c r="AA43">
        <v>8.5994086767527955E-2</v>
      </c>
      <c r="AB43">
        <v>8.364314492231216E-2</v>
      </c>
      <c r="AC43">
        <v>8.1444427470683242E-2</v>
      </c>
      <c r="AD43">
        <v>7.9410318510326192E-2</v>
      </c>
      <c r="AE43">
        <v>7.7553688380424673E-2</v>
      </c>
      <c r="AF43">
        <v>7.5887611951206996E-2</v>
      </c>
      <c r="AG43">
        <v>7.4425010526876598E-2</v>
      </c>
      <c r="AH43">
        <v>7.3178211269455576E-2</v>
      </c>
      <c r="AI43">
        <v>7.2158391452087592E-2</v>
      </c>
      <c r="AJ43">
        <v>7.1375087063871606E-2</v>
      </c>
      <c r="AK43">
        <v>7.0835511369620838E-2</v>
      </c>
      <c r="AL43">
        <v>7.0544265513071427E-2</v>
      </c>
      <c r="AM43">
        <v>7.0502650801233357E-2</v>
      </c>
      <c r="AN43">
        <v>7.0708591242945276E-2</v>
      </c>
      <c r="AO43">
        <v>7.1165653612903404E-2</v>
      </c>
      <c r="AP43">
        <v>7.183531536109479E-2</v>
      </c>
      <c r="AQ43">
        <v>7.2746343521481197E-2</v>
      </c>
      <c r="AR43">
        <v>7.3861795041890235E-2</v>
      </c>
      <c r="AS43">
        <v>7.5173805567644844E-2</v>
      </c>
      <c r="AT43">
        <v>7.6665694027201706E-2</v>
      </c>
      <c r="AU43">
        <v>7.8322141970741346E-2</v>
      </c>
      <c r="AV43">
        <v>8.012740611230014E-2</v>
      </c>
      <c r="AW43">
        <v>8.2066334747370934E-2</v>
      </c>
      <c r="AX43">
        <v>8.412453916558045E-2</v>
      </c>
      <c r="AY43">
        <v>8.628852179515871E-2</v>
      </c>
      <c r="AZ43">
        <v>8.8545786277654276E-2</v>
      </c>
      <c r="BA43">
        <v>9.0884932249283124E-2</v>
      </c>
      <c r="BB43">
        <v>9.3295594561411843E-2</v>
      </c>
      <c r="BC43">
        <v>9.5768442998835912E-2</v>
      </c>
      <c r="BD43">
        <v>9.8295108492796907E-2</v>
      </c>
      <c r="BE43">
        <v>0.10086810503364373</v>
      </c>
      <c r="BF43">
        <v>0.10348077481601035</v>
      </c>
      <c r="BG43">
        <v>0.10612720140879493</v>
      </c>
      <c r="BH43">
        <v>0.1088021383500843</v>
      </c>
      <c r="BI43">
        <v>0.11150091950806476</v>
      </c>
      <c r="BJ43">
        <v>0.11421945223133896</v>
      </c>
      <c r="BK43">
        <v>0.11695406836352129</v>
      </c>
      <c r="BL43">
        <v>0.11970156384452847</v>
      </c>
      <c r="BM43">
        <v>0.12245907833521757</v>
      </c>
      <c r="BN43">
        <v>0.12522407062876825</v>
      </c>
      <c r="BO43">
        <v>0.12799432592177701</v>
      </c>
      <c r="BP43">
        <v>0.1307678536493222</v>
      </c>
      <c r="BQ43">
        <v>0.13354289229993133</v>
      </c>
      <c r="BR43">
        <v>0.13631788370890857</v>
      </c>
      <c r="BS43">
        <v>0.13909147166692118</v>
      </c>
      <c r="BT43">
        <v>0.14186240703777916</v>
      </c>
      <c r="BU43">
        <v>0.14462960393322316</v>
      </c>
      <c r="BV43">
        <v>0.14739210248283846</v>
      </c>
      <c r="BW43">
        <v>0.15014905344201721</v>
      </c>
      <c r="BX43">
        <v>0.15289967020389666</v>
      </c>
      <c r="BY43">
        <v>0.15564331680865437</v>
      </c>
      <c r="BZ43">
        <v>0.15837936663833146</v>
      </c>
      <c r="CA43">
        <v>0.16110731035384204</v>
      </c>
      <c r="CB43">
        <v>0.16382667505156295</v>
      </c>
      <c r="CC43">
        <v>0.16653702696824996</v>
      </c>
      <c r="CD43">
        <v>0.16923801845955705</v>
      </c>
      <c r="CE43">
        <v>0.17192931522601648</v>
      </c>
      <c r="CF43">
        <v>0.17461063802752566</v>
      </c>
      <c r="CG43">
        <v>0.1772817378700566</v>
      </c>
      <c r="CH43">
        <v>0.17994238978469135</v>
      </c>
      <c r="CI43">
        <v>0.18259242734039632</v>
      </c>
      <c r="CJ43">
        <v>0.18523165652450907</v>
      </c>
      <c r="CK43">
        <v>0.18785995242959472</v>
      </c>
      <c r="CL43">
        <v>0.19047716752614291</v>
      </c>
      <c r="CM43">
        <v>0.19308326076120275</v>
      </c>
      <c r="CN43">
        <v>0.19567806294964579</v>
      </c>
      <c r="CO43">
        <v>0.19826157984135392</v>
      </c>
      <c r="CP43">
        <v>0.20083370383808213</v>
      </c>
      <c r="CQ43">
        <v>0.20339440033711262</v>
      </c>
      <c r="CR43">
        <v>0.20594363330758111</v>
      </c>
      <c r="CS43">
        <v>0.20848140330755888</v>
      </c>
      <c r="CT43">
        <v>0.21100766765107612</v>
      </c>
      <c r="CU43">
        <v>0.21352245044486007</v>
      </c>
      <c r="CV43">
        <v>0.21602570614351096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</row>
    <row r="44" spans="1:155">
      <c r="A44">
        <v>0.17397535299404879</v>
      </c>
      <c r="B44">
        <v>0.16991855267906861</v>
      </c>
      <c r="C44">
        <v>0.16590152787973125</v>
      </c>
      <c r="D44">
        <v>0.16192483498796545</v>
      </c>
      <c r="E44">
        <v>0.15798909584781973</v>
      </c>
      <c r="F44">
        <v>0.15409508048588688</v>
      </c>
      <c r="G44">
        <v>0.15024364168921145</v>
      </c>
      <c r="H44">
        <v>0.14643579326272863</v>
      </c>
      <c r="I44">
        <v>0.14267269171804239</v>
      </c>
      <c r="J44">
        <v>0.13895566576360949</v>
      </c>
      <c r="K44">
        <v>0.13528623024444877</v>
      </c>
      <c r="L44">
        <v>0.131666106907986</v>
      </c>
      <c r="M44">
        <v>0.12809727220531442</v>
      </c>
      <c r="N44">
        <v>0.12458195456173889</v>
      </c>
      <c r="O44">
        <v>0.12112267957892367</v>
      </c>
      <c r="P44">
        <v>0.11772232638249192</v>
      </c>
      <c r="Q44">
        <v>0.11438413139887378</v>
      </c>
      <c r="R44">
        <v>0.11111176990907458</v>
      </c>
      <c r="S44">
        <v>0.10790937801691519</v>
      </c>
      <c r="T44">
        <v>0.10478162762540144</v>
      </c>
      <c r="U44">
        <v>0.1017337562763521</v>
      </c>
      <c r="V44">
        <v>9.8771656528751028E-2</v>
      </c>
      <c r="W44">
        <v>9.5901914198408031E-2</v>
      </c>
      <c r="X44">
        <v>9.3131868208223459E-2</v>
      </c>
      <c r="Y44">
        <v>9.0469650784116104E-2</v>
      </c>
      <c r="Z44">
        <v>8.7924251693439842E-2</v>
      </c>
      <c r="AA44">
        <v>8.5505478326579898E-2</v>
      </c>
      <c r="AB44">
        <v>8.3223988030628429E-2</v>
      </c>
      <c r="AC44">
        <v>8.1091180949313724E-2</v>
      </c>
      <c r="AD44">
        <v>7.9119106953197085E-2</v>
      </c>
      <c r="AE44">
        <v>7.7320263859118277E-2</v>
      </c>
      <c r="AF44">
        <v>7.5707317310402825E-2</v>
      </c>
      <c r="AG44">
        <v>7.4292745388357409E-2</v>
      </c>
      <c r="AH44">
        <v>7.3088416317355256E-2</v>
      </c>
      <c r="AI44">
        <v>7.2105050047199248E-2</v>
      </c>
      <c r="AJ44">
        <v>7.1351752069281363E-2</v>
      </c>
      <c r="AK44">
        <v>7.0835358897066159E-2</v>
      </c>
      <c r="AL44">
        <v>7.0560189421501704E-2</v>
      </c>
      <c r="AM44">
        <v>7.0527404536387867E-2</v>
      </c>
      <c r="AN44">
        <v>7.0734838061549662E-2</v>
      </c>
      <c r="AO44">
        <v>7.118661675364403E-2</v>
      </c>
      <c r="AP44">
        <v>7.18438475460665E-2</v>
      </c>
      <c r="AQ44">
        <v>7.2733952410933042E-2</v>
      </c>
      <c r="AR44">
        <v>7.3823398636346765E-2</v>
      </c>
      <c r="AS44">
        <v>7.510335636764931E-2</v>
      </c>
      <c r="AT44">
        <v>7.6557704559597664E-2</v>
      </c>
      <c r="AU44">
        <v>7.8171646156180483E-2</v>
      </c>
      <c r="AV44">
        <v>7.9929934817317916E-2</v>
      </c>
      <c r="AW44">
        <v>8.18178903344111E-2</v>
      </c>
      <c r="AX44">
        <v>8.3821563803798738E-2</v>
      </c>
      <c r="AY44">
        <v>8.5927864260055664E-2</v>
      </c>
      <c r="AZ44">
        <v>8.8124659392187832E-2</v>
      </c>
      <c r="BA44">
        <v>9.0400872845815897E-2</v>
      </c>
      <c r="BB44">
        <v>9.2746431538980142E-2</v>
      </c>
      <c r="BC44">
        <v>9.5152260785553222E-2</v>
      </c>
      <c r="BD44">
        <v>9.761021412803654E-2</v>
      </c>
      <c r="BE44">
        <v>0.1001130069324966</v>
      </c>
      <c r="BF44">
        <v>0.10265415480464854</v>
      </c>
      <c r="BG44">
        <v>0.10522789398132838</v>
      </c>
      <c r="BH44">
        <v>0.1078291146519133</v>
      </c>
      <c r="BI44">
        <v>0.11045327070215639</v>
      </c>
      <c r="BJ44">
        <v>0.11309637302897005</v>
      </c>
      <c r="BK44">
        <v>0.11575485182047675</v>
      </c>
      <c r="BL44">
        <v>0.1184255810296924</v>
      </c>
      <c r="BM44">
        <v>0.12110577938450029</v>
      </c>
      <c r="BN44">
        <v>0.12379297193198457</v>
      </c>
      <c r="BO44">
        <v>0.12648500202277882</v>
      </c>
      <c r="BP44">
        <v>0.1291799355486894</v>
      </c>
      <c r="BQ44">
        <v>0.13187605821587031</v>
      </c>
      <c r="BR44">
        <v>0.13457185656210038</v>
      </c>
      <c r="BS44">
        <v>0.13726601285666795</v>
      </c>
      <c r="BT44">
        <v>0.13995731647754256</v>
      </c>
      <c r="BU44">
        <v>0.14264471657923256</v>
      </c>
      <c r="BV44">
        <v>0.14532728095839506</v>
      </c>
      <c r="BW44">
        <v>0.14800418821232236</v>
      </c>
      <c r="BX44">
        <v>0.15067467645198682</v>
      </c>
      <c r="BY44">
        <v>0.15333813398003249</v>
      </c>
      <c r="BZ44">
        <v>0.15599395538163069</v>
      </c>
      <c r="CA44">
        <v>0.15864165378547723</v>
      </c>
      <c r="CB44">
        <v>0.16128076804819719</v>
      </c>
      <c r="CC44">
        <v>0.16391088641788448</v>
      </c>
      <c r="CD44">
        <v>0.16653167787713319</v>
      </c>
      <c r="CE44">
        <v>0.16914281815473209</v>
      </c>
      <c r="CF44">
        <v>0.17174404374463986</v>
      </c>
      <c r="CG44">
        <v>0.17433511720710204</v>
      </c>
      <c r="CH44">
        <v>0.17691582561445343</v>
      </c>
      <c r="CI44">
        <v>0.17948601450885621</v>
      </c>
      <c r="CJ44">
        <v>0.18204549760818478</v>
      </c>
      <c r="CK44">
        <v>0.18459415849793143</v>
      </c>
      <c r="CL44">
        <v>0.18713186071058857</v>
      </c>
      <c r="CM44">
        <v>0.1896585681425054</v>
      </c>
      <c r="CN44">
        <v>0.19217412493870858</v>
      </c>
      <c r="CO44">
        <v>0.19467853548257838</v>
      </c>
      <c r="CP44">
        <v>0.19717170481446222</v>
      </c>
      <c r="CQ44">
        <v>0.19965360049794406</v>
      </c>
      <c r="CR44">
        <v>0.20212419625462047</v>
      </c>
      <c r="CS44">
        <v>0.20458349269247394</v>
      </c>
      <c r="CT44">
        <v>0.20703145516845217</v>
      </c>
      <c r="CU44">
        <v>0.20946811446982477</v>
      </c>
      <c r="CV44">
        <v>0.2118934209020818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</row>
    <row r="45" spans="1:155">
      <c r="A45">
        <v>0.17133360257142641</v>
      </c>
      <c r="B45">
        <v>0.16738075876527481</v>
      </c>
      <c r="C45">
        <v>0.16346634955178088</v>
      </c>
      <c r="D45">
        <v>0.15959092589882523</v>
      </c>
      <c r="E45">
        <v>0.15575510688499211</v>
      </c>
      <c r="F45">
        <v>0.15195965682149806</v>
      </c>
      <c r="G45">
        <v>0.14820542077275303</v>
      </c>
      <c r="H45">
        <v>0.1444934022712456</v>
      </c>
      <c r="I45">
        <v>0.14082475313626339</v>
      </c>
      <c r="J45">
        <v>0.13720078617502726</v>
      </c>
      <c r="K45">
        <v>0.13362300425900667</v>
      </c>
      <c r="L45">
        <v>0.13009311436326576</v>
      </c>
      <c r="M45">
        <v>0.1266130760195219</v>
      </c>
      <c r="N45">
        <v>0.12318509494868789</v>
      </c>
      <c r="O45">
        <v>0.11981167561729793</v>
      </c>
      <c r="P45">
        <v>0.11649566883755266</v>
      </c>
      <c r="Q45">
        <v>0.11324027961923214</v>
      </c>
      <c r="R45">
        <v>0.11004914427724551</v>
      </c>
      <c r="S45">
        <v>0.10692635579301794</v>
      </c>
      <c r="T45">
        <v>0.10387653339494482</v>
      </c>
      <c r="U45">
        <v>0.10090485138984348</v>
      </c>
      <c r="V45">
        <v>9.8017126359516038E-2</v>
      </c>
      <c r="W45">
        <v>9.5219854563956166E-2</v>
      </c>
      <c r="X45">
        <v>9.2520263571816169E-2</v>
      </c>
      <c r="Y45">
        <v>8.9926354793314844E-2</v>
      </c>
      <c r="Z45">
        <v>8.7446956550642718E-2</v>
      </c>
      <c r="AA45">
        <v>8.5091687942240507E-2</v>
      </c>
      <c r="AB45">
        <v>8.287097615433657E-2</v>
      </c>
      <c r="AC45">
        <v>8.0795955919064411E-2</v>
      </c>
      <c r="AD45">
        <v>7.8878365899965969E-2</v>
      </c>
      <c r="AE45">
        <v>7.7130348054822356E-2</v>
      </c>
      <c r="AF45">
        <v>7.5564174426369382E-2</v>
      </c>
      <c r="AG45">
        <v>7.4191892224920231E-2</v>
      </c>
      <c r="AH45">
        <v>7.3024916930972669E-2</v>
      </c>
      <c r="AI45">
        <v>7.2073517181086427E-2</v>
      </c>
      <c r="AJ45">
        <v>7.1346362619959275E-2</v>
      </c>
      <c r="AK45">
        <v>7.0849912333648804E-2</v>
      </c>
      <c r="AL45">
        <v>7.0588169269333437E-2</v>
      </c>
      <c r="AM45">
        <v>7.0562156662956177E-2</v>
      </c>
      <c r="AN45">
        <v>7.0769597443366875E-2</v>
      </c>
      <c r="AO45">
        <v>7.1215296345312554E-2</v>
      </c>
      <c r="AP45">
        <v>7.1859547570602117E-2</v>
      </c>
      <c r="AQ45">
        <v>7.2728949152045377E-2</v>
      </c>
      <c r="AR45">
        <v>7.3793100331446232E-2</v>
      </c>
      <c r="AS45">
        <v>7.5042220700479528E-2</v>
      </c>
      <c r="AT45">
        <v>7.6460749373560663E-2</v>
      </c>
      <c r="AU45">
        <v>7.8034379190339037E-2</v>
      </c>
      <c r="AV45">
        <v>7.974833515257497E-2</v>
      </c>
      <c r="AW45">
        <v>8.1588386664022808E-2</v>
      </c>
      <c r="AX45">
        <v>8.3540993112878562E-2</v>
      </c>
      <c r="AY45">
        <v>8.5593443557743815E-2</v>
      </c>
      <c r="AZ45">
        <v>8.7733946139068431E-2</v>
      </c>
      <c r="BA45">
        <v>8.9951728670018882E-2</v>
      </c>
      <c r="BB45">
        <v>9.2236983577413542E-2</v>
      </c>
      <c r="BC45">
        <v>9.4580870250730864E-2</v>
      </c>
      <c r="BD45">
        <v>9.6975448927920663E-2</v>
      </c>
      <c r="BE45">
        <v>9.9413612707632784E-2</v>
      </c>
      <c r="BF45">
        <v>0.10188903678179337</v>
      </c>
      <c r="BG45">
        <v>0.10439609248691441</v>
      </c>
      <c r="BH45">
        <v>0.10692979046193783</v>
      </c>
      <c r="BI45">
        <v>0.10948568972288768</v>
      </c>
      <c r="BJ45">
        <v>0.11205989341805998</v>
      </c>
      <c r="BK45">
        <v>0.11464891611335362</v>
      </c>
      <c r="BL45">
        <v>0.11724969970887775</v>
      </c>
      <c r="BM45">
        <v>0.11985952889604592</v>
      </c>
      <c r="BN45">
        <v>0.12247598606368275</v>
      </c>
      <c r="BO45">
        <v>0.12509696387964886</v>
      </c>
      <c r="BP45">
        <v>0.12772057467763323</v>
      </c>
      <c r="BQ45">
        <v>0.13034514397097607</v>
      </c>
      <c r="BR45">
        <v>0.13296919689577769</v>
      </c>
      <c r="BS45">
        <v>0.13559144383871735</v>
      </c>
      <c r="BT45">
        <v>0.13821071022651887</v>
      </c>
      <c r="BU45">
        <v>0.14082596872313363</v>
      </c>
      <c r="BV45">
        <v>0.14343631525437711</v>
      </c>
      <c r="BW45">
        <v>0.14604094691867917</v>
      </c>
      <c r="BX45">
        <v>0.14863912630869536</v>
      </c>
      <c r="BY45">
        <v>0.15123025527711129</v>
      </c>
      <c r="BZ45">
        <v>0.15381374994241526</v>
      </c>
      <c r="CA45">
        <v>0.15638913911523702</v>
      </c>
      <c r="CB45">
        <v>0.15895597229219974</v>
      </c>
      <c r="CC45">
        <v>0.16151385548330749</v>
      </c>
      <c r="CD45">
        <v>0.16406246913893657</v>
      </c>
      <c r="CE45">
        <v>0.16660149941760838</v>
      </c>
      <c r="CF45">
        <v>0.16913069339467282</v>
      </c>
      <c r="CG45">
        <v>0.17164982373367246</v>
      </c>
      <c r="CH45">
        <v>0.17415868814926147</v>
      </c>
      <c r="CI45">
        <v>0.17665713802306229</v>
      </c>
      <c r="CJ45">
        <v>0.17914499610364867</v>
      </c>
      <c r="CK45">
        <v>0.18162215131279444</v>
      </c>
      <c r="CL45">
        <v>0.18408847695765296</v>
      </c>
      <c r="CM45">
        <v>0.18654393975220293</v>
      </c>
      <c r="CN45">
        <v>0.18898839435394618</v>
      </c>
      <c r="CO45">
        <v>0.19142184307549259</v>
      </c>
      <c r="CP45">
        <v>0.19384420461886309</v>
      </c>
      <c r="CQ45">
        <v>0.19625544335987388</v>
      </c>
      <c r="CR45">
        <v>0.19865554436874008</v>
      </c>
      <c r="CS45">
        <v>0.20104450533637</v>
      </c>
      <c r="CT45">
        <v>0.20342230165522221</v>
      </c>
      <c r="CU45">
        <v>0.20578896499413443</v>
      </c>
      <c r="CV45">
        <v>0.2081444438822295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</row>
    <row r="46" spans="1:155">
      <c r="A46">
        <v>0.16913643283928156</v>
      </c>
      <c r="B46">
        <v>0.1652697671740174</v>
      </c>
      <c r="C46">
        <v>0.16144043224024454</v>
      </c>
      <c r="D46">
        <v>0.15764897758585422</v>
      </c>
      <c r="E46">
        <v>0.15389602370821626</v>
      </c>
      <c r="F46">
        <v>0.15018232903709949</v>
      </c>
      <c r="G46">
        <v>0.14650873881737653</v>
      </c>
      <c r="H46">
        <v>0.14287625237758136</v>
      </c>
      <c r="I46">
        <v>0.13928601535694285</v>
      </c>
      <c r="J46">
        <v>0.13573933815991762</v>
      </c>
      <c r="K46">
        <v>0.13223771326094702</v>
      </c>
      <c r="L46">
        <v>0.1287828433379955</v>
      </c>
      <c r="M46">
        <v>0.12537667625721363</v>
      </c>
      <c r="N46">
        <v>0.12202140652859909</v>
      </c>
      <c r="O46">
        <v>0.11871952557271961</v>
      </c>
      <c r="P46">
        <v>0.11547386662821557</v>
      </c>
      <c r="Q46">
        <v>0.11228761597559689</v>
      </c>
      <c r="R46">
        <v>0.10916438442977643</v>
      </c>
      <c r="S46">
        <v>0.10610823565849208</v>
      </c>
      <c r="T46">
        <v>0.1031237506076744</v>
      </c>
      <c r="U46">
        <v>0.10021605751494733</v>
      </c>
      <c r="V46">
        <v>9.7390916892128948E-2</v>
      </c>
      <c r="W46">
        <v>9.4654750906201512E-2</v>
      </c>
      <c r="X46">
        <v>9.2014698359615649E-2</v>
      </c>
      <c r="Y46">
        <v>8.9478651707777648E-2</v>
      </c>
      <c r="Z46">
        <v>8.7055299223951915E-2</v>
      </c>
      <c r="AA46">
        <v>8.4754092848955534E-2</v>
      </c>
      <c r="AB46">
        <v>8.2585252694888187E-2</v>
      </c>
      <c r="AC46">
        <v>8.0559669065594419E-2</v>
      </c>
      <c r="AD46">
        <v>7.8688791204632888E-2</v>
      </c>
      <c r="AE46">
        <v>7.6984423054815981E-2</v>
      </c>
      <c r="AF46">
        <v>7.545845974868888E-2</v>
      </c>
      <c r="AG46">
        <v>7.4122531812326059E-2</v>
      </c>
      <c r="AH46">
        <v>7.2987613158914486E-2</v>
      </c>
      <c r="AI46">
        <v>7.2063524352897118E-2</v>
      </c>
      <c r="AJ46">
        <v>7.1358507975160343E-2</v>
      </c>
      <c r="AK46">
        <v>7.0878635034278603E-2</v>
      </c>
      <c r="AL46">
        <v>7.062758190524393E-2</v>
      </c>
      <c r="AM46">
        <v>7.0606216301490568E-2</v>
      </c>
      <c r="AN46">
        <v>7.081218123936335E-2</v>
      </c>
      <c r="AO46">
        <v>7.1251074986247068E-2</v>
      </c>
      <c r="AP46">
        <v>7.1881898478548215E-2</v>
      </c>
      <c r="AQ46">
        <v>7.273069945172532E-2</v>
      </c>
      <c r="AR46">
        <v>7.3770410467165107E-2</v>
      </c>
      <c r="AS46">
        <v>7.4990027768837508E-2</v>
      </c>
      <c r="AT46">
        <v>7.6374589627453388E-2</v>
      </c>
      <c r="AU46">
        <v>7.7910249104039958E-2</v>
      </c>
      <c r="AV46">
        <v>7.9582680704646705E-2</v>
      </c>
      <c r="AW46">
        <v>8.1378066743204067E-2</v>
      </c>
      <c r="AX46">
        <v>8.3283252077897163E-2</v>
      </c>
      <c r="AY46">
        <v>8.5285880242582587E-2</v>
      </c>
      <c r="AZ46">
        <v>8.7374474389487478E-2</v>
      </c>
      <c r="BA46">
        <v>8.9538537125603015E-2</v>
      </c>
      <c r="BB46">
        <v>9.1768509867432929E-2</v>
      </c>
      <c r="BC46">
        <v>9.4055764754289131E-2</v>
      </c>
      <c r="BD46">
        <v>9.6392543459514479E-2</v>
      </c>
      <c r="BE46">
        <v>9.8771904469547214E-2</v>
      </c>
      <c r="BF46">
        <v>0.10118766081145068</v>
      </c>
      <c r="BG46">
        <v>0.10363430282600375</v>
      </c>
      <c r="BH46">
        <v>0.10610694817002179</v>
      </c>
      <c r="BI46">
        <v>0.10860124491682485</v>
      </c>
      <c r="BJ46">
        <v>0.11111337428123882</v>
      </c>
      <c r="BK46">
        <v>0.11363992568518991</v>
      </c>
      <c r="BL46">
        <v>0.11617789363804809</v>
      </c>
      <c r="BM46">
        <v>0.11872461919847466</v>
      </c>
      <c r="BN46">
        <v>0.12127773342166916</v>
      </c>
      <c r="BO46">
        <v>0.12383516664987679</v>
      </c>
      <c r="BP46">
        <v>0.12639506938148942</v>
      </c>
      <c r="BQ46">
        <v>0.12895580219366526</v>
      </c>
      <c r="BR46">
        <v>0.13151591325044476</v>
      </c>
      <c r="BS46">
        <v>0.13407414268120685</v>
      </c>
      <c r="BT46">
        <v>0.13662933949675848</v>
      </c>
      <c r="BU46">
        <v>0.13918049586034764</v>
      </c>
      <c r="BV46">
        <v>0.14172672923187954</v>
      </c>
      <c r="BW46">
        <v>0.14426725117705713</v>
      </c>
      <c r="BX46">
        <v>0.14680134289666433</v>
      </c>
      <c r="BY46">
        <v>0.14932841434987965</v>
      </c>
      <c r="BZ46">
        <v>0.15184789908950716</v>
      </c>
      <c r="CA46">
        <v>0.15435933832290213</v>
      </c>
      <c r="CB46">
        <v>0.15686228755586701</v>
      </c>
      <c r="CC46">
        <v>0.15935636722651231</v>
      </c>
      <c r="CD46">
        <v>0.16184126769297541</v>
      </c>
      <c r="CE46">
        <v>0.16431667850716911</v>
      </c>
      <c r="CF46">
        <v>0.16678235583505149</v>
      </c>
      <c r="CG46">
        <v>0.16923808361953441</v>
      </c>
      <c r="CH46">
        <v>0.17168366020572884</v>
      </c>
      <c r="CI46">
        <v>0.17411894731421648</v>
      </c>
      <c r="CJ46">
        <v>0.1765437702917789</v>
      </c>
      <c r="CK46">
        <v>0.17895802298910174</v>
      </c>
      <c r="CL46">
        <v>0.18136158758639626</v>
      </c>
      <c r="CM46">
        <v>0.18375442768859046</v>
      </c>
      <c r="CN46">
        <v>0.18613641072932896</v>
      </c>
      <c r="CO46">
        <v>0.18850753418090768</v>
      </c>
      <c r="CP46">
        <v>0.19086772637016408</v>
      </c>
      <c r="CQ46">
        <v>0.19321695095781605</v>
      </c>
      <c r="CR46">
        <v>0.19555519915243333</v>
      </c>
      <c r="CS46">
        <v>0.19788246798746498</v>
      </c>
      <c r="CT46">
        <v>0.20019873875811306</v>
      </c>
      <c r="CU46">
        <v>0.20250404389481813</v>
      </c>
      <c r="CV46">
        <v>0.20479833094888703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</row>
    <row r="47" spans="1:155">
      <c r="A47">
        <v>0.16739474900617432</v>
      </c>
      <c r="B47">
        <v>0.16359580496711926</v>
      </c>
      <c r="C47">
        <v>0.15983335254037201</v>
      </c>
      <c r="D47">
        <v>0.15610794181993012</v>
      </c>
      <c r="E47">
        <v>0.15242019654434799</v>
      </c>
      <c r="F47">
        <v>0.14877087599932601</v>
      </c>
      <c r="G47">
        <v>0.14516082915447784</v>
      </c>
      <c r="H47">
        <v>0.14159105226115357</v>
      </c>
      <c r="I47">
        <v>0.13806269555705072</v>
      </c>
      <c r="J47">
        <v>0.13457706749738668</v>
      </c>
      <c r="K47">
        <v>0.131135661272819</v>
      </c>
      <c r="L47">
        <v>0.12774017871629142</v>
      </c>
      <c r="M47">
        <v>0.12439256553316699</v>
      </c>
      <c r="N47">
        <v>0.12109501220200256</v>
      </c>
      <c r="O47">
        <v>0.11785000716542005</v>
      </c>
      <c r="P47">
        <v>0.11466037688240546</v>
      </c>
      <c r="Q47">
        <v>0.111529298166092</v>
      </c>
      <c r="R47">
        <v>0.10846036893819107</v>
      </c>
      <c r="S47">
        <v>0.10545763532251624</v>
      </c>
      <c r="T47">
        <v>0.10252565559507826</v>
      </c>
      <c r="U47">
        <v>9.9669526615521198E-2</v>
      </c>
      <c r="V47">
        <v>9.6894966320337644E-2</v>
      </c>
      <c r="W47">
        <v>9.4208343203462871E-2</v>
      </c>
      <c r="X47">
        <v>9.1616724051131776E-2</v>
      </c>
      <c r="Y47">
        <v>8.9127910588691558E-2</v>
      </c>
      <c r="Z47">
        <v>8.6750470091329898E-2</v>
      </c>
      <c r="AA47">
        <v>8.4493709724929381E-2</v>
      </c>
      <c r="AB47">
        <v>8.2367661809413323E-2</v>
      </c>
      <c r="AC47">
        <v>8.0382994274075456E-2</v>
      </c>
      <c r="AD47">
        <v>7.8550884978520363E-2</v>
      </c>
      <c r="AE47">
        <v>7.6882819644810113E-2</v>
      </c>
      <c r="AF47">
        <v>7.5390334329138414E-2</v>
      </c>
      <c r="AG47">
        <v>7.4084660420105974E-2</v>
      </c>
      <c r="AH47">
        <v>7.2976341427294783E-2</v>
      </c>
      <c r="AI47">
        <v>7.2074768311169227E-2</v>
      </c>
      <c r="AJ47">
        <v>7.1387749733710176E-2</v>
      </c>
      <c r="AK47">
        <v>7.0920974422530175E-2</v>
      </c>
      <c r="AL47">
        <v>7.0677794556422813E-2</v>
      </c>
      <c r="AM47">
        <v>7.0658911827267357E-2</v>
      </c>
      <c r="AN47">
        <v>7.0861866376669372E-2</v>
      </c>
      <c r="AO47">
        <v>7.1293141610332317E-2</v>
      </c>
      <c r="AP47">
        <v>7.1910039206436099E-2</v>
      </c>
      <c r="AQ47">
        <v>7.2738648294799299E-2</v>
      </c>
      <c r="AR47">
        <v>7.3754830927306364E-2</v>
      </c>
      <c r="AS47">
        <v>7.49463930907633E-2</v>
      </c>
      <c r="AT47">
        <v>7.6298965025340323E-2</v>
      </c>
      <c r="AU47">
        <v>7.7799130662765462E-2</v>
      </c>
      <c r="AV47">
        <v>7.9432985572855094E-2</v>
      </c>
      <c r="AW47">
        <v>8.1187103229112864E-2</v>
      </c>
      <c r="AX47">
        <v>8.3048676417388251E-2</v>
      </c>
      <c r="AY47">
        <v>8.5005678760928516E-2</v>
      </c>
      <c r="AZ47">
        <v>8.7046924828253519E-2</v>
      </c>
      <c r="BA47">
        <v>8.9162168922924431E-2</v>
      </c>
      <c r="BB47">
        <v>9.134207649850995E-2</v>
      </c>
      <c r="BC47">
        <v>9.3578208841742186E-2</v>
      </c>
      <c r="BD47">
        <v>9.5862972378592454E-2</v>
      </c>
      <c r="BE47">
        <v>9.8189570449596433E-2</v>
      </c>
      <c r="BF47">
        <v>0.10055193687140469</v>
      </c>
      <c r="BG47">
        <v>0.1029446638434582</v>
      </c>
      <c r="BH47">
        <v>0.10536296197069052</v>
      </c>
      <c r="BI47">
        <v>0.10780255473115995</v>
      </c>
      <c r="BJ47">
        <v>0.1102596849739932</v>
      </c>
      <c r="BK47">
        <v>0.11273100800508191</v>
      </c>
      <c r="BL47">
        <v>0.11521355606738065</v>
      </c>
      <c r="BM47">
        <v>0.11770471829867032</v>
      </c>
      <c r="BN47">
        <v>0.12020216227727727</v>
      </c>
      <c r="BO47">
        <v>0.1227038477783484</v>
      </c>
      <c r="BP47">
        <v>0.12520795272465893</v>
      </c>
      <c r="BQ47">
        <v>0.12771286399382645</v>
      </c>
      <c r="BR47">
        <v>0.13021715122599922</v>
      </c>
      <c r="BS47">
        <v>0.13271956933348084</v>
      </c>
      <c r="BT47">
        <v>0.13521898737591406</v>
      </c>
      <c r="BU47">
        <v>0.13771441227207204</v>
      </c>
      <c r="BV47">
        <v>0.14020497479571692</v>
      </c>
      <c r="BW47">
        <v>0.14268989492614506</v>
      </c>
      <c r="BX47">
        <v>0.14516846941471998</v>
      </c>
      <c r="BY47">
        <v>0.1476401114095191</v>
      </c>
      <c r="BZ47">
        <v>0.15010426583767741</v>
      </c>
      <c r="CA47">
        <v>0.15256048315746101</v>
      </c>
      <c r="CB47">
        <v>0.15500831844293303</v>
      </c>
      <c r="CC47">
        <v>0.15744740641124094</v>
      </c>
      <c r="CD47">
        <v>0.15987744054049227</v>
      </c>
      <c r="CE47">
        <v>0.16229811399281696</v>
      </c>
      <c r="CF47">
        <v>0.16470918664492404</v>
      </c>
      <c r="CG47">
        <v>0.16711044944443934</v>
      </c>
      <c r="CH47">
        <v>0.16950170332271239</v>
      </c>
      <c r="CI47">
        <v>0.17188281170815825</v>
      </c>
      <c r="CJ47">
        <v>0.1742536043100818</v>
      </c>
      <c r="CK47">
        <v>0.17661397584077215</v>
      </c>
      <c r="CL47">
        <v>0.17896381805568867</v>
      </c>
      <c r="CM47">
        <v>0.18130308501420808</v>
      </c>
      <c r="CN47">
        <v>0.18363165819279978</v>
      </c>
      <c r="CO47">
        <v>0.18594952446994167</v>
      </c>
      <c r="CP47">
        <v>0.18825662625469725</v>
      </c>
      <c r="CQ47">
        <v>0.19055292040334582</v>
      </c>
      <c r="CR47">
        <v>0.1928384040913225</v>
      </c>
      <c r="CS47">
        <v>0.19511307130548855</v>
      </c>
      <c r="CT47">
        <v>0.1973769102743215</v>
      </c>
      <c r="CU47">
        <v>0.19962995021340124</v>
      </c>
      <c r="CV47">
        <v>0.20187213768640802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</row>
    <row r="48" spans="1:155">
      <c r="A48">
        <v>0.16611552846650082</v>
      </c>
      <c r="B48">
        <v>0.16236537896625969</v>
      </c>
      <c r="C48">
        <v>0.1586511668533401</v>
      </c>
      <c r="D48">
        <v>0.15497344596003343</v>
      </c>
      <c r="E48">
        <v>0.15133284724259405</v>
      </c>
      <c r="F48">
        <v>0.14773013237161436</v>
      </c>
      <c r="G48">
        <v>0.1441661599227648</v>
      </c>
      <c r="H48">
        <v>0.14064192816996662</v>
      </c>
      <c r="I48">
        <v>0.13715859543071113</v>
      </c>
      <c r="J48">
        <v>0.13371747629108474</v>
      </c>
      <c r="K48">
        <v>0.13032006709376326</v>
      </c>
      <c r="L48">
        <v>0.1269680771564671</v>
      </c>
      <c r="M48">
        <v>0.12366345718481012</v>
      </c>
      <c r="N48">
        <v>0.12040840207705907</v>
      </c>
      <c r="O48">
        <v>0.11720540515628933</v>
      </c>
      <c r="P48">
        <v>0.11405729400142058</v>
      </c>
      <c r="Q48">
        <v>0.11096724742379416</v>
      </c>
      <c r="R48">
        <v>0.10793886015791784</v>
      </c>
      <c r="S48">
        <v>0.10497617352081848</v>
      </c>
      <c r="T48">
        <v>0.10208373293602395</v>
      </c>
      <c r="U48">
        <v>9.9266617428251824E-2</v>
      </c>
      <c r="V48">
        <v>9.6530519575181412E-2</v>
      </c>
      <c r="W48">
        <v>9.3881764832116049E-2</v>
      </c>
      <c r="X48">
        <v>9.1327364689204854E-2</v>
      </c>
      <c r="Y48">
        <v>8.8875048611867707E-2</v>
      </c>
      <c r="Z48">
        <v>8.6533278506374878E-2</v>
      </c>
      <c r="AA48">
        <v>8.4311236908203524E-2</v>
      </c>
      <c r="AB48">
        <v>8.2218785190815047E-2</v>
      </c>
      <c r="AC48">
        <v>8.0266390034735458E-2</v>
      </c>
      <c r="AD48">
        <v>7.8464977528056451E-2</v>
      </c>
      <c r="AE48">
        <v>7.682573525442235E-2</v>
      </c>
      <c r="AF48">
        <v>7.5359859412035768E-2</v>
      </c>
      <c r="AG48">
        <v>7.4078200055042023E-2</v>
      </c>
      <c r="AH48">
        <v>7.2990890047983134E-2</v>
      </c>
      <c r="AI48">
        <v>7.2106899841551664E-2</v>
      </c>
      <c r="AJ48">
        <v>7.1433623856441267E-2</v>
      </c>
      <c r="AK48">
        <v>7.0976374488972108E-2</v>
      </c>
      <c r="AL48">
        <v>7.0738171630224209E-2</v>
      </c>
      <c r="AM48">
        <v>7.0719552226472721E-2</v>
      </c>
      <c r="AN48">
        <v>7.0917956954662839E-2</v>
      </c>
      <c r="AO48">
        <v>7.1340884583073416E-2</v>
      </c>
      <c r="AP48">
        <v>7.1943282114871845E-2</v>
      </c>
      <c r="AQ48">
        <v>7.2752221593880423E-2</v>
      </c>
      <c r="AR48">
        <v>7.3745867371407869E-2</v>
      </c>
      <c r="AS48">
        <v>7.4910913854481218E-2</v>
      </c>
      <c r="AT48">
        <v>7.6233586863659789E-2</v>
      </c>
      <c r="AU48">
        <v>7.7700855953992093E-2</v>
      </c>
      <c r="AV48">
        <v>7.9299217751514356E-2</v>
      </c>
      <c r="AW48">
        <v>8.1015599848848346E-2</v>
      </c>
      <c r="AX48">
        <v>8.2837517249644554E-2</v>
      </c>
      <c r="AY48">
        <v>8.4753245190211449E-2</v>
      </c>
      <c r="AZ48">
        <v>8.6751859801758757E-2</v>
      </c>
      <c r="BA48">
        <v>8.8823347905762282E-2</v>
      </c>
      <c r="BB48">
        <v>9.0958571367601992E-2</v>
      </c>
      <c r="BC48">
        <v>9.3149263526552686E-2</v>
      </c>
      <c r="BD48">
        <v>9.5387974457253319E-2</v>
      </c>
      <c r="BE48">
        <v>9.7668031071515837E-2</v>
      </c>
      <c r="BF48">
        <v>9.998347301307077E-2</v>
      </c>
      <c r="BG48">
        <v>0.10232897856686285</v>
      </c>
      <c r="BH48">
        <v>0.10469983532628543</v>
      </c>
      <c r="BI48">
        <v>0.10709182519674385</v>
      </c>
      <c r="BJ48">
        <v>0.10950124387210609</v>
      </c>
      <c r="BK48">
        <v>0.11192479608755136</v>
      </c>
      <c r="BL48">
        <v>0.11435954349924773</v>
      </c>
      <c r="BM48">
        <v>0.11680290945895359</v>
      </c>
      <c r="BN48">
        <v>0.11925259039080743</v>
      </c>
      <c r="BO48">
        <v>0.12170656542711576</v>
      </c>
      <c r="BP48">
        <v>0.12416303009354811</v>
      </c>
      <c r="BQ48">
        <v>0.1266203903561309</v>
      </c>
      <c r="BR48">
        <v>0.1290772286886441</v>
      </c>
      <c r="BS48">
        <v>0.13153230613471265</v>
      </c>
      <c r="BT48">
        <v>0.13398450943919121</v>
      </c>
      <c r="BU48">
        <v>0.1364328486212627</v>
      </c>
      <c r="BV48">
        <v>0.13887646552733535</v>
      </c>
      <c r="BW48">
        <v>0.14131458124464058</v>
      </c>
      <c r="BX48">
        <v>0.14374650267067554</v>
      </c>
      <c r="BY48">
        <v>0.14617164183673759</v>
      </c>
      <c r="BZ48">
        <v>0.14858945031593263</v>
      </c>
      <c r="CA48">
        <v>0.15099948245963279</v>
      </c>
      <c r="CB48">
        <v>0.15340128977609016</v>
      </c>
      <c r="CC48">
        <v>0.15579451909523137</v>
      </c>
      <c r="CD48">
        <v>0.15817885962153203</v>
      </c>
      <c r="CE48">
        <v>0.16055400579167575</v>
      </c>
      <c r="CF48">
        <v>0.16291972026704549</v>
      </c>
      <c r="CG48">
        <v>0.16527579692364347</v>
      </c>
      <c r="CH48">
        <v>0.16762203279387378</v>
      </c>
      <c r="CI48">
        <v>0.16995829719587927</v>
      </c>
      <c r="CJ48">
        <v>0.17228441519182608</v>
      </c>
      <c r="CK48">
        <v>0.17460028311243697</v>
      </c>
      <c r="CL48">
        <v>0.17690579973922155</v>
      </c>
      <c r="CM48">
        <v>0.1792009065102412</v>
      </c>
      <c r="CN48">
        <v>0.18148549843697964</v>
      </c>
      <c r="CO48">
        <v>0.18375954985522275</v>
      </c>
      <c r="CP48">
        <v>0.18602301294341561</v>
      </c>
      <c r="CQ48">
        <v>0.18827583780624085</v>
      </c>
      <c r="CR48">
        <v>0.19051802469825438</v>
      </c>
      <c r="CS48">
        <v>0.19274956599944942</v>
      </c>
      <c r="CT48">
        <v>0.19497045211634159</v>
      </c>
      <c r="CU48">
        <v>0.19718070845796676</v>
      </c>
      <c r="CV48">
        <v>0.19938028226055074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</row>
    <row r="49" spans="1:155">
      <c r="A49">
        <v>0.16530179546482351</v>
      </c>
      <c r="B49">
        <v>0.16158126485002755</v>
      </c>
      <c r="C49">
        <v>0.15789641717411479</v>
      </c>
      <c r="D49">
        <v>0.15424781311272767</v>
      </c>
      <c r="E49">
        <v>0.15063609528789004</v>
      </c>
      <c r="F49">
        <v>0.14706203219357231</v>
      </c>
      <c r="G49">
        <v>0.1435264921484051</v>
      </c>
      <c r="H49">
        <v>0.14003048412777419</v>
      </c>
      <c r="I49">
        <v>0.13657517492651866</v>
      </c>
      <c r="J49">
        <v>0.13316189381451066</v>
      </c>
      <c r="K49">
        <v>0.12979214433822792</v>
      </c>
      <c r="L49">
        <v>0.12646765041674873</v>
      </c>
      <c r="M49">
        <v>0.12319037459898542</v>
      </c>
      <c r="N49">
        <v>0.11996252063866084</v>
      </c>
      <c r="O49">
        <v>0.11678659589984743</v>
      </c>
      <c r="P49">
        <v>0.1136654384271157</v>
      </c>
      <c r="Q49">
        <v>0.11060223599163445</v>
      </c>
      <c r="R49">
        <v>0.10760059068280549</v>
      </c>
      <c r="S49">
        <v>0.10466454691503042</v>
      </c>
      <c r="T49">
        <v>0.10179864982666811</v>
      </c>
      <c r="U49">
        <v>9.9007971327985819E-2</v>
      </c>
      <c r="V49">
        <v>9.6298188972760837E-2</v>
      </c>
      <c r="W49">
        <v>9.3675599832043627E-2</v>
      </c>
      <c r="X49">
        <v>9.1147173832325387E-2</v>
      </c>
      <c r="Y49">
        <v>8.8720580234939103E-2</v>
      </c>
      <c r="Z49">
        <v>8.6404194743350357E-2</v>
      </c>
      <c r="AA49">
        <v>8.4207088240516592E-2</v>
      </c>
      <c r="AB49">
        <v>8.2138971233961369E-2</v>
      </c>
      <c r="AC49">
        <v>8.0210125919987829E-2</v>
      </c>
      <c r="AD49">
        <v>7.8431248967736247E-2</v>
      </c>
      <c r="AE49">
        <v>7.681324811158137E-2</v>
      </c>
      <c r="AF49">
        <v>7.5367003567345575E-2</v>
      </c>
      <c r="AG49">
        <v>7.4103004289049035E-2</v>
      </c>
      <c r="AH49">
        <v>7.3030993405261327E-2</v>
      </c>
      <c r="AI49">
        <v>7.2159544517378493E-2</v>
      </c>
      <c r="AJ49">
        <v>7.1495649416915094E-2</v>
      </c>
      <c r="AK49">
        <v>7.1044262607534867E-2</v>
      </c>
      <c r="AL49">
        <v>7.0808076653380375E-2</v>
      </c>
      <c r="AM49">
        <v>7.0787449600915139E-2</v>
      </c>
      <c r="AN49">
        <v>7.0979757739981997E-2</v>
      </c>
      <c r="AO49">
        <v>7.1393496156491001E-2</v>
      </c>
      <c r="AP49">
        <v>7.1981457463884693E-2</v>
      </c>
      <c r="AQ49">
        <v>7.2770842279528708E-2</v>
      </c>
      <c r="AR49">
        <v>7.3743011990281118E-2</v>
      </c>
      <c r="AS49">
        <v>7.4883167159546196E-2</v>
      </c>
      <c r="AT49">
        <v>7.6178138506667353E-2</v>
      </c>
      <c r="AU49">
        <v>7.7615230373191443E-2</v>
      </c>
      <c r="AV49">
        <v>7.9181300061753127E-2</v>
      </c>
      <c r="AW49">
        <v>8.0863606411393299E-2</v>
      </c>
      <c r="AX49">
        <v>8.2649951770255137E-2</v>
      </c>
      <c r="AY49">
        <v>8.4528887967762659E-2</v>
      </c>
      <c r="AZ49">
        <v>8.6489728842268077E-2</v>
      </c>
      <c r="BA49">
        <v>8.8522661090736171E-2</v>
      </c>
      <c r="BB49">
        <v>9.0618728023975109E-2</v>
      </c>
      <c r="BC49">
        <v>9.2769808172062151E-2</v>
      </c>
      <c r="BD49">
        <v>9.4968577123178785E-2</v>
      </c>
      <c r="BE49">
        <v>9.7208467555859823E-2</v>
      </c>
      <c r="BF49">
        <v>9.9483607786984701E-2</v>
      </c>
      <c r="BG49">
        <v>0.10178874507993056</v>
      </c>
      <c r="BH49">
        <v>0.10411922704893141</v>
      </c>
      <c r="BI49">
        <v>0.10647088486473516</v>
      </c>
      <c r="BJ49">
        <v>0.10884004974378554</v>
      </c>
      <c r="BK49">
        <v>0.1112234657885197</v>
      </c>
      <c r="BL49">
        <v>0.11361821123193633</v>
      </c>
      <c r="BM49">
        <v>0.11602173437807695</v>
      </c>
      <c r="BN49">
        <v>0.11843174838317798</v>
      </c>
      <c r="BO49">
        <v>0.12084624254250284</v>
      </c>
      <c r="BP49">
        <v>0.12326342374584422</v>
      </c>
      <c r="BQ49">
        <v>0.12568170651839589</v>
      </c>
      <c r="BR49">
        <v>0.12809967839753941</v>
      </c>
      <c r="BS49">
        <v>0.1305161009477549</v>
      </c>
      <c r="BT49">
        <v>0.13292986813547267</v>
      </c>
      <c r="BU49">
        <v>0.13533999126335022</v>
      </c>
      <c r="BV49">
        <v>0.13774561240034533</v>
      </c>
      <c r="BW49">
        <v>0.1401459528839914</v>
      </c>
      <c r="BX49">
        <v>0.14254032177248199</v>
      </c>
      <c r="BY49">
        <v>0.14492812351720341</v>
      </c>
      <c r="BZ49">
        <v>0.1473088146023683</v>
      </c>
      <c r="CA49">
        <v>0.14968194717262767</v>
      </c>
      <c r="CB49">
        <v>0.15204706648923696</v>
      </c>
      <c r="CC49">
        <v>0.15440382467174071</v>
      </c>
      <c r="CD49">
        <v>0.15675190544314674</v>
      </c>
      <c r="CE49">
        <v>0.15909100160315057</v>
      </c>
      <c r="CF49">
        <v>0.16142087245685766</v>
      </c>
      <c r="CG49">
        <v>0.16374131108940385</v>
      </c>
      <c r="CH49">
        <v>0.16605211361415964</v>
      </c>
      <c r="CI49">
        <v>0.16835314417239078</v>
      </c>
      <c r="CJ49">
        <v>0.17064422787578365</v>
      </c>
      <c r="CK49">
        <v>0.17292525570558226</v>
      </c>
      <c r="CL49">
        <v>0.17519613235537565</v>
      </c>
      <c r="CM49">
        <v>0.17745678519393249</v>
      </c>
      <c r="CN49">
        <v>0.17970711811774026</v>
      </c>
      <c r="CO49">
        <v>0.18194709314291041</v>
      </c>
      <c r="CP49">
        <v>0.18417666994670559</v>
      </c>
      <c r="CQ49">
        <v>0.18639579083563834</v>
      </c>
      <c r="CR49">
        <v>0.18860445650883323</v>
      </c>
      <c r="CS49">
        <v>0.1908026553608595</v>
      </c>
      <c r="CT49">
        <v>0.19299037943093802</v>
      </c>
      <c r="CU49">
        <v>0.19516764901753111</v>
      </c>
      <c r="CV49">
        <v>0.19733440836068566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</row>
    <row r="50" spans="1:155">
      <c r="A50">
        <v>0.16495271212799356</v>
      </c>
      <c r="B50">
        <v>0.16124260431853216</v>
      </c>
      <c r="C50">
        <v>0.15756823472208717</v>
      </c>
      <c r="D50">
        <v>0.15393017327834668</v>
      </c>
      <c r="E50">
        <v>0.15032907626488273</v>
      </c>
      <c r="F50">
        <v>0.14676572291351148</v>
      </c>
      <c r="G50">
        <v>0.14324099659110234</v>
      </c>
      <c r="H50">
        <v>0.13975591769526705</v>
      </c>
      <c r="I50">
        <v>0.13631167024884816</v>
      </c>
      <c r="J50">
        <v>0.13290959869711025</v>
      </c>
      <c r="K50">
        <v>0.12955122190494389</v>
      </c>
      <c r="L50">
        <v>0.12623828235547169</v>
      </c>
      <c r="M50">
        <v>0.12297275979824571</v>
      </c>
      <c r="N50">
        <v>0.11975687591304542</v>
      </c>
      <c r="O50">
        <v>0.11659315703213208</v>
      </c>
      <c r="P50">
        <v>0.11348445745670935</v>
      </c>
      <c r="Q50">
        <v>0.11043398356805231</v>
      </c>
      <c r="R50">
        <v>0.10744535100837405</v>
      </c>
      <c r="S50">
        <v>0.1045226175776505</v>
      </c>
      <c r="T50">
        <v>0.10167033592543026</v>
      </c>
      <c r="U50">
        <v>9.8893580603323969E-2</v>
      </c>
      <c r="V50">
        <v>9.6198023424437812E-2</v>
      </c>
      <c r="W50">
        <v>9.3589945323189649E-2</v>
      </c>
      <c r="X50">
        <v>9.1076285211380281E-2</v>
      </c>
      <c r="Y50">
        <v>8.8664665192903946E-2</v>
      </c>
      <c r="Z50">
        <v>8.6363387182270546E-2</v>
      </c>
      <c r="AA50">
        <v>8.4181426906992846E-2</v>
      </c>
      <c r="AB50">
        <v>8.2128360686745103E-2</v>
      </c>
      <c r="AC50">
        <v>8.0214304725496816E-2</v>
      </c>
      <c r="AD50">
        <v>7.8449745078563907E-2</v>
      </c>
      <c r="AE50">
        <v>7.6845333241726127E-2</v>
      </c>
      <c r="AF50">
        <v>7.5411655515043655E-2</v>
      </c>
      <c r="AG50">
        <v>7.415886763710855E-2</v>
      </c>
      <c r="AH50">
        <v>7.3096347740664327E-2</v>
      </c>
      <c r="AI50">
        <v>7.2232296194032722E-2</v>
      </c>
      <c r="AJ50">
        <v>7.1573327737298548E-2</v>
      </c>
      <c r="AK50">
        <v>7.1124051249065914E-2</v>
      </c>
      <c r="AL50">
        <v>7.088685723171409E-2</v>
      </c>
      <c r="AM50">
        <v>7.0861918364585455E-2</v>
      </c>
      <c r="AN50">
        <v>7.1046535151297066E-2</v>
      </c>
      <c r="AO50">
        <v>7.1450267355935071E-2</v>
      </c>
      <c r="AP50">
        <v>7.2023012979082909E-2</v>
      </c>
      <c r="AQ50">
        <v>7.2793897574254834E-2</v>
      </c>
      <c r="AR50">
        <v>7.3745732189862523E-2</v>
      </c>
      <c r="AS50">
        <v>7.4862738822205663E-2</v>
      </c>
      <c r="AT50">
        <v>7.6132292906679874E-2</v>
      </c>
      <c r="AU50">
        <v>7.7542022027664734E-2</v>
      </c>
      <c r="AV50">
        <v>7.9079113439972967E-2</v>
      </c>
      <c r="AW50">
        <v>8.0731115485907182E-2</v>
      </c>
      <c r="AX50">
        <v>8.2486092543850517E-2</v>
      </c>
      <c r="AY50">
        <v>8.4332837905616145E-2</v>
      </c>
      <c r="AZ50">
        <v>8.6260877603580907E-2</v>
      </c>
      <c r="BA50">
        <v>8.8260577356927439E-2</v>
      </c>
      <c r="BB50">
        <v>9.0323135289321455E-2</v>
      </c>
      <c r="BC50">
        <v>9.2440554172669082E-2</v>
      </c>
      <c r="BD50">
        <v>9.4605616617477212E-2</v>
      </c>
      <c r="BE50">
        <v>9.681184124739578E-2</v>
      </c>
      <c r="BF50">
        <v>9.905342762607891E-2</v>
      </c>
      <c r="BG50">
        <v>0.10132517747193709</v>
      </c>
      <c r="BH50">
        <v>0.10362248434686709</v>
      </c>
      <c r="BI50">
        <v>0.10594121119625079</v>
      </c>
      <c r="BJ50">
        <v>0.10827771613418159</v>
      </c>
      <c r="BK50">
        <v>0.11062876680246454</v>
      </c>
      <c r="BL50">
        <v>0.1129914485441867</v>
      </c>
      <c r="BM50">
        <v>0.11536322302160389</v>
      </c>
      <c r="BN50">
        <v>0.11774181170234399</v>
      </c>
      <c r="BO50">
        <v>0.12012520457251132</v>
      </c>
      <c r="BP50">
        <v>0.12251160855675575</v>
      </c>
      <c r="BQ50">
        <v>0.12489944124960844</v>
      </c>
      <c r="BR50">
        <v>0.1272872859058054</v>
      </c>
      <c r="BS50">
        <v>0.1296738978375328</v>
      </c>
      <c r="BT50">
        <v>0.13205817164030748</v>
      </c>
      <c r="BU50">
        <v>0.13443911310979054</v>
      </c>
      <c r="BV50">
        <v>0.1368158602829613</v>
      </c>
      <c r="BW50">
        <v>0.13918762588973166</v>
      </c>
      <c r="BX50">
        <v>0.14155371646853357</v>
      </c>
      <c r="BY50">
        <v>0.14391352709323096</v>
      </c>
      <c r="BZ50">
        <v>0.14626651052192224</v>
      </c>
      <c r="CA50">
        <v>0.14861221330654859</v>
      </c>
      <c r="CB50">
        <v>0.15095017065878058</v>
      </c>
      <c r="CC50">
        <v>0.15328003550115418</v>
      </c>
      <c r="CD50">
        <v>0.15560148368152166</v>
      </c>
      <c r="CE50">
        <v>0.15791419965927625</v>
      </c>
      <c r="CF50">
        <v>0.16021793947481081</v>
      </c>
      <c r="CG50">
        <v>0.16251249157024511</v>
      </c>
      <c r="CH50">
        <v>0.16479764419282789</v>
      </c>
      <c r="CI50">
        <v>0.16707326014017687</v>
      </c>
      <c r="CJ50">
        <v>0.16933915612847844</v>
      </c>
      <c r="CK50">
        <v>0.17159521742315983</v>
      </c>
      <c r="CL50">
        <v>0.17384135280991531</v>
      </c>
      <c r="CM50">
        <v>0.17607747141459548</v>
      </c>
      <c r="CN50">
        <v>0.17830348570566842</v>
      </c>
      <c r="CO50">
        <v>0.18051934198657071</v>
      </c>
      <c r="CP50">
        <v>0.1827250060083393</v>
      </c>
      <c r="CQ50">
        <v>0.18492041136227361</v>
      </c>
      <c r="CR50">
        <v>0.18710555574272061</v>
      </c>
      <c r="CS50">
        <v>0.18928042222763611</v>
      </c>
      <c r="CT50">
        <v>0.19144500277528495</v>
      </c>
      <c r="CU50">
        <v>0.19359931067427394</v>
      </c>
      <c r="CV50">
        <v>0.19574328877764313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</row>
    <row r="51" spans="1:155">
      <c r="A51">
        <v>0.16505913413981543</v>
      </c>
      <c r="B51">
        <v>0.16134065077319343</v>
      </c>
      <c r="C51">
        <v>0.15765826839706132</v>
      </c>
      <c r="D51">
        <v>0.15401256845276484</v>
      </c>
      <c r="E51">
        <v>0.15040422384993238</v>
      </c>
      <c r="F51">
        <v>0.1468340270724742</v>
      </c>
      <c r="G51">
        <v>0.14330288066055727</v>
      </c>
      <c r="H51">
        <v>0.13981181952863958</v>
      </c>
      <c r="I51">
        <v>0.13636205001090804</v>
      </c>
      <c r="J51">
        <v>0.13295493397741162</v>
      </c>
      <c r="K51">
        <v>0.12959201227354797</v>
      </c>
      <c r="L51">
        <v>0.12627505032814781</v>
      </c>
      <c r="M51">
        <v>0.12300605048165007</v>
      </c>
      <c r="N51">
        <v>0.11978725533803244</v>
      </c>
      <c r="O51">
        <v>0.11662121813934909</v>
      </c>
      <c r="P51">
        <v>0.11351081720318182</v>
      </c>
      <c r="Q51">
        <v>0.11045928068804324</v>
      </c>
      <c r="R51">
        <v>0.10747024588141663</v>
      </c>
      <c r="S51">
        <v>0.10454779085289698</v>
      </c>
      <c r="T51">
        <v>0.10169648262564744</v>
      </c>
      <c r="U51">
        <v>9.8921406711350982E-2</v>
      </c>
      <c r="V51">
        <v>9.6228238168861266E-2</v>
      </c>
      <c r="W51">
        <v>9.3623248687382504E-2</v>
      </c>
      <c r="X51">
        <v>9.1113355939620028E-2</v>
      </c>
      <c r="Y51">
        <v>8.8706147929087681E-2</v>
      </c>
      <c r="Z51">
        <v>8.6409863568674847E-2</v>
      </c>
      <c r="AA51">
        <v>8.423339687408439E-2</v>
      </c>
      <c r="AB51">
        <v>8.218620545277279E-2</v>
      </c>
      <c r="AC51">
        <v>8.027825781922017E-2</v>
      </c>
      <c r="AD51">
        <v>7.8519850498253468E-2</v>
      </c>
      <c r="AE51">
        <v>7.6921402437313394E-2</v>
      </c>
      <c r="AF51">
        <v>7.5493233105920751E-2</v>
      </c>
      <c r="AG51">
        <v>7.4245191301233845E-2</v>
      </c>
      <c r="AH51">
        <v>7.318632190641404E-2</v>
      </c>
      <c r="AI51">
        <v>7.2324482485584138E-2</v>
      </c>
      <c r="AJ51">
        <v>7.1665942308071925E-2</v>
      </c>
      <c r="AK51">
        <v>7.1214992844697983E-2</v>
      </c>
      <c r="AL51">
        <v>7.0973735456496961E-2</v>
      </c>
      <c r="AM51">
        <v>7.0942166733412415E-2</v>
      </c>
      <c r="AN51">
        <v>7.1117480884309817E-2</v>
      </c>
      <c r="AO51">
        <v>7.151031432306261E-2</v>
      </c>
      <c r="AP51">
        <v>7.2068224406401649E-2</v>
      </c>
      <c r="AQ51">
        <v>7.2820814139106627E-2</v>
      </c>
      <c r="AR51">
        <v>7.3753440886057398E-2</v>
      </c>
      <c r="AS51">
        <v>7.4849087445657103E-2</v>
      </c>
      <c r="AT51">
        <v>7.6095599764409314E-2</v>
      </c>
      <c r="AU51">
        <v>7.7480862296068251E-2</v>
      </c>
      <c r="AV51">
        <v>7.8992360587549784E-2</v>
      </c>
      <c r="AW51">
        <v>8.061790411531139E-2</v>
      </c>
      <c r="AX51">
        <v>8.2345784591373608E-2</v>
      </c>
      <c r="AY51">
        <v>8.416500734080111E-2</v>
      </c>
      <c r="AZ51">
        <v>8.6065285604065081E-2</v>
      </c>
      <c r="BA51">
        <v>8.8037135021444557E-2</v>
      </c>
      <c r="BB51">
        <v>9.0071887554086391E-2</v>
      </c>
      <c r="BC51">
        <v>9.2161651187475671E-2</v>
      </c>
      <c r="BD51">
        <v>9.4299291556972129E-2</v>
      </c>
      <c r="BE51">
        <v>9.6478398274291249E-2</v>
      </c>
      <c r="BF51">
        <v>9.8693224057914794E-2</v>
      </c>
      <c r="BG51">
        <v>0.1009386087056476</v>
      </c>
      <c r="BH51">
        <v>0.10320997805371908</v>
      </c>
      <c r="BI51">
        <v>0.10550321399371508</v>
      </c>
      <c r="BJ51">
        <v>0.10781468566813225</v>
      </c>
      <c r="BK51">
        <v>0.11014117626448133</v>
      </c>
      <c r="BL51">
        <v>0.11247976558342475</v>
      </c>
      <c r="BM51">
        <v>0.11482791804233219</v>
      </c>
      <c r="BN51">
        <v>0.11718335412483309</v>
      </c>
      <c r="BO51">
        <v>0.11954405489739629</v>
      </c>
      <c r="BP51">
        <v>0.12190821946822263</v>
      </c>
      <c r="BQ51">
        <v>0.12427425795501237</v>
      </c>
      <c r="BR51">
        <v>0.12664074521979321</v>
      </c>
      <c r="BS51">
        <v>0.12900642312803348</v>
      </c>
      <c r="BT51">
        <v>0.13137017674524079</v>
      </c>
      <c r="BU51">
        <v>0.13373100188738271</v>
      </c>
      <c r="BV51">
        <v>0.13608802554228566</v>
      </c>
      <c r="BW51">
        <v>0.13844044835658004</v>
      </c>
      <c r="BX51">
        <v>0.14078756956822369</v>
      </c>
      <c r="BY51">
        <v>0.14312876629175814</v>
      </c>
      <c r="BZ51">
        <v>0.14546348480199331</v>
      </c>
      <c r="CA51">
        <v>0.14779126226997563</v>
      </c>
      <c r="CB51">
        <v>0.15011161841258522</v>
      </c>
      <c r="CC51">
        <v>0.15242420503544066</v>
      </c>
      <c r="CD51">
        <v>0.15472868146098231</v>
      </c>
      <c r="CE51">
        <v>0.15702472614913277</v>
      </c>
      <c r="CF51">
        <v>0.15931208478914635</v>
      </c>
      <c r="CG51">
        <v>0.16159053862118039</v>
      </c>
      <c r="CH51">
        <v>0.163859867401105</v>
      </c>
      <c r="CI51">
        <v>0.16611992498939548</v>
      </c>
      <c r="CJ51">
        <v>0.16837051996751054</v>
      </c>
      <c r="CK51">
        <v>0.17061153104940183</v>
      </c>
      <c r="CL51">
        <v>0.17284286419272935</v>
      </c>
      <c r="CM51">
        <v>0.17506441202392276</v>
      </c>
      <c r="CN51">
        <v>0.17727609130690611</v>
      </c>
      <c r="CO51">
        <v>0.1794778319776591</v>
      </c>
      <c r="CP51">
        <v>0.1816696014358051</v>
      </c>
      <c r="CQ51">
        <v>0.18385132277861047</v>
      </c>
      <c r="CR51">
        <v>0.18602299135731598</v>
      </c>
      <c r="CS51">
        <v>0.1881845829833749</v>
      </c>
      <c r="CT51">
        <v>0.19033608596558152</v>
      </c>
      <c r="CU51">
        <v>0.19247750649484785</v>
      </c>
      <c r="CV51">
        <v>0.19460878385313604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</row>
    <row r="52" spans="1:155">
      <c r="A52">
        <v>0.16530882072772476</v>
      </c>
      <c r="B52">
        <v>0.16157605459467519</v>
      </c>
      <c r="C52">
        <v>0.1578798549353376</v>
      </c>
      <c r="D52">
        <v>0.15422081780618932</v>
      </c>
      <c r="E52">
        <v>0.15059963218512964</v>
      </c>
      <c r="F52">
        <v>0.1470171047583187</v>
      </c>
      <c r="G52">
        <v>0.1434741575597531</v>
      </c>
      <c r="H52">
        <v>0.1399718427449072</v>
      </c>
      <c r="I52">
        <v>0.13651138673269492</v>
      </c>
      <c r="J52">
        <v>0.13309417273045956</v>
      </c>
      <c r="K52">
        <v>0.12972176074150371</v>
      </c>
      <c r="L52">
        <v>0.12639594154599926</v>
      </c>
      <c r="M52">
        <v>0.12311873955256003</v>
      </c>
      <c r="N52">
        <v>0.11989242104652555</v>
      </c>
      <c r="O52">
        <v>0.11671956403680268</v>
      </c>
      <c r="P52">
        <v>0.11360306876730027</v>
      </c>
      <c r="Q52">
        <v>0.11054618845766835</v>
      </c>
      <c r="R52">
        <v>0.10755258052535889</v>
      </c>
      <c r="S52">
        <v>0.10462634168875791</v>
      </c>
      <c r="T52">
        <v>0.10177205219027248</v>
      </c>
      <c r="U52">
        <v>9.8994808002313625E-2</v>
      </c>
      <c r="V52">
        <v>9.6300284954437057E-2</v>
      </c>
      <c r="W52">
        <v>9.3694744833873106E-2</v>
      </c>
      <c r="X52">
        <v>9.1185084221046292E-2</v>
      </c>
      <c r="Y52">
        <v>8.8778852282950252E-2</v>
      </c>
      <c r="Z52">
        <v>8.6484228613180322E-2</v>
      </c>
      <c r="AA52">
        <v>8.4310025820750228E-2</v>
      </c>
      <c r="AB52">
        <v>8.2265585755882317E-2</v>
      </c>
      <c r="AC52">
        <v>8.0360735987754756E-2</v>
      </c>
      <c r="AD52">
        <v>7.860559278709027E-2</v>
      </c>
      <c r="AE52">
        <v>7.7010356076682718E-2</v>
      </c>
      <c r="AF52">
        <v>7.5585094795569865E-2</v>
      </c>
      <c r="AG52">
        <v>7.4339372300310819E-2</v>
      </c>
      <c r="AH52">
        <v>7.3281926582571918E-2</v>
      </c>
      <c r="AI52">
        <v>7.2420297791164157E-2</v>
      </c>
      <c r="AJ52">
        <v>7.1760442917157316E-2</v>
      </c>
      <c r="AK52">
        <v>7.1306357841177351E-2</v>
      </c>
      <c r="AL52">
        <v>7.1059891962040295E-2</v>
      </c>
      <c r="AM52">
        <v>7.1020887027905211E-2</v>
      </c>
      <c r="AN52">
        <v>7.1186457583349919E-2</v>
      </c>
      <c r="AO52">
        <v>7.1568153072925897E-2</v>
      </c>
      <c r="AP52">
        <v>7.2110892639575347E-2</v>
      </c>
      <c r="AQ52">
        <v>7.2846403127638029E-2</v>
      </c>
      <c r="AR52">
        <v>7.3760688060892698E-2</v>
      </c>
      <c r="AS52">
        <v>7.4836139327769793E-2</v>
      </c>
      <c r="AT52">
        <v>7.6061034278548739E-2</v>
      </c>
      <c r="AU52">
        <v>7.7423508217472847E-2</v>
      </c>
      <c r="AV52">
        <v>7.8911311799791897E-2</v>
      </c>
      <c r="AW52">
        <v>8.0512492998854573E-2</v>
      </c>
      <c r="AX52">
        <v>8.2215553594954957E-2</v>
      </c>
      <c r="AY52">
        <v>8.4009694055513007E-2</v>
      </c>
      <c r="AZ52">
        <v>8.5884797740460442E-2</v>
      </c>
      <c r="BA52">
        <v>8.7831519018287368E-2</v>
      </c>
      <c r="BB52">
        <v>8.9841308376573573E-2</v>
      </c>
      <c r="BC52">
        <v>9.1906365981919633E-2</v>
      </c>
      <c r="BD52">
        <v>9.4019633092767577E-2</v>
      </c>
      <c r="BE52">
        <v>9.6174761819788096E-2</v>
      </c>
      <c r="BF52">
        <v>9.8366048332330466E-2</v>
      </c>
      <c r="BG52">
        <v>0.10058836526389746</v>
      </c>
      <c r="BH52">
        <v>0.10283716288205431</v>
      </c>
      <c r="BI52">
        <v>0.10510833733655188</v>
      </c>
      <c r="BJ52">
        <v>0.10739826380212746</v>
      </c>
      <c r="BK52">
        <v>0.10970373605507171</v>
      </c>
      <c r="BL52">
        <v>0.11202182370903167</v>
      </c>
      <c r="BM52">
        <v>0.11434999184708562</v>
      </c>
      <c r="BN52">
        <v>0.11668595328888637</v>
      </c>
      <c r="BO52">
        <v>0.11902767785221281</v>
      </c>
      <c r="BP52">
        <v>0.12137335653289276</v>
      </c>
      <c r="BQ52">
        <v>0.12372138821860286</v>
      </c>
      <c r="BR52">
        <v>0.12607033371633766</v>
      </c>
      <c r="BS52">
        <v>0.12841892175687944</v>
      </c>
      <c r="BT52">
        <v>0.13076602733443499</v>
      </c>
      <c r="BU52">
        <v>0.13311063022230171</v>
      </c>
      <c r="BV52">
        <v>0.13545184689586218</v>
      </c>
      <c r="BW52">
        <v>0.13778886206924165</v>
      </c>
      <c r="BX52">
        <v>0.14012096661355197</v>
      </c>
      <c r="BY52">
        <v>0.14244752088048229</v>
      </c>
      <c r="BZ52">
        <v>0.14476796074473947</v>
      </c>
      <c r="CA52">
        <v>0.14708181260882539</v>
      </c>
      <c r="CB52">
        <v>0.14938857979998144</v>
      </c>
      <c r="CC52">
        <v>0.15168791066960036</v>
      </c>
      <c r="CD52">
        <v>0.15397944917593473</v>
      </c>
      <c r="CE52">
        <v>0.15626286534947029</v>
      </c>
      <c r="CF52">
        <v>0.15853789206591737</v>
      </c>
      <c r="CG52">
        <v>0.16080430446458677</v>
      </c>
      <c r="CH52">
        <v>0.16306187199713076</v>
      </c>
      <c r="CI52">
        <v>0.16531043878270013</v>
      </c>
      <c r="CJ52">
        <v>0.16754980556809029</v>
      </c>
      <c r="CK52">
        <v>0.16977984202715293</v>
      </c>
      <c r="CL52">
        <v>0.17200045022047838</v>
      </c>
      <c r="CM52">
        <v>0.17421150804135541</v>
      </c>
      <c r="CN52">
        <v>0.17641293368972569</v>
      </c>
      <c r="CO52">
        <v>0.17860464011212293</v>
      </c>
      <c r="CP52">
        <v>0.18078659723415827</v>
      </c>
      <c r="CQ52">
        <v>0.18295871796615529</v>
      </c>
      <c r="CR52">
        <v>0.18512099207522403</v>
      </c>
      <c r="CS52">
        <v>0.18727338742556421</v>
      </c>
      <c r="CT52">
        <v>0.18941589027548048</v>
      </c>
      <c r="CU52">
        <v>0.19154849855299749</v>
      </c>
      <c r="CV52">
        <v>0.19367114796525822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</row>
    <row r="53" spans="1:155">
      <c r="A53">
        <v>0.1655169893957705</v>
      </c>
      <c r="B53">
        <v>0.16177161857734976</v>
      </c>
      <c r="C53">
        <v>0.15806326347649094</v>
      </c>
      <c r="D53">
        <v>0.15439253339057415</v>
      </c>
      <c r="E53">
        <v>0.15076013328355767</v>
      </c>
      <c r="F53">
        <v>0.14716688419589713</v>
      </c>
      <c r="G53">
        <v>0.14361372537120831</v>
      </c>
      <c r="H53">
        <v>0.14010172552721922</v>
      </c>
      <c r="I53">
        <v>0.13663213060958732</v>
      </c>
      <c r="J53">
        <v>0.13320634329856545</v>
      </c>
      <c r="K53">
        <v>0.12982594249585941</v>
      </c>
      <c r="L53">
        <v>0.1264927411915942</v>
      </c>
      <c r="M53">
        <v>0.12320878371076935</v>
      </c>
      <c r="N53">
        <v>0.11997635791587866</v>
      </c>
      <c r="O53">
        <v>0.11679806362116904</v>
      </c>
      <c r="P53">
        <v>0.11367682134542569</v>
      </c>
      <c r="Q53">
        <v>0.11061590308935568</v>
      </c>
      <c r="R53">
        <v>0.10761898322648716</v>
      </c>
      <c r="S53">
        <v>0.10469017273602364</v>
      </c>
      <c r="T53">
        <v>0.10183405995498078</v>
      </c>
      <c r="U53">
        <v>9.905574416860545E-2</v>
      </c>
      <c r="V53">
        <v>9.6360897437470963E-2</v>
      </c>
      <c r="W53">
        <v>9.3755765061824564E-2</v>
      </c>
      <c r="X53">
        <v>9.1247214153831344E-2</v>
      </c>
      <c r="Y53">
        <v>8.8842751183940472E-2</v>
      </c>
      <c r="Z53">
        <v>8.6550488463449302E-2</v>
      </c>
      <c r="AA53">
        <v>8.4379153103884733E-2</v>
      </c>
      <c r="AB53">
        <v>8.2337968530820441E-2</v>
      </c>
      <c r="AC53">
        <v>8.0436619686927266E-2</v>
      </c>
      <c r="AD53">
        <v>7.8685043978915764E-2</v>
      </c>
      <c r="AE53">
        <v>7.7093228339049968E-2</v>
      </c>
      <c r="AF53">
        <v>7.5671001339954178E-2</v>
      </c>
      <c r="AG53">
        <v>7.4427657121765897E-2</v>
      </c>
      <c r="AH53">
        <v>7.3371643649581722E-2</v>
      </c>
      <c r="AI53">
        <v>7.2510208706649107E-2</v>
      </c>
      <c r="AJ53">
        <v>7.1849018728462083E-2</v>
      </c>
      <c r="AK53">
        <v>7.1391808034946172E-2</v>
      </c>
      <c r="AL53">
        <v>7.1140190887243077E-2</v>
      </c>
      <c r="AM53">
        <v>7.1093872553216003E-2</v>
      </c>
      <c r="AN53">
        <v>7.1249896281719391E-2</v>
      </c>
      <c r="AO53">
        <v>7.1620692618755699E-2</v>
      </c>
      <c r="AP53">
        <v>7.2149106506602806E-2</v>
      </c>
      <c r="AQ53">
        <v>7.2867883674514286E-2</v>
      </c>
      <c r="AR53">
        <v>7.3764446324727381E-2</v>
      </c>
      <c r="AS53">
        <v>7.482045221103048E-2</v>
      </c>
      <c r="AT53">
        <v>7.6024559760726654E-2</v>
      </c>
      <c r="AU53">
        <v>7.7365139102722358E-2</v>
      </c>
      <c r="AV53">
        <v>7.883018942599318E-2</v>
      </c>
      <c r="AW53">
        <v>8.0407997868895964E-2</v>
      </c>
      <c r="AX53">
        <v>8.2087254564512838E-2</v>
      </c>
      <c r="AY53">
        <v>8.3857352659478523E-2</v>
      </c>
      <c r="AZ53">
        <v>8.570833379052023E-2</v>
      </c>
      <c r="BA53">
        <v>8.7630982249473091E-2</v>
      </c>
      <c r="BB53">
        <v>8.9616860040054022E-2</v>
      </c>
      <c r="BC53">
        <v>9.1658260595662358E-2</v>
      </c>
      <c r="BD53">
        <v>9.3748193263449589E-2</v>
      </c>
      <c r="BE53">
        <v>9.5880367750538875E-2</v>
      </c>
      <c r="BF53">
        <v>9.8049124435761845E-2</v>
      </c>
      <c r="BG53">
        <v>0.10024936634631272</v>
      </c>
      <c r="BH53">
        <v>0.10247656655318949</v>
      </c>
      <c r="BI53">
        <v>0.10472663380130642</v>
      </c>
      <c r="BJ53">
        <v>0.10699595251986989</v>
      </c>
      <c r="BK53">
        <v>0.10928132038087997</v>
      </c>
      <c r="BL53">
        <v>0.1115798033936593</v>
      </c>
      <c r="BM53">
        <v>0.11388886226932059</v>
      </c>
      <c r="BN53">
        <v>0.11620620405668997</v>
      </c>
      <c r="BO53">
        <v>0.11852979071677634</v>
      </c>
      <c r="BP53">
        <v>0.12085780053280096</v>
      </c>
      <c r="BQ53">
        <v>0.12318862313230929</v>
      </c>
      <c r="BR53">
        <v>0.12552080862302747</v>
      </c>
      <c r="BS53">
        <v>0.12785306857611012</v>
      </c>
      <c r="BT53">
        <v>0.13018427050415476</v>
      </c>
      <c r="BU53">
        <v>0.13251337931794624</v>
      </c>
      <c r="BV53">
        <v>0.13483949931280398</v>
      </c>
      <c r="BW53">
        <v>0.13716180316091756</v>
      </c>
      <c r="BX53">
        <v>0.13947957068741926</v>
      </c>
      <c r="BY53">
        <v>0.14179214639141016</v>
      </c>
      <c r="BZ53">
        <v>0.14409895711998844</v>
      </c>
      <c r="CA53">
        <v>0.146399518281429</v>
      </c>
      <c r="CB53">
        <v>0.14869331857421375</v>
      </c>
      <c r="CC53">
        <v>0.15098000098091752</v>
      </c>
      <c r="CD53">
        <v>0.15325919613999392</v>
      </c>
      <c r="CE53">
        <v>0.15553056479475597</v>
      </c>
      <c r="CF53">
        <v>0.15779382922914725</v>
      </c>
      <c r="CG53">
        <v>0.16004875700210328</v>
      </c>
      <c r="CH53">
        <v>0.16229510908444597</v>
      </c>
      <c r="CI53">
        <v>0.16453271850292275</v>
      </c>
      <c r="CJ53">
        <v>0.16676137962114551</v>
      </c>
      <c r="CK53">
        <v>0.1689809534053284</v>
      </c>
      <c r="CL53">
        <v>0.17119133823201363</v>
      </c>
      <c r="CM53">
        <v>0.17339239744050403</v>
      </c>
      <c r="CN53">
        <v>0.17558404994534041</v>
      </c>
      <c r="CO53">
        <v>0.17776619516194961</v>
      </c>
      <c r="CP53">
        <v>0.17993880210922061</v>
      </c>
      <c r="CQ53">
        <v>0.18210177466344707</v>
      </c>
      <c r="CR53">
        <v>0.18425509778038821</v>
      </c>
      <c r="CS53">
        <v>0.1863987337204206</v>
      </c>
      <c r="CT53">
        <v>0.18853266244149861</v>
      </c>
      <c r="CU53">
        <v>0.19065687623343436</v>
      </c>
      <c r="CV53">
        <v>0.19277130839238882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</row>
    <row r="54" spans="1:155">
      <c r="A54">
        <v>0.16568479738240235</v>
      </c>
      <c r="B54">
        <v>0.16192842881109978</v>
      </c>
      <c r="C54">
        <v>0.15820950981955234</v>
      </c>
      <c r="D54">
        <v>0.15452866049706748</v>
      </c>
      <c r="E54">
        <v>0.15088660143784843</v>
      </c>
      <c r="F54">
        <v>0.1472841673437236</v>
      </c>
      <c r="G54">
        <v>0.14372231553592987</v>
      </c>
      <c r="H54">
        <v>0.14020212842027105</v>
      </c>
      <c r="I54">
        <v>0.13672487124258315</v>
      </c>
      <c r="J54">
        <v>0.13329196381297512</v>
      </c>
      <c r="K54">
        <v>0.12990500460583362</v>
      </c>
      <c r="L54">
        <v>0.12656582497148575</v>
      </c>
      <c r="M54">
        <v>0.12327648891958744</v>
      </c>
      <c r="N54">
        <v>0.12003930341694435</v>
      </c>
      <c r="O54">
        <v>0.11685688588144297</v>
      </c>
      <c r="P54">
        <v>0.11373217521493324</v>
      </c>
      <c r="Q54">
        <v>0.11066845920591389</v>
      </c>
      <c r="R54">
        <v>0.1076694251890694</v>
      </c>
      <c r="S54">
        <v>0.10473919334691945</v>
      </c>
      <c r="T54">
        <v>0.10188235709499378</v>
      </c>
      <c r="U54">
        <v>9.9104013048086484E-2</v>
      </c>
      <c r="V54">
        <v>9.6409823199319011E-2</v>
      </c>
      <c r="W54">
        <v>9.3806012331126606E-2</v>
      </c>
      <c r="X54">
        <v>9.129941203679251E-2</v>
      </c>
      <c r="Y54">
        <v>8.8897478583711151E-2</v>
      </c>
      <c r="Z54">
        <v>8.6608254464970197E-2</v>
      </c>
      <c r="AA54">
        <v>8.4440374624874484E-2</v>
      </c>
      <c r="AB54">
        <v>8.2402944145179763E-2</v>
      </c>
      <c r="AC54">
        <v>8.0505501417445932E-2</v>
      </c>
      <c r="AD54">
        <v>7.8757809724968084E-2</v>
      </c>
      <c r="AE54">
        <v>7.7169648398110829E-2</v>
      </c>
      <c r="AF54">
        <v>7.5750614308915276E-2</v>
      </c>
      <c r="AG54">
        <v>7.4509743272930348E-2</v>
      </c>
      <c r="AH54">
        <v>7.3455216150787775E-2</v>
      </c>
      <c r="AI54">
        <v>7.2594005116921406E-2</v>
      </c>
      <c r="AJ54">
        <v>7.1931511298491596E-2</v>
      </c>
      <c r="AK54">
        <v>7.1471228011112248E-2</v>
      </c>
      <c r="AL54">
        <v>7.121457155581E-2</v>
      </c>
      <c r="AM54">
        <v>7.1161127281660047E-2</v>
      </c>
      <c r="AN54">
        <v>7.130789597186088E-2</v>
      </c>
      <c r="AO54">
        <v>7.1668042190942763E-2</v>
      </c>
      <c r="AP54">
        <v>7.2182032418340689E-2</v>
      </c>
      <c r="AQ54">
        <v>7.2885314248331834E-2</v>
      </c>
      <c r="AR54">
        <v>7.3764791789927273E-2</v>
      </c>
      <c r="AS54">
        <v>7.4802107112144897E-2</v>
      </c>
      <c r="AT54">
        <v>7.5986239948251655E-2</v>
      </c>
      <c r="AU54">
        <v>7.7305802520596281E-2</v>
      </c>
      <c r="AV54">
        <v>7.8749028168358687E-2</v>
      </c>
      <c r="AW54">
        <v>8.0304422445515944E-2</v>
      </c>
      <c r="AX54">
        <v>8.1960865171383082E-2</v>
      </c>
      <c r="AY54">
        <v>8.3707926398825461E-2</v>
      </c>
      <c r="AZ54">
        <v>8.5535796986296542E-2</v>
      </c>
      <c r="BA54">
        <v>8.7435390062753721E-2</v>
      </c>
      <c r="BB54">
        <v>8.9398372616037211E-2</v>
      </c>
      <c r="BC54">
        <v>9.1417122217519298E-2</v>
      </c>
      <c r="BD54">
        <v>9.3484717280066812E-2</v>
      </c>
      <c r="BE54">
        <v>9.5594921721542186E-2</v>
      </c>
      <c r="BF54">
        <v>9.7742116881968488E-2</v>
      </c>
      <c r="BG54">
        <v>9.9921235547964157E-2</v>
      </c>
      <c r="BH54">
        <v>0.10212777135469162</v>
      </c>
      <c r="BI54">
        <v>0.10435764782011808</v>
      </c>
      <c r="BJ54">
        <v>0.10660725384181981</v>
      </c>
      <c r="BK54">
        <v>0.10887339332085334</v>
      </c>
      <c r="BL54">
        <v>0.11115312869806721</v>
      </c>
      <c r="BM54">
        <v>0.1134439166675925</v>
      </c>
      <c r="BN54">
        <v>0.11574345852128269</v>
      </c>
      <c r="BO54">
        <v>0.11804970655293448</v>
      </c>
      <c r="BP54">
        <v>0.12036082942736452</v>
      </c>
      <c r="BQ54">
        <v>0.12267520697161279</v>
      </c>
      <c r="BR54">
        <v>0.12499137747185182</v>
      </c>
      <c r="BS54">
        <v>0.12730803874225907</v>
      </c>
      <c r="BT54">
        <v>0.12962404791115772</v>
      </c>
      <c r="BU54">
        <v>0.13193835898522882</v>
      </c>
      <c r="BV54">
        <v>0.13425006274195631</v>
      </c>
      <c r="BW54">
        <v>0.13655831892557421</v>
      </c>
      <c r="BX54">
        <v>0.13886239678812493</v>
      </c>
      <c r="BY54">
        <v>0.14116162902859838</v>
      </c>
      <c r="BZ54">
        <v>0.14345543185306783</v>
      </c>
      <c r="CA54">
        <v>0.14574330761353912</v>
      </c>
      <c r="CB54">
        <v>0.14802473336775071</v>
      </c>
      <c r="CC54">
        <v>0.15029934789840954</v>
      </c>
      <c r="CD54">
        <v>0.15256676596696822</v>
      </c>
      <c r="CE54">
        <v>0.15482664149009567</v>
      </c>
      <c r="CF54">
        <v>0.1570786871063044</v>
      </c>
      <c r="CG54">
        <v>0.15932266193470823</v>
      </c>
      <c r="CH54">
        <v>0.16155831738483714</v>
      </c>
      <c r="CI54">
        <v>0.16378547918243519</v>
      </c>
      <c r="CJ54">
        <v>0.1660039333045169</v>
      </c>
      <c r="CK54">
        <v>0.16821353234685765</v>
      </c>
      <c r="CL54">
        <v>0.17041417014175742</v>
      </c>
      <c r="CM54">
        <v>0.17260569890837255</v>
      </c>
      <c r="CN54">
        <v>0.17478803647428354</v>
      </c>
      <c r="CO54">
        <v>0.17696106940645262</v>
      </c>
      <c r="CP54">
        <v>0.17912476569658214</v>
      </c>
      <c r="CQ54">
        <v>0.1812790212700669</v>
      </c>
      <c r="CR54">
        <v>0.18342381596271884</v>
      </c>
      <c r="CS54">
        <v>0.18555910589173641</v>
      </c>
      <c r="CT54">
        <v>0.18768486648956192</v>
      </c>
      <c r="CU54">
        <v>0.18980108511399288</v>
      </c>
      <c r="CV54">
        <v>0.19190768802235206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</row>
    <row r="55" spans="1:155">
      <c r="A55">
        <v>0.16581326245665137</v>
      </c>
      <c r="B55">
        <v>0.16204744178169195</v>
      </c>
      <c r="C55">
        <v>0.15831948513121732</v>
      </c>
      <c r="D55">
        <v>0.15463002729173889</v>
      </c>
      <c r="E55">
        <v>0.15097980001621869</v>
      </c>
      <c r="F55">
        <v>0.14736965404437216</v>
      </c>
      <c r="G55">
        <v>0.14380056118500278</v>
      </c>
      <c r="H55">
        <v>0.14027362060841825</v>
      </c>
      <c r="I55">
        <v>0.13679011248154738</v>
      </c>
      <c r="J55">
        <v>0.13335147490105315</v>
      </c>
      <c r="K55">
        <v>0.1299593220888732</v>
      </c>
      <c r="L55">
        <v>0.12661550407794331</v>
      </c>
      <c r="M55">
        <v>0.12332210243485073</v>
      </c>
      <c r="N55">
        <v>0.12008144063749486</v>
      </c>
      <c r="O55">
        <v>0.1168961521278685</v>
      </c>
      <c r="P55">
        <v>0.11376919092466267</v>
      </c>
      <c r="Q55">
        <v>0.11070385836972065</v>
      </c>
      <c r="R55">
        <v>0.10770385051200078</v>
      </c>
      <c r="S55">
        <v>0.10477329369351435</v>
      </c>
      <c r="T55">
        <v>0.10191678143229319</v>
      </c>
      <c r="U55">
        <v>9.9139404325734246E-2</v>
      </c>
      <c r="V55">
        <v>9.6446808998701464E-2</v>
      </c>
      <c r="W55">
        <v>9.3845193291049428E-2</v>
      </c>
      <c r="X55">
        <v>9.1341349891783136E-2</v>
      </c>
      <c r="Y55">
        <v>8.8942681202067247E-2</v>
      </c>
      <c r="Z55">
        <v>8.6657152748598407E-2</v>
      </c>
      <c r="AA55">
        <v>8.4493305568065155E-2</v>
      </c>
      <c r="AB55">
        <v>8.2460123001209279E-2</v>
      </c>
      <c r="AC55">
        <v>8.056699823894399E-2</v>
      </c>
      <c r="AD55">
        <v>7.8823520394356375E-2</v>
      </c>
      <c r="AE55">
        <v>7.723926800363673E-2</v>
      </c>
      <c r="AF55">
        <v>7.5823614729042005E-2</v>
      </c>
      <c r="AG55">
        <v>7.4585352135638078E-2</v>
      </c>
      <c r="AH55">
        <v>7.3532404225866876E-2</v>
      </c>
      <c r="AI55">
        <v>7.267149318873338E-2</v>
      </c>
      <c r="AJ55">
        <v>7.2007772557575594E-2</v>
      </c>
      <c r="AK55">
        <v>7.15445233641607E-2</v>
      </c>
      <c r="AL55">
        <v>7.1282985795862161E-2</v>
      </c>
      <c r="AM55">
        <v>7.1222617781094955E-2</v>
      </c>
      <c r="AN55">
        <v>7.1360392812496426E-2</v>
      </c>
      <c r="AO55">
        <v>7.1710509141576326E-2</v>
      </c>
      <c r="AP55">
        <v>7.2210735719227231E-2</v>
      </c>
      <c r="AQ55">
        <v>7.2898783549574742E-2</v>
      </c>
      <c r="AR55">
        <v>7.376183276080972E-2</v>
      </c>
      <c r="AS55">
        <v>7.4781185212396975E-2</v>
      </c>
      <c r="AT55">
        <v>7.5946155379497796E-2</v>
      </c>
      <c r="AU55">
        <v>7.7245556731135659E-2</v>
      </c>
      <c r="AV55">
        <v>7.8667860675712645E-2</v>
      </c>
      <c r="AW55">
        <v>8.0201777058556356E-2</v>
      </c>
      <c r="AX55">
        <v>8.183636502655213E-2</v>
      </c>
      <c r="AY55">
        <v>8.3561361532486569E-2</v>
      </c>
      <c r="AZ55">
        <v>8.5367103502561575E-2</v>
      </c>
      <c r="BA55">
        <v>8.7244623143640565E-2</v>
      </c>
      <c r="BB55">
        <v>8.9185686752690299E-2</v>
      </c>
      <c r="BC55">
        <v>9.1182755968567342E-2</v>
      </c>
      <c r="BD55">
        <v>9.3228972739833271E-2</v>
      </c>
      <c r="BE55">
        <v>9.5318153013922061E-2</v>
      </c>
      <c r="BF55">
        <v>9.7444717591394406E-2</v>
      </c>
      <c r="BG55">
        <v>9.9603625728080986E-2</v>
      </c>
      <c r="BH55">
        <v>0.10179039358825123</v>
      </c>
      <c r="BI55">
        <v>0.10400095657879535</v>
      </c>
      <c r="BJ55">
        <v>0.10623171023606184</v>
      </c>
      <c r="BK55">
        <v>0.10847946281621687</v>
      </c>
      <c r="BL55">
        <v>0.11074127098135696</v>
      </c>
      <c r="BM55">
        <v>0.11301459172449857</v>
      </c>
      <c r="BN55">
        <v>0.11529711850575299</v>
      </c>
      <c r="BO55">
        <v>0.11758679458540491</v>
      </c>
      <c r="BP55">
        <v>0.11988177814499297</v>
      </c>
      <c r="BQ55">
        <v>0.12218044252141018</v>
      </c>
      <c r="BR55">
        <v>0.12448131227193815</v>
      </c>
      <c r="BS55">
        <v>0.12678307330855135</v>
      </c>
      <c r="BT55">
        <v>0.12908457166622933</v>
      </c>
      <c r="BU55">
        <v>0.13138475017736914</v>
      </c>
      <c r="BV55">
        <v>0.13368268693338137</v>
      </c>
      <c r="BW55">
        <v>0.13597753051194758</v>
      </c>
      <c r="BX55">
        <v>0.13826853994678812</v>
      </c>
      <c r="BY55">
        <v>0.14055503495439059</v>
      </c>
      <c r="BZ55">
        <v>0.14283642122637166</v>
      </c>
      <c r="CA55">
        <v>0.14511219190638974</v>
      </c>
      <c r="CB55">
        <v>0.14738181001653905</v>
      </c>
      <c r="CC55">
        <v>0.1496449110154523</v>
      </c>
      <c r="CD55">
        <v>0.1519010934030576</v>
      </c>
      <c r="CE55">
        <v>0.15415000661650649</v>
      </c>
      <c r="CF55">
        <v>0.15639135082082326</v>
      </c>
      <c r="CG55">
        <v>0.15862487935070663</v>
      </c>
      <c r="CH55">
        <v>0.16085033494031548</v>
      </c>
      <c r="CI55">
        <v>0.16306753352137132</v>
      </c>
      <c r="CJ55">
        <v>0.16527625550652761</v>
      </c>
      <c r="CK55">
        <v>0.1674763451401744</v>
      </c>
      <c r="CL55">
        <v>0.1696676916581811</v>
      </c>
      <c r="CM55">
        <v>0.17185013651082823</v>
      </c>
      <c r="CN55">
        <v>0.17402359552622873</v>
      </c>
      <c r="CO55">
        <v>0.1761879438750707</v>
      </c>
      <c r="CP55">
        <v>0.17834314788346259</v>
      </c>
      <c r="CQ55">
        <v>0.1804890973468582</v>
      </c>
      <c r="CR55">
        <v>0.18262576565255612</v>
      </c>
      <c r="CS55">
        <v>0.1847531045336053</v>
      </c>
      <c r="CT55">
        <v>0.18687108231864724</v>
      </c>
      <c r="CU55">
        <v>0.18897968291972286</v>
      </c>
      <c r="CV55">
        <v>0.19107883047616767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</row>
    <row r="56" spans="1:155">
      <c r="A56">
        <v>0.16590328194010243</v>
      </c>
      <c r="B56">
        <v>0.16212949416693265</v>
      </c>
      <c r="C56">
        <v>0.15839396862507085</v>
      </c>
      <c r="D56">
        <v>0.1546973515372122</v>
      </c>
      <c r="E56">
        <v>0.15104039020186802</v>
      </c>
      <c r="F56">
        <v>0.14742394606231726</v>
      </c>
      <c r="G56">
        <v>0.14384900688434757</v>
      </c>
      <c r="H56">
        <v>0.140316685811992</v>
      </c>
      <c r="I56">
        <v>0.13682827952768428</v>
      </c>
      <c r="J56">
        <v>0.13338524196168136</v>
      </c>
      <c r="K56">
        <v>0.12998920280205989</v>
      </c>
      <c r="L56">
        <v>0.12664202919869194</v>
      </c>
      <c r="M56">
        <v>0.12334581655976876</v>
      </c>
      <c r="N56">
        <v>0.12010290534937298</v>
      </c>
      <c r="O56">
        <v>0.11691594249368768</v>
      </c>
      <c r="P56">
        <v>0.11378789442093835</v>
      </c>
      <c r="Q56">
        <v>0.11072207330507534</v>
      </c>
      <c r="R56">
        <v>0.10772218045063847</v>
      </c>
      <c r="S56">
        <v>0.10479234646280243</v>
      </c>
      <c r="T56">
        <v>0.10193715932235681</v>
      </c>
      <c r="U56">
        <v>9.9161701503707761E-2</v>
      </c>
      <c r="V56">
        <v>9.6471598802330152E-2</v>
      </c>
      <c r="W56">
        <v>9.3873019265382787E-2</v>
      </c>
      <c r="X56">
        <v>9.1372711302048867E-2</v>
      </c>
      <c r="Y56">
        <v>8.8978017540665338E-2</v>
      </c>
      <c r="Z56">
        <v>8.669682576965182E-2</v>
      </c>
      <c r="AA56">
        <v>8.4537579220728715E-2</v>
      </c>
      <c r="AB56">
        <v>8.2509137279028755E-2</v>
      </c>
      <c r="AC56">
        <v>8.0620747656834149E-2</v>
      </c>
      <c r="AD56">
        <v>7.8881828982994867E-2</v>
      </c>
      <c r="AE56">
        <v>7.7301762432705576E-2</v>
      </c>
      <c r="AF56">
        <v>7.5889706169452495E-2</v>
      </c>
      <c r="AG56">
        <v>7.4654219849799711E-2</v>
      </c>
      <c r="AH56">
        <v>7.3602987392013153E-2</v>
      </c>
      <c r="AI56">
        <v>7.2742494517509207E-2</v>
      </c>
      <c r="AJ56">
        <v>7.207767165415041E-2</v>
      </c>
      <c r="AK56">
        <v>7.1611603116017289E-2</v>
      </c>
      <c r="AL56">
        <v>7.1345375171273637E-2</v>
      </c>
      <c r="AM56">
        <v>7.1278343171045533E-2</v>
      </c>
      <c r="AN56">
        <v>7.1407477735627695E-2</v>
      </c>
      <c r="AO56">
        <v>7.1747511968619573E-2</v>
      </c>
      <c r="AP56">
        <v>7.2234380875200371E-2</v>
      </c>
      <c r="AQ56">
        <v>7.2908394297225607E-2</v>
      </c>
      <c r="AR56">
        <v>7.3755622292604656E-2</v>
      </c>
      <c r="AS56">
        <v>7.4757758878109815E-2</v>
      </c>
      <c r="AT56">
        <v>7.5904363222224366E-2</v>
      </c>
      <c r="AU56">
        <v>7.7184450562044316E-2</v>
      </c>
      <c r="AV56">
        <v>7.8586721526185774E-2</v>
      </c>
      <c r="AW56">
        <v>8.0100071980427942E-2</v>
      </c>
      <c r="AX56">
        <v>8.1713735295892931E-2</v>
      </c>
      <c r="AY56">
        <v>8.3417612284100454E-2</v>
      </c>
      <c r="AZ56">
        <v>8.5202175206169059E-2</v>
      </c>
      <c r="BA56">
        <v>8.7058569444459846E-2</v>
      </c>
      <c r="BB56">
        <v>8.8978658822130047E-2</v>
      </c>
      <c r="BC56">
        <v>9.0954983485203866E-2</v>
      </c>
      <c r="BD56">
        <v>9.2980746233415693E-2</v>
      </c>
      <c r="BE56">
        <v>9.5049812183317206E-2</v>
      </c>
      <c r="BF56">
        <v>9.715664126549807E-2</v>
      </c>
      <c r="BG56">
        <v>9.929622026002137E-2</v>
      </c>
      <c r="BH56">
        <v>0.1014640810052678</v>
      </c>
      <c r="BI56">
        <v>0.10365617416180967</v>
      </c>
      <c r="BJ56">
        <v>0.1058688997931841</v>
      </c>
      <c r="BK56">
        <v>0.1080990720962262</v>
      </c>
      <c r="BL56">
        <v>0.11034374352402603</v>
      </c>
      <c r="BM56">
        <v>0.11260036786160256</v>
      </c>
      <c r="BN56">
        <v>0.11486663259562468</v>
      </c>
      <c r="BO56">
        <v>0.11714047177688831</v>
      </c>
      <c r="BP56">
        <v>0.11942003675429454</v>
      </c>
      <c r="BQ56">
        <v>0.12170368823827454</v>
      </c>
      <c r="BR56">
        <v>0.12398994194683181</v>
      </c>
      <c r="BS56">
        <v>0.12627747082170532</v>
      </c>
      <c r="BT56">
        <v>0.12856511224983294</v>
      </c>
      <c r="BU56">
        <v>0.13085179519770299</v>
      </c>
      <c r="BV56">
        <v>0.13313658787071209</v>
      </c>
      <c r="BW56">
        <v>0.13541862739315735</v>
      </c>
      <c r="BX56">
        <v>0.13769716232913837</v>
      </c>
      <c r="BY56">
        <v>0.13997150142604067</v>
      </c>
      <c r="BZ56">
        <v>0.14224103898076534</v>
      </c>
      <c r="CA56">
        <v>0.14450525930381772</v>
      </c>
      <c r="CB56">
        <v>0.14676361153914533</v>
      </c>
      <c r="CC56">
        <v>0.14901572808417299</v>
      </c>
      <c r="CD56">
        <v>0.15126119400396773</v>
      </c>
      <c r="CE56">
        <v>0.15349964985790215</v>
      </c>
      <c r="CF56">
        <v>0.15573078949802929</v>
      </c>
      <c r="CG56">
        <v>0.15795435561548773</v>
      </c>
      <c r="CH56">
        <v>0.16017008597516821</v>
      </c>
      <c r="CI56">
        <v>0.16237778483665952</v>
      </c>
      <c r="CJ56">
        <v>0.16457722867335844</v>
      </c>
      <c r="CK56">
        <v>0.16676825367139561</v>
      </c>
      <c r="CL56">
        <v>0.16895074230068929</v>
      </c>
      <c r="CM56">
        <v>0.17112452931717831</v>
      </c>
      <c r="CN56">
        <v>0.17328952580126875</v>
      </c>
      <c r="CO56">
        <v>0.17544559745280194</v>
      </c>
      <c r="CP56">
        <v>0.1775927103558779</v>
      </c>
      <c r="CQ56">
        <v>0.17973074429915736</v>
      </c>
      <c r="CR56">
        <v>0.18185967004921513</v>
      </c>
      <c r="CS56">
        <v>0.18397943287158317</v>
      </c>
      <c r="CT56">
        <v>0.1860899942635143</v>
      </c>
      <c r="CU56">
        <v>0.18819133807913926</v>
      </c>
      <c r="CV56">
        <v>0.19028338178003074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</row>
    <row r="57" spans="1:155">
      <c r="A57">
        <v>0.16595563837533089</v>
      </c>
      <c r="B57">
        <v>0.16217531610554903</v>
      </c>
      <c r="C57">
        <v>0.15843363657780196</v>
      </c>
      <c r="D57">
        <v>0.15473125914366315</v>
      </c>
      <c r="E57">
        <v>0.15106894061705461</v>
      </c>
      <c r="F57">
        <v>0.1474475588212531</v>
      </c>
      <c r="G57">
        <v>0.14386811430909355</v>
      </c>
      <c r="H57">
        <v>0.14033173398445006</v>
      </c>
      <c r="I57">
        <v>0.1368397290539369</v>
      </c>
      <c r="J57">
        <v>0.13339356830680832</v>
      </c>
      <c r="K57">
        <v>0.12999489724675931</v>
      </c>
      <c r="L57">
        <v>0.12664559641217146</v>
      </c>
      <c r="M57">
        <v>0.12334777751617595</v>
      </c>
      <c r="N57">
        <v>0.12010379230404762</v>
      </c>
      <c r="O57">
        <v>0.11691630112976213</v>
      </c>
      <c r="P57">
        <v>0.11378828094855359</v>
      </c>
      <c r="Q57">
        <v>0.11072305034923077</v>
      </c>
      <c r="R57">
        <v>0.10772431653823875</v>
      </c>
      <c r="S57">
        <v>0.10479620849466879</v>
      </c>
      <c r="T57">
        <v>0.1019433076858709</v>
      </c>
      <c r="U57">
        <v>9.9170683401153897E-2</v>
      </c>
      <c r="V57">
        <v>9.6483937583945398E-2</v>
      </c>
      <c r="W57">
        <v>9.3889204908045282E-2</v>
      </c>
      <c r="X57">
        <v>9.1393185319103648E-2</v>
      </c>
      <c r="Y57">
        <v>8.9003158463026699E-2</v>
      </c>
      <c r="Z57">
        <v>8.6726931494134726E-2</v>
      </c>
      <c r="AA57">
        <v>8.4572844967703384E-2</v>
      </c>
      <c r="AB57">
        <v>8.254963687280914E-2</v>
      </c>
      <c r="AC57">
        <v>8.0666407729009224E-2</v>
      </c>
      <c r="AD57">
        <v>7.8932406814062703E-2</v>
      </c>
      <c r="AE57">
        <v>7.7356824452270836E-2</v>
      </c>
      <c r="AF57">
        <v>7.594861005642041E-2</v>
      </c>
      <c r="AG57">
        <v>7.4716101695695564E-2</v>
      </c>
      <c r="AH57">
        <v>7.366675762995728E-2</v>
      </c>
      <c r="AI57">
        <v>7.2806842421140591E-2</v>
      </c>
      <c r="AJ57">
        <v>7.2141083482497231E-2</v>
      </c>
      <c r="AK57">
        <v>7.1672387728322198E-2</v>
      </c>
      <c r="AL57">
        <v>7.1401699484221481E-2</v>
      </c>
      <c r="AM57">
        <v>7.1328306394790819E-2</v>
      </c>
      <c r="AN57">
        <v>7.1449128996688441E-2</v>
      </c>
      <c r="AO57">
        <v>7.1779654898366935E-2</v>
      </c>
      <c r="AP57">
        <v>7.2254030408079373E-2</v>
      </c>
      <c r="AQ57">
        <v>7.291418218547227E-2</v>
      </c>
      <c r="AR57">
        <v>7.3746257601997253E-2</v>
      </c>
      <c r="AS57">
        <v>7.4731910126084419E-2</v>
      </c>
      <c r="AT57">
        <v>7.5860928131281577E-2</v>
      </c>
      <c r="AU57">
        <v>7.712254088741366E-2</v>
      </c>
      <c r="AV57">
        <v>7.8505640142925562E-2</v>
      </c>
      <c r="AW57">
        <v>7.9999316466137088E-2</v>
      </c>
      <c r="AX57">
        <v>8.1592963562746798E-2</v>
      </c>
      <c r="AY57">
        <v>8.3276636907322996E-2</v>
      </c>
      <c r="AZ57">
        <v>8.5040939393703621E-2</v>
      </c>
      <c r="BA57">
        <v>8.6877128722226776E-2</v>
      </c>
      <c r="BB57">
        <v>8.8777156139698915E-2</v>
      </c>
      <c r="BC57">
        <v>9.0733639278217634E-2</v>
      </c>
      <c r="BD57">
        <v>9.2739839295842133E-2</v>
      </c>
      <c r="BE57">
        <v>9.4789670745486332E-2</v>
      </c>
      <c r="BF57">
        <v>9.6877626391841304E-2</v>
      </c>
      <c r="BG57">
        <v>9.8998721439045465E-2</v>
      </c>
      <c r="BH57">
        <v>0.10114850541697301</v>
      </c>
      <c r="BI57">
        <v>0.10332294141107468</v>
      </c>
      <c r="BJ57">
        <v>0.10551843458686691</v>
      </c>
      <c r="BK57">
        <v>0.10773180301453043</v>
      </c>
      <c r="BL57">
        <v>0.10996009712669089</v>
      </c>
      <c r="BM57">
        <v>0.11220076664610207</v>
      </c>
      <c r="BN57">
        <v>0.11445149245468514</v>
      </c>
      <c r="BO57">
        <v>0.11671020198155896</v>
      </c>
      <c r="BP57">
        <v>0.11897503728763528</v>
      </c>
      <c r="BQ57">
        <v>0.12124434944007312</v>
      </c>
      <c r="BR57">
        <v>0.12351664589464528</v>
      </c>
      <c r="BS57">
        <v>0.12579058419991598</v>
      </c>
      <c r="BT57">
        <v>0.12806499486930731</v>
      </c>
      <c r="BU57">
        <v>0.13033879607951956</v>
      </c>
      <c r="BV57">
        <v>0.13261104218693065</v>
      </c>
      <c r="BW57">
        <v>0.13488086063165597</v>
      </c>
      <c r="BX57">
        <v>0.13714749147801222</v>
      </c>
      <c r="BY57">
        <v>0.13941023130937633</v>
      </c>
      <c r="BZ57">
        <v>0.14166846405849687</v>
      </c>
      <c r="CA57">
        <v>0.14392166435992071</v>
      </c>
      <c r="CB57">
        <v>0.14616927119189735</v>
      </c>
      <c r="CC57">
        <v>0.14841091143089832</v>
      </c>
      <c r="CD57">
        <v>0.15064615457573022</v>
      </c>
      <c r="CE57">
        <v>0.15287464011029037</v>
      </c>
      <c r="CF57">
        <v>0.15509604870543903</v>
      </c>
      <c r="CG57">
        <v>0.15731011618831897</v>
      </c>
      <c r="CH57">
        <v>0.15951657393027599</v>
      </c>
      <c r="CI57">
        <v>0.16171521709617132</v>
      </c>
      <c r="CJ57">
        <v>0.16390581678190771</v>
      </c>
      <c r="CK57">
        <v>0.16608820142445621</v>
      </c>
      <c r="CL57">
        <v>0.16826224779744872</v>
      </c>
      <c r="CM57">
        <v>0.17042778316183188</v>
      </c>
      <c r="CN57">
        <v>0.17258471537781409</v>
      </c>
      <c r="CO57">
        <v>0.17473290095554272</v>
      </c>
      <c r="CP57">
        <v>0.17687230204878829</v>
      </c>
      <c r="CQ57">
        <v>0.1790027938437031</v>
      </c>
      <c r="CR57">
        <v>0.18112434136352848</v>
      </c>
      <c r="CS57">
        <v>0.18323688688263709</v>
      </c>
      <c r="CT57">
        <v>0.18534038476736014</v>
      </c>
      <c r="CU57">
        <v>0.18743481353162486</v>
      </c>
      <c r="CV57">
        <v>0.18952008909291265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</row>
    <row r="58" spans="1:155">
      <c r="A58">
        <v>0.1659710104497237</v>
      </c>
      <c r="B58">
        <v>0.16218553791051338</v>
      </c>
      <c r="C58">
        <v>0.15843907141914826</v>
      </c>
      <c r="D58">
        <v>0.15473228161426072</v>
      </c>
      <c r="E58">
        <v>0.15106593784370345</v>
      </c>
      <c r="F58">
        <v>0.14744092988472246</v>
      </c>
      <c r="G58">
        <v>0.1438582723184012</v>
      </c>
      <c r="H58">
        <v>0.14031910453378013</v>
      </c>
      <c r="I58">
        <v>0.13682475255050519</v>
      </c>
      <c r="J58">
        <v>0.13337669802511459</v>
      </c>
      <c r="K58">
        <v>0.1299766012821339</v>
      </c>
      <c r="L58">
        <v>0.12662635605184455</v>
      </c>
      <c r="M58">
        <v>0.12332808690732949</v>
      </c>
      <c r="N58">
        <v>0.12008415765866307</v>
      </c>
      <c r="O58">
        <v>0.11689723961361682</v>
      </c>
      <c r="P58">
        <v>0.11377031738242095</v>
      </c>
      <c r="Q58">
        <v>0.11070671479477533</v>
      </c>
      <c r="R58">
        <v>0.10771014281336228</v>
      </c>
      <c r="S58">
        <v>0.10478472586538265</v>
      </c>
      <c r="T58">
        <v>0.10193503572645059</v>
      </c>
      <c r="U58">
        <v>9.9166125232925451E-2</v>
      </c>
      <c r="V58">
        <v>9.648357104374107E-2</v>
      </c>
      <c r="W58">
        <v>9.3893469108303346E-2</v>
      </c>
      <c r="X58">
        <v>9.1402469270853173E-2</v>
      </c>
      <c r="Y58">
        <v>8.9017784965669561E-2</v>
      </c>
      <c r="Z58">
        <v>8.6747139061525119E-2</v>
      </c>
      <c r="AA58">
        <v>8.4598769514169808E-2</v>
      </c>
      <c r="AB58">
        <v>8.2581289382804304E-2</v>
      </c>
      <c r="AC58">
        <v>8.0703653273089648E-2</v>
      </c>
      <c r="AD58">
        <v>7.8974944212544251E-2</v>
      </c>
      <c r="AE58">
        <v>7.7404165639658809E-2</v>
      </c>
      <c r="AF58">
        <v>7.6000065937322558E-2</v>
      </c>
      <c r="AG58">
        <v>7.4770769986112762E-2</v>
      </c>
      <c r="AH58">
        <v>7.3723523175932185E-2</v>
      </c>
      <c r="AI58">
        <v>7.2864385163831508E-2</v>
      </c>
      <c r="AJ58">
        <v>7.2197894764702925E-2</v>
      </c>
      <c r="AK58">
        <v>7.1726799226841928E-2</v>
      </c>
      <c r="AL58">
        <v>7.1451933677758109E-2</v>
      </c>
      <c r="AM58">
        <v>7.1372480801243018E-2</v>
      </c>
      <c r="AN58">
        <v>7.1485390009477873E-2</v>
      </c>
      <c r="AO58">
        <v>7.1806949373919265E-2</v>
      </c>
      <c r="AP58">
        <v>7.2269191891346909E-2</v>
      </c>
      <c r="AQ58">
        <v>7.2916213433048049E-2</v>
      </c>
      <c r="AR58">
        <v>7.373379272182129E-2</v>
      </c>
      <c r="AS58">
        <v>7.4703697270722111E-2</v>
      </c>
      <c r="AT58">
        <v>7.5815922270660502E-2</v>
      </c>
      <c r="AU58">
        <v>7.7059876622338874E-2</v>
      </c>
      <c r="AV58">
        <v>7.8424653789139778E-2</v>
      </c>
      <c r="AW58">
        <v>7.9899522561957925E-2</v>
      </c>
      <c r="AX58">
        <v>8.1474036956396448E-2</v>
      </c>
      <c r="AY58">
        <v>8.3138398842261554E-2</v>
      </c>
      <c r="AZ58">
        <v>8.4883335249185218E-2</v>
      </c>
      <c r="BA58">
        <v>8.6700208195866185E-2</v>
      </c>
      <c r="BB58">
        <v>8.858105773096292E-2</v>
      </c>
      <c r="BC58">
        <v>9.0518573514441591E-2</v>
      </c>
      <c r="BD58">
        <v>9.2506073158194882E-2</v>
      </c>
      <c r="BE58">
        <v>9.4537516636866187E-2</v>
      </c>
      <c r="BF58">
        <v>9.660743335554918E-2</v>
      </c>
      <c r="BG58">
        <v>9.8710860732707226E-2</v>
      </c>
      <c r="BH58">
        <v>0.1008433685416911</v>
      </c>
      <c r="BI58">
        <v>0.10300092974316177</v>
      </c>
      <c r="BJ58">
        <v>0.10517995576940431</v>
      </c>
      <c r="BK58">
        <v>0.10737726832638432</v>
      </c>
      <c r="BL58">
        <v>0.10958991494124756</v>
      </c>
      <c r="BM58">
        <v>0.11181534380852996</v>
      </c>
      <c r="BN58">
        <v>0.11405122766859652</v>
      </c>
      <c r="BO58">
        <v>0.11629548791890999</v>
      </c>
      <c r="BP58">
        <v>0.11854625796368679</v>
      </c>
      <c r="BQ58">
        <v>0.12080187915085824</v>
      </c>
      <c r="BR58">
        <v>0.1230608488961706</v>
      </c>
      <c r="BS58">
        <v>0.12532181638843207</v>
      </c>
      <c r="BT58">
        <v>0.12758359831743851</v>
      </c>
      <c r="BU58">
        <v>0.12984510522617823</v>
      </c>
      <c r="BV58">
        <v>0.13210537871215286</v>
      </c>
      <c r="BW58">
        <v>0.13436353749416424</v>
      </c>
      <c r="BX58">
        <v>0.1366188100288116</v>
      </c>
      <c r="BY58">
        <v>0.1388704852116617</v>
      </c>
      <c r="BZ58">
        <v>0.14111793571316014</v>
      </c>
      <c r="CA58">
        <v>0.14336062654546813</v>
      </c>
      <c r="CB58">
        <v>0.14559798541796165</v>
      </c>
      <c r="CC58">
        <v>0.14782963575163754</v>
      </c>
      <c r="CD58">
        <v>0.15005513277481233</v>
      </c>
      <c r="CE58">
        <v>0.15227411250499312</v>
      </c>
      <c r="CF58">
        <v>0.15448624399862615</v>
      </c>
      <c r="CG58">
        <v>0.1566912565122747</v>
      </c>
      <c r="CH58">
        <v>0.1588888769199476</v>
      </c>
      <c r="CI58">
        <v>0.1610788886204563</v>
      </c>
      <c r="CJ58">
        <v>0.16326105920688927</v>
      </c>
      <c r="CK58">
        <v>0.16543521017252966</v>
      </c>
      <c r="CL58">
        <v>0.16760121048286392</v>
      </c>
      <c r="CM58">
        <v>0.16975888382218465</v>
      </c>
      <c r="CN58">
        <v>0.17190813113665332</v>
      </c>
      <c r="CO58">
        <v>0.17404880211088514</v>
      </c>
      <c r="CP58">
        <v>0.17618085641981426</v>
      </c>
      <c r="CQ58">
        <v>0.1783041633073813</v>
      </c>
      <c r="CR58">
        <v>0.18041868252942236</v>
      </c>
      <c r="CS58">
        <v>0.18252435059017175</v>
      </c>
      <c r="CT58">
        <v>0.18462111818648733</v>
      </c>
      <c r="CU58">
        <v>0.18670896109550075</v>
      </c>
      <c r="CV58">
        <v>0.18878778991192255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</row>
    <row r="59" spans="1:155">
      <c r="A59">
        <v>0.16594998366040892</v>
      </c>
      <c r="B59">
        <v>0.1621607012410396</v>
      </c>
      <c r="C59">
        <v>0.15841077013732294</v>
      </c>
      <c r="D59">
        <v>0.15470087288301046</v>
      </c>
      <c r="E59">
        <v>0.15103179084470406</v>
      </c>
      <c r="F59">
        <v>0.14740442519919456</v>
      </c>
      <c r="G59">
        <v>0.14381980256108257</v>
      </c>
      <c r="H59">
        <v>0.14027907602173051</v>
      </c>
      <c r="I59">
        <v>0.13678358400552687</v>
      </c>
      <c r="J59">
        <v>0.13333482214631318</v>
      </c>
      <c r="K59">
        <v>0.12993446275202611</v>
      </c>
      <c r="L59">
        <v>0.12658441289222927</v>
      </c>
      <c r="M59">
        <v>0.12328680841132934</v>
      </c>
      <c r="N59">
        <v>0.12004402437522628</v>
      </c>
      <c r="O59">
        <v>0.11685873899357396</v>
      </c>
      <c r="P59">
        <v>0.113733945616841</v>
      </c>
      <c r="Q59">
        <v>0.11067297240984317</v>
      </c>
      <c r="R59">
        <v>0.1076795276899621</v>
      </c>
      <c r="S59">
        <v>0.10475773242594107</v>
      </c>
      <c r="T59">
        <v>0.10191214509085045</v>
      </c>
      <c r="U59">
        <v>9.9147800466534194E-2</v>
      </c>
      <c r="V59">
        <v>9.6470245541224547E-2</v>
      </c>
      <c r="W59">
        <v>9.3885536651209842E-2</v>
      </c>
      <c r="X59">
        <v>9.1400269554843955E-2</v>
      </c>
      <c r="Y59">
        <v>8.9021588923877237E-2</v>
      </c>
      <c r="Z59">
        <v>8.6757132058972355E-2</v>
      </c>
      <c r="AA59">
        <v>8.4615032096804502E-2</v>
      </c>
      <c r="AB59">
        <v>8.2603776790865738E-2</v>
      </c>
      <c r="AC59">
        <v>8.0732175705084772E-2</v>
      </c>
      <c r="AD59">
        <v>7.9009147421609763E-2</v>
      </c>
      <c r="AE59">
        <v>7.7443513078284162E-2</v>
      </c>
      <c r="AF59">
        <v>7.6043826362047012E-2</v>
      </c>
      <c r="AG59">
        <v>7.4818008814429432E-2</v>
      </c>
      <c r="AH59">
        <v>7.3773104840801851E-2</v>
      </c>
      <c r="AI59">
        <v>7.2914980259970189E-2</v>
      </c>
      <c r="AJ59">
        <v>7.2247999989339368E-2</v>
      </c>
      <c r="AK59">
        <v>7.1774773901547739E-2</v>
      </c>
      <c r="AL59">
        <v>7.1496028224847796E-2</v>
      </c>
      <c r="AM59">
        <v>7.1410885032507712E-2</v>
      </c>
      <c r="AN59">
        <v>7.1516280029627788E-2</v>
      </c>
      <c r="AO59">
        <v>7.1829011811996524E-2</v>
      </c>
      <c r="AP59">
        <v>7.2279717491129505E-2</v>
      </c>
      <c r="AQ59">
        <v>7.2914568558914816E-2</v>
      </c>
      <c r="AR59">
        <v>7.3718320173781493E-2</v>
      </c>
      <c r="AS59">
        <v>7.4673206774679618E-2</v>
      </c>
      <c r="AT59">
        <v>7.5769400645020996E-2</v>
      </c>
      <c r="AU59">
        <v>7.6996502838566003E-2</v>
      </c>
      <c r="AV59">
        <v>7.8343791507017993E-2</v>
      </c>
      <c r="AW59">
        <v>7.9800704923833635E-2</v>
      </c>
      <c r="AX59">
        <v>8.1356950304794257E-2</v>
      </c>
      <c r="AY59">
        <v>8.3002865704018824E-2</v>
      </c>
      <c r="AZ59">
        <v>8.4729304577079098E-2</v>
      </c>
      <c r="BA59">
        <v>8.6527724680637921E-2</v>
      </c>
      <c r="BB59">
        <v>8.8390252163971991E-2</v>
      </c>
      <c r="BC59">
        <v>9.0309646284935458E-2</v>
      </c>
      <c r="BD59">
        <v>9.227927965693894E-2</v>
      </c>
      <c r="BE59">
        <v>9.4293155221047753E-2</v>
      </c>
      <c r="BF59">
        <v>9.6345837073094631E-2</v>
      </c>
      <c r="BG59">
        <v>9.8432386465394484E-2</v>
      </c>
      <c r="BH59">
        <v>0.10054839078242137</v>
      </c>
      <c r="BI59">
        <v>0.10268983203731365</v>
      </c>
      <c r="BJ59">
        <v>0.10485313042133319</v>
      </c>
      <c r="BK59">
        <v>0.10703510836770741</v>
      </c>
      <c r="BL59">
        <v>0.10923281266773982</v>
      </c>
      <c r="BM59">
        <v>0.11144368875517827</v>
      </c>
      <c r="BN59">
        <v>0.11366540185027361</v>
      </c>
      <c r="BO59">
        <v>0.11589586826665765</v>
      </c>
      <c r="BP59">
        <v>0.11813321297519851</v>
      </c>
      <c r="BQ59">
        <v>0.12037576788450907</v>
      </c>
      <c r="BR59">
        <v>0.12262202136738831</v>
      </c>
      <c r="BS59">
        <v>0.12487060980047289</v>
      </c>
      <c r="BT59">
        <v>0.12712034363295679</v>
      </c>
      <c r="BU59">
        <v>0.12937012234216874</v>
      </c>
      <c r="BV59">
        <v>0.13161897553189741</v>
      </c>
      <c r="BW59">
        <v>0.13386601292725661</v>
      </c>
      <c r="BX59">
        <v>0.13611045487651457</v>
      </c>
      <c r="BY59">
        <v>0.138351579486334</v>
      </c>
      <c r="BZ59">
        <v>0.14058874831040571</v>
      </c>
      <c r="CA59">
        <v>0.14282141920810565</v>
      </c>
      <c r="CB59">
        <v>0.14504900895994896</v>
      </c>
      <c r="CC59">
        <v>0.14727113661262747</v>
      </c>
      <c r="CD59">
        <v>0.14948734413234685</v>
      </c>
      <c r="CE59">
        <v>0.15169726373554124</v>
      </c>
      <c r="CF59">
        <v>0.15390055490129032</v>
      </c>
      <c r="CG59">
        <v>0.15609693838437411</v>
      </c>
      <c r="CH59">
        <v>0.15828613682373655</v>
      </c>
      <c r="CI59">
        <v>0.1604679241107915</v>
      </c>
      <c r="CJ59">
        <v>0.16264206319148516</v>
      </c>
      <c r="CK59">
        <v>0.16480836993515888</v>
      </c>
      <c r="CL59">
        <v>0.1669667042192701</v>
      </c>
      <c r="CM59">
        <v>0.16911688738484518</v>
      </c>
      <c r="CN59">
        <v>0.17125881422480757</v>
      </c>
      <c r="CO59">
        <v>0.17339232731905435</v>
      </c>
      <c r="CP59">
        <v>0.17551738254293561</v>
      </c>
      <c r="CQ59">
        <v>0.17763384369300034</v>
      </c>
      <c r="CR59">
        <v>0.17974166867440564</v>
      </c>
      <c r="CS59">
        <v>0.18184078717030866</v>
      </c>
      <c r="CT59">
        <v>0.18393114251035919</v>
      </c>
      <c r="CU59">
        <v>0.18601271034392686</v>
      </c>
      <c r="CV59">
        <v>0.18808539992824042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</row>
    <row r="60" spans="1:155">
      <c r="A60">
        <v>0.16589305604229887</v>
      </c>
      <c r="B60">
        <v>0.16210126399260744</v>
      </c>
      <c r="C60">
        <v>0.15834915181576392</v>
      </c>
      <c r="D60">
        <v>0.15463741322755864</v>
      </c>
      <c r="E60">
        <v>0.15096684005449429</v>
      </c>
      <c r="F60">
        <v>0.14733834379695096</v>
      </c>
      <c r="G60">
        <v>0.14375296573068005</v>
      </c>
      <c r="H60">
        <v>0.14021186984973796</v>
      </c>
      <c r="I60">
        <v>0.13671640682778879</v>
      </c>
      <c r="J60">
        <v>0.1332680841311184</v>
      </c>
      <c r="K60">
        <v>0.12986858743683577</v>
      </c>
      <c r="L60">
        <v>0.12651983405908698</v>
      </c>
      <c r="M60">
        <v>0.1232239715774389</v>
      </c>
      <c r="N60">
        <v>0.11998338363542632</v>
      </c>
      <c r="O60">
        <v>0.116800756062603</v>
      </c>
      <c r="P60">
        <v>0.11367908845968584</v>
      </c>
      <c r="Q60">
        <v>0.11062170899109854</v>
      </c>
      <c r="R60">
        <v>0.10763232581754978</v>
      </c>
      <c r="S60">
        <v>0.10471505238598236</v>
      </c>
      <c r="T60">
        <v>0.10187443207427771</v>
      </c>
      <c r="U60">
        <v>9.9115479008594284E-2</v>
      </c>
      <c r="V60">
        <v>9.6443708929440458E-2</v>
      </c>
      <c r="W60">
        <v>9.3865135493351223E-2</v>
      </c>
      <c r="X60">
        <v>9.1386298284358736E-2</v>
      </c>
      <c r="Y60">
        <v>8.9014271454559091E-2</v>
      </c>
      <c r="Z60">
        <v>8.6756605298350387E-2</v>
      </c>
      <c r="AA60">
        <v>8.4621325849674051E-2</v>
      </c>
      <c r="AB60">
        <v>8.2616796132614204E-2</v>
      </c>
      <c r="AC60">
        <v>8.075168137764481E-2</v>
      </c>
      <c r="AD60">
        <v>7.9034738641794139E-2</v>
      </c>
      <c r="AE60">
        <v>7.747460959503373E-2</v>
      </c>
      <c r="AF60">
        <v>7.6079659816808823E-2</v>
      </c>
      <c r="AG60">
        <v>7.4857616508711131E-2</v>
      </c>
      <c r="AH60">
        <v>7.3815331886846886E-2</v>
      </c>
      <c r="AI60">
        <v>7.2958491917049936E-2</v>
      </c>
      <c r="AJ60">
        <v>7.2291305641662695E-2</v>
      </c>
      <c r="AK60">
        <v>7.1816248100856045E-2</v>
      </c>
      <c r="AL60">
        <v>7.1533962227636458E-2</v>
      </c>
      <c r="AM60">
        <v>7.1443516757691727E-2</v>
      </c>
      <c r="AN60">
        <v>7.1541857537630718E-2</v>
      </c>
      <c r="AO60">
        <v>7.1846051208858397E-2</v>
      </c>
      <c r="AP60">
        <v>7.228580327895999E-2</v>
      </c>
      <c r="AQ60">
        <v>7.2909293868658895E-2</v>
      </c>
      <c r="AR60">
        <v>7.3699901233890919E-2</v>
      </c>
      <c r="AS60">
        <v>7.4640489562994447E-2</v>
      </c>
      <c r="AT60">
        <v>7.5721422201607658E-2</v>
      </c>
      <c r="AU60">
        <v>7.6932471420131987E-2</v>
      </c>
      <c r="AV60">
        <v>7.8263085110963748E-2</v>
      </c>
      <c r="AW60">
        <v>7.9702875181568766E-2</v>
      </c>
      <c r="AX60">
        <v>8.1241692933742241E-2</v>
      </c>
      <c r="AY60">
        <v>8.2870009423607505E-2</v>
      </c>
      <c r="AZ60">
        <v>8.4578793677120831E-2</v>
      </c>
      <c r="BA60">
        <v>8.6359600907435052E-2</v>
      </c>
      <c r="BB60">
        <v>8.8204637023142046E-2</v>
      </c>
      <c r="BC60">
        <v>9.0106729957556114E-2</v>
      </c>
      <c r="BD60">
        <v>9.2059305660374166E-2</v>
      </c>
      <c r="BE60">
        <v>9.4056407194790081E-2</v>
      </c>
      <c r="BF60">
        <v>9.6092633550353301E-2</v>
      </c>
      <c r="BG60">
        <v>9.8163066153697701E-2</v>
      </c>
      <c r="BH60">
        <v>0.10026331365082197</v>
      </c>
      <c r="BI60">
        <v>0.10238936692740233</v>
      </c>
      <c r="BJ60">
        <v>0.10453765046670292</v>
      </c>
      <c r="BK60">
        <v>0.1067049905903837</v>
      </c>
      <c r="BL60">
        <v>0.10888843487482222</v>
      </c>
      <c r="BM60">
        <v>0.1110854223358692</v>
      </c>
      <c r="BN60">
        <v>0.11329361255060079</v>
      </c>
      <c r="BO60">
        <v>0.11551091767997085</v>
      </c>
      <c r="BP60">
        <v>0.11773545305205055</v>
      </c>
      <c r="BQ60">
        <v>0.1199655436131889</v>
      </c>
      <c r="BR60">
        <v>0.12219966722301621</v>
      </c>
      <c r="BS60">
        <v>0.12443645121691778</v>
      </c>
      <c r="BT60">
        <v>0.12667469568821554</v>
      </c>
      <c r="BU60">
        <v>0.12891329113445024</v>
      </c>
      <c r="BV60">
        <v>0.13115125651364021</v>
      </c>
      <c r="BW60">
        <v>0.13338769193401501</v>
      </c>
      <c r="BX60">
        <v>0.13562180815809835</v>
      </c>
      <c r="BY60">
        <v>0.13785287595833584</v>
      </c>
      <c r="BZ60">
        <v>0.14008024698556124</v>
      </c>
      <c r="CA60">
        <v>0.14230336898972923</v>
      </c>
      <c r="CB60">
        <v>0.14452164995576353</v>
      </c>
      <c r="CC60">
        <v>0.14673470424162502</v>
      </c>
      <c r="CD60">
        <v>0.1489420606814971</v>
      </c>
      <c r="CE60">
        <v>0.1511433479390169</v>
      </c>
      <c r="CF60">
        <v>0.15333821707854431</v>
      </c>
      <c r="CG60">
        <v>0.15552638038416267</v>
      </c>
      <c r="CH60">
        <v>0.15770755727681193</v>
      </c>
      <c r="CI60">
        <v>0.15988150980396612</v>
      </c>
      <c r="CJ60">
        <v>0.16204799966231548</v>
      </c>
      <c r="CK60">
        <v>0.16420683445952758</v>
      </c>
      <c r="CL60">
        <v>0.1663578676291543</v>
      </c>
      <c r="CM60">
        <v>0.1685009167900802</v>
      </c>
      <c r="CN60">
        <v>0.17063587109272485</v>
      </c>
      <c r="CO60">
        <v>0.17276256651132796</v>
      </c>
      <c r="CP60">
        <v>0.17488095606083073</v>
      </c>
      <c r="CQ60">
        <v>0.17699089876416715</v>
      </c>
      <c r="CR60">
        <v>0.17909234595567297</v>
      </c>
      <c r="CS60">
        <v>0.18118522682308516</v>
      </c>
      <c r="CT60">
        <v>0.18326947655638151</v>
      </c>
      <c r="CU60">
        <v>0.18534506744095691</v>
      </c>
      <c r="CV60">
        <v>0.18741190802132138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</row>
    <row r="61" spans="1:155">
      <c r="A61">
        <v>0.16580064603629088</v>
      </c>
      <c r="B61">
        <v>0.16200760948119475</v>
      </c>
      <c r="C61">
        <v>0.1582545638532403</v>
      </c>
      <c r="D61">
        <v>0.15454221361747775</v>
      </c>
      <c r="E61">
        <v>0.15087136007032709</v>
      </c>
      <c r="F61">
        <v>0.14724292719305002</v>
      </c>
      <c r="G61">
        <v>0.14365796713964779</v>
      </c>
      <c r="H61">
        <v>0.14011765581223945</v>
      </c>
      <c r="I61">
        <v>0.13662335575274204</v>
      </c>
      <c r="J61">
        <v>0.13317658448409408</v>
      </c>
      <c r="K61">
        <v>0.12977904054630413</v>
      </c>
      <c r="L61">
        <v>0.12643265182684557</v>
      </c>
      <c r="M61">
        <v>0.12313957402110258</v>
      </c>
      <c r="N61">
        <v>0.11990220099687181</v>
      </c>
      <c r="O61">
        <v>0.11672322363453944</v>
      </c>
      <c r="P61">
        <v>0.11360564569907221</v>
      </c>
      <c r="Q61">
        <v>0.11055279710895626</v>
      </c>
      <c r="R61">
        <v>0.1075683814685708</v>
      </c>
      <c r="S61">
        <v>0.10465650199274484</v>
      </c>
      <c r="T61">
        <v>0.10182168831347804</v>
      </c>
      <c r="U61">
        <v>9.9068930550372802E-2</v>
      </c>
      <c r="V61">
        <v>9.6403710410739779E-2</v>
      </c>
      <c r="W61">
        <v>9.3831998095034189E-2</v>
      </c>
      <c r="X61">
        <v>9.1360275326726234E-2</v>
      </c>
      <c r="Y61">
        <v>8.8995543248336473E-2</v>
      </c>
      <c r="Z61">
        <v>8.6745263751522181E-2</v>
      </c>
      <c r="AA61">
        <v>8.4617355632940483E-2</v>
      </c>
      <c r="AB61">
        <v>8.2620057813027392E-2</v>
      </c>
      <c r="AC61">
        <v>8.0761890824157842E-2</v>
      </c>
      <c r="AD61">
        <v>7.9051452320785434E-2</v>
      </c>
      <c r="AE61">
        <v>7.7497210731045055E-2</v>
      </c>
      <c r="AF61">
        <v>7.6107347844885445E-2</v>
      </c>
      <c r="AG61">
        <v>7.4889401591057433E-2</v>
      </c>
      <c r="AH61">
        <v>7.3850046189376226E-2</v>
      </c>
      <c r="AI61">
        <v>7.2994798355497076E-2</v>
      </c>
      <c r="AJ61">
        <v>7.2327719158595677E-2</v>
      </c>
      <c r="AK61">
        <v>7.1851166580650758E-2</v>
      </c>
      <c r="AL61">
        <v>7.1565720982331896E-2</v>
      </c>
      <c r="AM61">
        <v>7.1470375868936023E-2</v>
      </c>
      <c r="AN61">
        <v>7.1562118260121585E-2</v>
      </c>
      <c r="AO61">
        <v>7.185857207409517E-2</v>
      </c>
      <c r="AP61">
        <v>7.2287816009786884E-2</v>
      </c>
      <c r="AQ61">
        <v>7.2900514766129298E-2</v>
      </c>
      <c r="AR61">
        <v>7.3678595183656215E-2</v>
      </c>
      <c r="AS61">
        <v>7.4605621844826608E-2</v>
      </c>
      <c r="AT61">
        <v>7.5672047973697268E-2</v>
      </c>
      <c r="AU61">
        <v>7.6867821240106646E-2</v>
      </c>
      <c r="AV61">
        <v>7.8182567142843509E-2</v>
      </c>
      <c r="AW61">
        <v>7.9606050466093412E-2</v>
      </c>
      <c r="AX61">
        <v>8.1128262020124173E-2</v>
      </c>
      <c r="AY61">
        <v>8.2739804258818966E-2</v>
      </c>
      <c r="AZ61">
        <v>8.4431755207095754E-2</v>
      </c>
      <c r="BA61">
        <v>8.6195765731692284E-2</v>
      </c>
      <c r="BB61">
        <v>8.8024118098847748E-2</v>
      </c>
      <c r="BC61">
        <v>8.9909706141008947E-2</v>
      </c>
      <c r="BD61">
        <v>9.1846006599688057E-2</v>
      </c>
      <c r="BE61">
        <v>9.3827104098521283E-2</v>
      </c>
      <c r="BF61">
        <v>9.584762966706184E-2</v>
      </c>
      <c r="BG61">
        <v>9.7902686838380243E-2</v>
      </c>
      <c r="BH61">
        <v>9.9987898387564916E-2</v>
      </c>
      <c r="BI61">
        <v>0.10209927121807835</v>
      </c>
      <c r="BJ61">
        <v>0.10423323134826358</v>
      </c>
      <c r="BK61">
        <v>0.10638660760340017</v>
      </c>
      <c r="BL61">
        <v>0.10855644804907166</v>
      </c>
      <c r="BM61">
        <v>0.11074018907645444</v>
      </c>
      <c r="BN61">
        <v>0.11293548421230659</v>
      </c>
      <c r="BO61">
        <v>0.11514023896910443</v>
      </c>
      <c r="BP61">
        <v>0.11735256121291868</v>
      </c>
      <c r="BQ61">
        <v>0.11957076881510863</v>
      </c>
      <c r="BR61">
        <v>0.1217933287854545</v>
      </c>
      <c r="BS61">
        <v>0.12401886177109563</v>
      </c>
      <c r="BT61">
        <v>0.12624615617245413</v>
      </c>
      <c r="BU61">
        <v>0.12847409387147093</v>
      </c>
      <c r="BV61">
        <v>0.13070168357796139</v>
      </c>
      <c r="BW61">
        <v>0.13292801799141057</v>
      </c>
      <c r="BX61">
        <v>0.13515229707011087</v>
      </c>
      <c r="BY61">
        <v>0.13737378546011164</v>
      </c>
      <c r="BZ61">
        <v>0.13959182290416708</v>
      </c>
      <c r="CA61">
        <v>0.14180584862791021</v>
      </c>
      <c r="CB61">
        <v>0.14401526357254196</v>
      </c>
      <c r="CC61">
        <v>0.14621967679843129</v>
      </c>
      <c r="CD61">
        <v>0.1484186038455601</v>
      </c>
      <c r="CE61">
        <v>0.15061167197583472</v>
      </c>
      <c r="CF61">
        <v>0.15279852059317711</v>
      </c>
      <c r="CG61">
        <v>0.15497885735365338</v>
      </c>
      <c r="CH61">
        <v>0.15715239571983658</v>
      </c>
      <c r="CI61">
        <v>0.15931888864869839</v>
      </c>
      <c r="CJ61">
        <v>0.16147809491184897</v>
      </c>
      <c r="CK61">
        <v>0.16362981621252548</v>
      </c>
      <c r="CL61">
        <v>0.16577389697715281</v>
      </c>
      <c r="CM61">
        <v>0.16791015434684808</v>
      </c>
      <c r="CN61">
        <v>0.17003847003515982</v>
      </c>
      <c r="CO61">
        <v>0.17215867464185508</v>
      </c>
      <c r="CP61">
        <v>0.17427071702804725</v>
      </c>
      <c r="CQ61">
        <v>0.1763744523854803</v>
      </c>
      <c r="CR61">
        <v>0.17846982980061113</v>
      </c>
      <c r="CS61">
        <v>0.1805567698938822</v>
      </c>
      <c r="CT61">
        <v>0.1826352033748897</v>
      </c>
      <c r="CU61">
        <v>0.18470510451130731</v>
      </c>
      <c r="CV61">
        <v>0.18676637415894731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</row>
    <row r="62" spans="1:155">
      <c r="A62">
        <v>0.16567309905279715</v>
      </c>
      <c r="B62">
        <v>0.16188005115213533</v>
      </c>
      <c r="C62">
        <v>0.15812728775359605</v>
      </c>
      <c r="D62">
        <v>0.15441552365535996</v>
      </c>
      <c r="E62">
        <v>0.15074556945759079</v>
      </c>
      <c r="F62">
        <v>0.14711836085183902</v>
      </c>
      <c r="G62">
        <v>0.14353496114323921</v>
      </c>
      <c r="H62">
        <v>0.13999655624291518</v>
      </c>
      <c r="I62">
        <v>0.13650452127678975</v>
      </c>
      <c r="J62">
        <v>0.13306038266632678</v>
      </c>
      <c r="K62">
        <v>0.1296658516512903</v>
      </c>
      <c r="L62">
        <v>0.1263228637899548</v>
      </c>
      <c r="M62">
        <v>0.12303358518877326</v>
      </c>
      <c r="N62">
        <v>0.11980041639279908</v>
      </c>
      <c r="O62">
        <v>0.11662605340987933</v>
      </c>
      <c r="P62">
        <v>0.11351350370562875</v>
      </c>
      <c r="Q62">
        <v>0.11046609383352896</v>
      </c>
      <c r="R62">
        <v>0.10748752559902633</v>
      </c>
      <c r="S62">
        <v>0.10458189082514431</v>
      </c>
      <c r="T62">
        <v>0.10175370083946568</v>
      </c>
      <c r="U62">
        <v>9.9007922479158378E-2</v>
      </c>
      <c r="V62">
        <v>9.6350000472533073E-2</v>
      </c>
      <c r="W62">
        <v>9.3785861069901527E-2</v>
      </c>
      <c r="X62">
        <v>9.1321926029656483E-2</v>
      </c>
      <c r="Y62">
        <v>8.8965122176775435E-2</v>
      </c>
      <c r="Z62">
        <v>8.6722822961306401E-2</v>
      </c>
      <c r="AA62">
        <v>8.4602838373604702E-2</v>
      </c>
      <c r="AB62">
        <v>8.2613284253154867E-2</v>
      </c>
      <c r="AC62">
        <v>8.0762536508329333E-2</v>
      </c>
      <c r="AD62">
        <v>7.9059037194437062E-2</v>
      </c>
      <c r="AE62">
        <v>7.7511083866410729E-2</v>
      </c>
      <c r="AF62">
        <v>7.6126680338121214E-2</v>
      </c>
      <c r="AG62">
        <v>7.4913186387087979E-2</v>
      </c>
      <c r="AH62">
        <v>7.3877101813337273E-2</v>
      </c>
      <c r="AI62">
        <v>7.3023781911179197E-2</v>
      </c>
      <c r="AJ62">
        <v>7.2357159463353138E-2</v>
      </c>
      <c r="AK62">
        <v>7.1879481916651944E-2</v>
      </c>
      <c r="AL62">
        <v>7.1591271168327891E-2</v>
      </c>
      <c r="AM62">
        <v>7.1491478288002563E-2</v>
      </c>
      <c r="AN62">
        <v>7.1577109476408732E-2</v>
      </c>
      <c r="AO62">
        <v>7.1866387514184893E-2</v>
      </c>
      <c r="AP62">
        <v>7.2285432476249731E-2</v>
      </c>
      <c r="AQ62">
        <v>7.2888225605026585E-2</v>
      </c>
      <c r="AR62">
        <v>7.3654488326399176E-2</v>
      </c>
      <c r="AS62">
        <v>7.4568662761446219E-2</v>
      </c>
      <c r="AT62">
        <v>7.5621327925265075E-2</v>
      </c>
      <c r="AU62">
        <v>7.6802605963811929E-2</v>
      </c>
      <c r="AV62">
        <v>7.8102270839229507E-2</v>
      </c>
      <c r="AW62">
        <v>7.9510246235556262E-2</v>
      </c>
      <c r="AX62">
        <v>8.1016655906323509E-2</v>
      </c>
      <c r="AY62">
        <v>8.2612227038890457E-2</v>
      </c>
      <c r="AZ62">
        <v>8.4288147238891054E-2</v>
      </c>
      <c r="BA62">
        <v>8.6036155206856674E-2</v>
      </c>
      <c r="BB62">
        <v>8.7848607559109934E-2</v>
      </c>
      <c r="BC62">
        <v>8.9718466504804931E-2</v>
      </c>
      <c r="BD62">
        <v>9.1639252603397614E-2</v>
      </c>
      <c r="BE62">
        <v>9.3605092632205747E-2</v>
      </c>
      <c r="BF62">
        <v>9.5610647311665464E-2</v>
      </c>
      <c r="BG62">
        <v>9.7651046496956648E-2</v>
      </c>
      <c r="BH62">
        <v>9.9721924757123714E-2</v>
      </c>
      <c r="BI62">
        <v>0.10181930043061976</v>
      </c>
      <c r="BJ62">
        <v>0.10393960571977534</v>
      </c>
      <c r="BK62">
        <v>0.10607967213294042</v>
      </c>
      <c r="BL62">
        <v>0.10823654646543182</v>
      </c>
      <c r="BM62">
        <v>0.11040766301565502</v>
      </c>
      <c r="BN62">
        <v>0.11259066796023667</v>
      </c>
      <c r="BO62">
        <v>0.11478346306262413</v>
      </c>
      <c r="BP62">
        <v>0.11698414925146559</v>
      </c>
      <c r="BQ62">
        <v>0.11919103441629242</v>
      </c>
      <c r="BR62">
        <v>0.1214025805669445</v>
      </c>
      <c r="BS62">
        <v>0.1236173951671059</v>
      </c>
      <c r="BT62">
        <v>0.12583426001247186</v>
      </c>
      <c r="BU62">
        <v>0.1280520492483343</v>
      </c>
      <c r="BV62">
        <v>0.13026975820566461</v>
      </c>
      <c r="BW62">
        <v>0.13248647409628303</v>
      </c>
      <c r="BX62">
        <v>0.13470138734714557</v>
      </c>
      <c r="BY62">
        <v>0.13691375526412342</v>
      </c>
      <c r="BZ62">
        <v>0.13912290725868506</v>
      </c>
      <c r="CA62">
        <v>0.14132827491521344</v>
      </c>
      <c r="CB62">
        <v>0.14352925125336324</v>
      </c>
      <c r="CC62">
        <v>0.1457254383863473</v>
      </c>
      <c r="CD62">
        <v>0.14791634340689885</v>
      </c>
      <c r="CE62">
        <v>0.15010158741676505</v>
      </c>
      <c r="CF62">
        <v>0.152280804486885</v>
      </c>
      <c r="CG62">
        <v>0.15445369090686539</v>
      </c>
      <c r="CH62">
        <v>0.15661996003859729</v>
      </c>
      <c r="CI62">
        <v>0.15877935340647237</v>
      </c>
      <c r="CJ62">
        <v>0.16093162860342966</v>
      </c>
      <c r="CK62">
        <v>0.16307657911040449</v>
      </c>
      <c r="CL62">
        <v>0.16521404395165132</v>
      </c>
      <c r="CM62">
        <v>0.16734383689604485</v>
      </c>
      <c r="CN62">
        <v>0.16946583374902771</v>
      </c>
      <c r="CO62">
        <v>0.17157986092276803</v>
      </c>
      <c r="CP62">
        <v>0.17368586209365761</v>
      </c>
      <c r="CQ62">
        <v>0.17578369000419711</v>
      </c>
      <c r="CR62">
        <v>0.17787328639146172</v>
      </c>
      <c r="CS62">
        <v>0.17995457358684747</v>
      </c>
      <c r="CT62">
        <v>0.18202747083907128</v>
      </c>
      <c r="CU62">
        <v>0.18409195218266189</v>
      </c>
      <c r="CV62">
        <v>0.18614791985859569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</row>
    <row r="63" spans="1:155">
      <c r="A63">
        <v>0.16551069231236498</v>
      </c>
      <c r="B63">
        <v>0.16171883823690403</v>
      </c>
      <c r="C63">
        <v>0.15796754401559351</v>
      </c>
      <c r="D63">
        <v>0.15425753515417201</v>
      </c>
      <c r="E63">
        <v>0.15058963218877122</v>
      </c>
      <c r="F63">
        <v>0.14696478100582816</v>
      </c>
      <c r="G63">
        <v>0.14338405529435275</v>
      </c>
      <c r="H63">
        <v>0.13984865177584938</v>
      </c>
      <c r="I63">
        <v>0.13635995465030898</v>
      </c>
      <c r="J63">
        <v>0.13291950346147008</v>
      </c>
      <c r="K63">
        <v>0.12952901640600095</v>
      </c>
      <c r="L63">
        <v>0.12619044068197308</v>
      </c>
      <c r="M63">
        <v>0.1229059483214211</v>
      </c>
      <c r="N63">
        <v>0.11967794724342606</v>
      </c>
      <c r="O63">
        <v>0.11650913793209938</v>
      </c>
      <c r="P63">
        <v>0.1134025286230064</v>
      </c>
      <c r="Q63">
        <v>0.1103614453801591</v>
      </c>
      <c r="R63">
        <v>0.10738958269851104</v>
      </c>
      <c r="S63">
        <v>0.10449102136489118</v>
      </c>
      <c r="T63">
        <v>0.10167025434983215</v>
      </c>
      <c r="U63">
        <v>9.8932221473524679E-2</v>
      </c>
      <c r="V63">
        <v>9.6282332584008035E-2</v>
      </c>
      <c r="W63">
        <v>9.3726465831826547E-2</v>
      </c>
      <c r="X63">
        <v>9.1270982443755533E-2</v>
      </c>
      <c r="Y63">
        <v>8.8922734991291885E-2</v>
      </c>
      <c r="Z63">
        <v>8.6689006797662629E-2</v>
      </c>
      <c r="AA63">
        <v>8.4577500356901217E-2</v>
      </c>
      <c r="AB63">
        <v>8.2596207662261639E-2</v>
      </c>
      <c r="AC63">
        <v>8.0753362522005545E-2</v>
      </c>
      <c r="AD63">
        <v>7.9057252194913982E-2</v>
      </c>
      <c r="AE63">
        <v>7.7516009120634818E-2</v>
      </c>
      <c r="AF63">
        <v>7.6137462711715176E-2</v>
      </c>
      <c r="AG63">
        <v>7.4928798026121832E-2</v>
      </c>
      <c r="AH63">
        <v>7.3896354214482818E-2</v>
      </c>
      <c r="AI63">
        <v>7.3045335764791469E-2</v>
      </c>
      <c r="AJ63">
        <v>7.2379548115558009E-2</v>
      </c>
      <c r="AK63">
        <v>7.190114349221749E-2</v>
      </c>
      <c r="AL63">
        <v>7.1610597012470592E-2</v>
      </c>
      <c r="AM63">
        <v>7.1506822757979482E-2</v>
      </c>
      <c r="AN63">
        <v>7.1586840830305906E-2</v>
      </c>
      <c r="AO63">
        <v>7.1868916548314718E-2</v>
      </c>
      <c r="AP63">
        <v>7.2279360504600945E-2</v>
      </c>
      <c r="AQ63">
        <v>7.2872548355395861E-2</v>
      </c>
      <c r="AR63">
        <v>7.3627630347306211E-2</v>
      </c>
      <c r="AS63">
        <v>7.452966966711333E-2</v>
      </c>
      <c r="AT63">
        <v>7.5569323716733208E-2</v>
      </c>
      <c r="AU63">
        <v>7.673686373531545E-2</v>
      </c>
      <c r="AV63">
        <v>7.8022226177383899E-2</v>
      </c>
      <c r="AW63">
        <v>7.941547777707729E-2</v>
      </c>
      <c r="AX63">
        <v>8.090687330107281E-2</v>
      </c>
      <c r="AY63">
        <v>8.2487260644643831E-2</v>
      </c>
      <c r="AZ63">
        <v>8.4147930060954515E-2</v>
      </c>
      <c r="BA63">
        <v>8.5880710399582685E-2</v>
      </c>
      <c r="BB63">
        <v>8.7678029557849993E-2</v>
      </c>
      <c r="BC63">
        <v>8.9532908312693546E-2</v>
      </c>
      <c r="BD63">
        <v>9.143891982615765E-2</v>
      </c>
      <c r="BE63">
        <v>9.339023011202871E-2</v>
      </c>
      <c r="BF63">
        <v>9.5381526378130355E-2</v>
      </c>
      <c r="BG63">
        <v>9.7407960823637882E-2</v>
      </c>
      <c r="BH63">
        <v>9.9465186701375358E-2</v>
      </c>
      <c r="BI63">
        <v>0.10154922898263051</v>
      </c>
      <c r="BJ63">
        <v>0.10365652908912616</v>
      </c>
      <c r="BK63">
        <v>0.10578391684995055</v>
      </c>
      <c r="BL63">
        <v>0.10792844209625134</v>
      </c>
      <c r="BM63">
        <v>0.11008753621791903</v>
      </c>
      <c r="BN63">
        <v>0.11225883820946483</v>
      </c>
      <c r="BO63">
        <v>0.11444024624216372</v>
      </c>
      <c r="BP63">
        <v>0.11662985454242791</v>
      </c>
      <c r="BQ63">
        <v>0.11882596166900243</v>
      </c>
      <c r="BR63">
        <v>0.12102702319239693</v>
      </c>
      <c r="BS63">
        <v>0.12323163744597855</v>
      </c>
      <c r="BT63">
        <v>0.1254385762730037</v>
      </c>
      <c r="BU63">
        <v>0.12764670741535858</v>
      </c>
      <c r="BV63">
        <v>0.12985501478714184</v>
      </c>
      <c r="BW63">
        <v>0.13206257942906768</v>
      </c>
      <c r="BX63">
        <v>0.13426858110216724</v>
      </c>
      <c r="BY63">
        <v>0.13647227188947186</v>
      </c>
      <c r="BZ63">
        <v>0.13867297091943873</v>
      </c>
      <c r="CA63">
        <v>0.14087010244452342</v>
      </c>
      <c r="CB63">
        <v>0.14306305157742558</v>
      </c>
      <c r="CC63">
        <v>0.14525141517123383</v>
      </c>
      <c r="CD63">
        <v>0.14743468833128126</v>
      </c>
      <c r="CE63">
        <v>0.14961249172664162</v>
      </c>
      <c r="CF63">
        <v>0.1517844478899438</v>
      </c>
      <c r="CG63">
        <v>0.15395024955068481</v>
      </c>
      <c r="CH63">
        <v>0.15610960456019407</v>
      </c>
      <c r="CI63">
        <v>0.15826224545826845</v>
      </c>
      <c r="CJ63">
        <v>0.160407926526865</v>
      </c>
      <c r="CK63">
        <v>0.16254643762962701</v>
      </c>
      <c r="CL63">
        <v>0.16467760782538945</v>
      </c>
      <c r="CM63">
        <v>0.16680125244352256</v>
      </c>
      <c r="CN63">
        <v>0.16891723739817049</v>
      </c>
      <c r="CO63">
        <v>0.17102538708468545</v>
      </c>
      <c r="CP63">
        <v>0.17312563997062455</v>
      </c>
      <c r="CQ63">
        <v>0.1752178464989225</v>
      </c>
      <c r="CR63">
        <v>0.17730194319156303</v>
      </c>
      <c r="CS63">
        <v>0.17937784944532795</v>
      </c>
      <c r="CT63">
        <v>0.18144547666386554</v>
      </c>
      <c r="CU63">
        <v>0.18350480105792735</v>
      </c>
      <c r="CV63">
        <v>0.18555571985370631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</row>
    <row r="64" spans="1:155">
      <c r="A64">
        <v>0.16531364165352244</v>
      </c>
      <c r="B64">
        <v>0.16152416002531239</v>
      </c>
      <c r="C64">
        <v>0.15777549696835513</v>
      </c>
      <c r="D64">
        <v>0.15406838856908964</v>
      </c>
      <c r="E64">
        <v>0.15040366231346716</v>
      </c>
      <c r="F64">
        <v>0.14678227616702066</v>
      </c>
      <c r="G64">
        <v>0.14320531269535219</v>
      </c>
      <c r="H64">
        <v>0.1396739807623345</v>
      </c>
      <c r="I64">
        <v>0.13618967236440963</v>
      </c>
      <c r="J64">
        <v>0.13275393692092338</v>
      </c>
      <c r="K64">
        <v>0.12936850358073071</v>
      </c>
      <c r="L64">
        <v>0.1260353246544714</v>
      </c>
      <c r="M64">
        <v>0.12275658319946792</v>
      </c>
      <c r="N64">
        <v>0.11953469066205737</v>
      </c>
      <c r="O64">
        <v>0.11637235141392746</v>
      </c>
      <c r="P64">
        <v>0.11327257506631568</v>
      </c>
      <c r="Q64">
        <v>0.11023868442899153</v>
      </c>
      <c r="R64">
        <v>0.10727436684946794</v>
      </c>
      <c r="S64">
        <v>0.10438369087757028</v>
      </c>
      <c r="T64">
        <v>0.10157112846098063</v>
      </c>
      <c r="U64">
        <v>9.8841594468002197E-2</v>
      </c>
      <c r="V64">
        <v>9.6200460110485816E-2</v>
      </c>
      <c r="W64">
        <v>9.3653555366731853E-2</v>
      </c>
      <c r="X64">
        <v>9.1207182124159653E-2</v>
      </c>
      <c r="Y64">
        <v>8.886811475994047E-2</v>
      </c>
      <c r="Z64">
        <v>8.6643549557221755E-2</v>
      </c>
      <c r="AA64">
        <v>8.4541077673722487E-2</v>
      </c>
      <c r="AB64">
        <v>8.2568571232023574E-2</v>
      </c>
      <c r="AC64">
        <v>8.0734123038280245E-2</v>
      </c>
      <c r="AD64">
        <v>7.9045867482564716E-2</v>
      </c>
      <c r="AE64">
        <v>7.751177462587007E-2</v>
      </c>
      <c r="AF64">
        <v>7.6139504326171351E-2</v>
      </c>
      <c r="AG64">
        <v>7.4936076931071641E-2</v>
      </c>
      <c r="AH64">
        <v>7.3907671064963654E-2</v>
      </c>
      <c r="AI64">
        <v>7.30593512159292E-2</v>
      </c>
      <c r="AJ64">
        <v>7.2394809741254021E-2</v>
      </c>
      <c r="AK64">
        <v>7.1916110496931931E-2</v>
      </c>
      <c r="AL64">
        <v>7.1623687731698818E-2</v>
      </c>
      <c r="AM64">
        <v>7.151642352087402E-2</v>
      </c>
      <c r="AN64">
        <v>7.1591373146445966E-2</v>
      </c>
      <c r="AO64">
        <v>7.1867056310417524E-2</v>
      </c>
      <c r="AP64">
        <v>7.2268931147561208E-2</v>
      </c>
      <c r="AQ64">
        <v>7.2853442123779977E-2</v>
      </c>
      <c r="AR64">
        <v>7.3598086541287452E-2</v>
      </c>
      <c r="AS64">
        <v>7.448871023793939E-2</v>
      </c>
      <c r="AT64">
        <v>7.5516084226878999E-2</v>
      </c>
      <c r="AU64">
        <v>7.6670643558385876E-2</v>
      </c>
      <c r="AV64">
        <v>7.7942465783249551E-2</v>
      </c>
      <c r="AW64">
        <v>7.9321760914755138E-2</v>
      </c>
      <c r="AX64">
        <v>8.0798912514871313E-2</v>
      </c>
      <c r="AY64">
        <v>8.2364886220489764E-2</v>
      </c>
      <c r="AZ64">
        <v>8.4011069097286908E-2</v>
      </c>
      <c r="BA64">
        <v>8.5729376123711148E-2</v>
      </c>
      <c r="BB64">
        <v>8.7512303490232951E-2</v>
      </c>
      <c r="BC64">
        <v>8.9352938426988021E-2</v>
      </c>
      <c r="BD64">
        <v>9.1244897627438773E-2</v>
      </c>
      <c r="BE64">
        <v>9.3182381292610861E-2</v>
      </c>
      <c r="BF64">
        <v>9.5160110388374228E-2</v>
      </c>
      <c r="BG64">
        <v>9.7173257465055146E-2</v>
      </c>
      <c r="BH64">
        <v>9.9217489664123165E-2</v>
      </c>
      <c r="BI64">
        <v>0.10128884511937958</v>
      </c>
      <c r="BJ64">
        <v>0.10338376874290844</v>
      </c>
      <c r="BK64">
        <v>0.105499092272047</v>
      </c>
      <c r="BL64">
        <v>0.10763186843424835</v>
      </c>
      <c r="BM64">
        <v>0.10977952460682779</v>
      </c>
      <c r="BN64">
        <v>0.11193969322426946</v>
      </c>
      <c r="BO64">
        <v>0.11411026906062527</v>
      </c>
      <c r="BP64">
        <v>0.11628933955617003</v>
      </c>
      <c r="BQ64">
        <v>0.1184751966510888</v>
      </c>
      <c r="BR64">
        <v>0.12066628665280758</v>
      </c>
      <c r="BS64">
        <v>0.12286120046769158</v>
      </c>
      <c r="BT64">
        <v>0.1250587012791923</v>
      </c>
      <c r="BU64">
        <v>0.12725765004239689</v>
      </c>
      <c r="BV64">
        <v>0.12945701931456524</v>
      </c>
      <c r="BW64">
        <v>0.13165588217638796</v>
      </c>
      <c r="BX64">
        <v>0.13385341259493566</v>
      </c>
      <c r="BY64">
        <v>0.13604885586073859</v>
      </c>
      <c r="BZ64">
        <v>0.13824152030067721</v>
      </c>
      <c r="CA64">
        <v>0.14043082344422861</v>
      </c>
      <c r="CB64">
        <v>0.14261614142023032</v>
      </c>
      <c r="CC64">
        <v>0.14479706915862173</v>
      </c>
      <c r="CD64">
        <v>0.14697308873005743</v>
      </c>
      <c r="CE64">
        <v>0.14914381948276853</v>
      </c>
      <c r="CF64">
        <v>0.15130887620964534</v>
      </c>
      <c r="CG64">
        <v>0.15346794198396788</v>
      </c>
      <c r="CH64">
        <v>0.15562072465472729</v>
      </c>
      <c r="CI64">
        <v>0.15776694675701486</v>
      </c>
      <c r="CJ64">
        <v>0.15990636021110188</v>
      </c>
      <c r="CK64">
        <v>0.16203874969557269</v>
      </c>
      <c r="CL64">
        <v>0.16416393512707927</v>
      </c>
      <c r="CM64">
        <v>0.16628173302295884</v>
      </c>
      <c r="CN64">
        <v>0.16839200166067406</v>
      </c>
      <c r="CO64">
        <v>0.17049456329953461</v>
      </c>
      <c r="CP64">
        <v>0.17258934948960922</v>
      </c>
      <c r="CQ64">
        <v>0.17467620902183176</v>
      </c>
      <c r="CR64">
        <v>0.17675507529523007</v>
      </c>
      <c r="CS64">
        <v>0.17882586118172103</v>
      </c>
      <c r="CT64">
        <v>0.18088847606031214</v>
      </c>
      <c r="CU64">
        <v>0.18294289145982878</v>
      </c>
      <c r="CV64">
        <v>0.18498900665968976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</row>
    <row r="65" spans="1:155">
      <c r="A65">
        <v>0.16508210338304938</v>
      </c>
      <c r="B65">
        <v>0.16129615088712496</v>
      </c>
      <c r="C65">
        <v>0.15755125881036894</v>
      </c>
      <c r="D65">
        <v>0.15384817267708789</v>
      </c>
      <c r="E65">
        <v>0.15018772760050134</v>
      </c>
      <c r="F65">
        <v>0.14657089266719026</v>
      </c>
      <c r="G65">
        <v>0.14299875967549638</v>
      </c>
      <c r="H65">
        <v>0.13947254601445758</v>
      </c>
      <c r="I65">
        <v>0.1359936546574371</v>
      </c>
      <c r="J65">
        <v>0.1325636425612324</v>
      </c>
      <c r="K65">
        <v>0.12918424953695154</v>
      </c>
      <c r="L65">
        <v>0.12585743521673384</v>
      </c>
      <c r="M65">
        <v>0.12258538801087608</v>
      </c>
      <c r="N65">
        <v>0.11937052564455539</v>
      </c>
      <c r="O65">
        <v>0.11621555369747423</v>
      </c>
      <c r="P65">
        <v>0.11312348352338145</v>
      </c>
      <c r="Q65">
        <v>0.1100976334572162</v>
      </c>
      <c r="R65">
        <v>0.107141683986006</v>
      </c>
      <c r="S65">
        <v>0.10425968948691652</v>
      </c>
      <c r="T65">
        <v>0.10145610176651568</v>
      </c>
      <c r="U65">
        <v>9.8735807428386724E-2</v>
      </c>
      <c r="V65">
        <v>9.6104138887928361E-2</v>
      </c>
      <c r="W65">
        <v>9.3566879320996402E-2</v>
      </c>
      <c r="X65">
        <v>9.1130267303314222E-2</v>
      </c>
      <c r="Y65">
        <v>8.8801001986110045E-2</v>
      </c>
      <c r="Z65">
        <v>8.6586190118243145E-2</v>
      </c>
      <c r="AA65">
        <v>8.4493315596372701E-2</v>
      </c>
      <c r="AB65">
        <v>8.2530127979286411E-2</v>
      </c>
      <c r="AC65">
        <v>8.0704581370318607E-2</v>
      </c>
      <c r="AD65">
        <v>7.9024661135585789E-2</v>
      </c>
      <c r="AE65">
        <v>7.7498177278204877E-2</v>
      </c>
      <c r="AF65">
        <v>7.6132627388074178E-2</v>
      </c>
      <c r="AG65">
        <v>7.4934866127443017E-2</v>
      </c>
      <c r="AH65">
        <v>7.3910927997501777E-2</v>
      </c>
      <c r="AI65">
        <v>7.3065735789646882E-2</v>
      </c>
      <c r="AJ65">
        <v>7.2402880677808604E-2</v>
      </c>
      <c r="AK65">
        <v>7.1924345494533012E-2</v>
      </c>
      <c r="AL65">
        <v>7.1630529897359463E-2</v>
      </c>
      <c r="AM65">
        <v>7.1520286576853262E-2</v>
      </c>
      <c r="AN65">
        <v>7.159072932870772E-2</v>
      </c>
      <c r="AO65">
        <v>7.18603236598096E-2</v>
      </c>
      <c r="AP65">
        <v>7.2254677461122518E-2</v>
      </c>
      <c r="AQ65">
        <v>7.2831090102515011E-2</v>
      </c>
      <c r="AR65">
        <v>7.3565926247681587E-2</v>
      </c>
      <c r="AS65">
        <v>7.4445835452398579E-2</v>
      </c>
      <c r="AT65">
        <v>7.5461662609163788E-2</v>
      </c>
      <c r="AU65">
        <v>7.6603981710441291E-2</v>
      </c>
      <c r="AV65">
        <v>7.7863019027473598E-2</v>
      </c>
      <c r="AW65">
        <v>7.9229115018472102E-2</v>
      </c>
      <c r="AX65">
        <v>8.0692780169913464E-2</v>
      </c>
      <c r="AY65">
        <v>8.2245089416513331E-2</v>
      </c>
      <c r="AZ65">
        <v>8.3877533182507222E-2</v>
      </c>
      <c r="BA65">
        <v>8.5582103792678513E-2</v>
      </c>
      <c r="BB65">
        <v>8.7351369854480429E-2</v>
      </c>
      <c r="BC65">
        <v>8.9178471966898834E-2</v>
      </c>
      <c r="BD65">
        <v>9.1057078051081319E-2</v>
      </c>
      <c r="BE65">
        <v>9.2981423191926801E-2</v>
      </c>
      <c r="BF65">
        <v>9.4946257789463681E-2</v>
      </c>
      <c r="BG65">
        <v>9.6946775467339014E-2</v>
      </c>
      <c r="BH65">
        <v>9.8978656927951394E-2</v>
      </c>
      <c r="BI65">
        <v>0.10103795232560064</v>
      </c>
      <c r="BJ65">
        <v>0.10312111222469118</v>
      </c>
      <c r="BK65">
        <v>0.10522496890050417</v>
      </c>
      <c r="BL65">
        <v>0.10734657723322868</v>
      </c>
      <c r="BM65">
        <v>0.10948336160230976</v>
      </c>
      <c r="BN65">
        <v>0.11163294957021092</v>
      </c>
      <c r="BO65">
        <v>0.1137932318907284</v>
      </c>
      <c r="BP65">
        <v>0.11596229048198223</v>
      </c>
      <c r="BQ65">
        <v>0.11813840782757253</v>
      </c>
      <c r="BR65">
        <v>0.12032002470234211</v>
      </c>
      <c r="BS65">
        <v>0.12250572286598063</v>
      </c>
      <c r="BT65">
        <v>0.12469425814939841</v>
      </c>
      <c r="BU65">
        <v>0.12688448407800818</v>
      </c>
      <c r="BV65">
        <v>0.12907536346397899</v>
      </c>
      <c r="BW65">
        <v>0.13126596319340622</v>
      </c>
      <c r="BX65">
        <v>0.13345544784362426</v>
      </c>
      <c r="BY65">
        <v>0.13564305773462504</v>
      </c>
      <c r="BZ65">
        <v>0.13782809217602676</v>
      </c>
      <c r="CA65">
        <v>0.14000996028154661</v>
      </c>
      <c r="CB65">
        <v>0.14218803256244314</v>
      </c>
      <c r="CC65">
        <v>0.14436189865302376</v>
      </c>
      <c r="CD65">
        <v>0.14653102988780892</v>
      </c>
      <c r="CE65">
        <v>0.14869504342006165</v>
      </c>
      <c r="CF65">
        <v>0.15085354635120876</v>
      </c>
      <c r="CG65">
        <v>0.15300621528112124</v>
      </c>
      <c r="CH65">
        <v>0.15515275534574008</v>
      </c>
      <c r="CI65">
        <v>0.15729287941525219</v>
      </c>
      <c r="CJ65">
        <v>0.1594263397551301</v>
      </c>
      <c r="CK65">
        <v>0.16155291282406811</v>
      </c>
      <c r="CL65">
        <v>0.16367241193313875</v>
      </c>
      <c r="CM65">
        <v>0.16578465512797569</v>
      </c>
      <c r="CN65">
        <v>0.16788949207833323</v>
      </c>
      <c r="CO65">
        <v>0.16998674188140125</v>
      </c>
      <c r="CP65">
        <v>0.17207633228611599</v>
      </c>
      <c r="CQ65">
        <v>0.1741581077263146</v>
      </c>
      <c r="CR65">
        <v>0.17623199961347288</v>
      </c>
      <c r="CS65">
        <v>0.17829791821203639</v>
      </c>
      <c r="CT65">
        <v>0.18035576499227554</v>
      </c>
      <c r="CU65">
        <v>0.18240551113854886</v>
      </c>
      <c r="CV65">
        <v>0.18444705576469017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</row>
    <row r="66" spans="1:155">
      <c r="A66">
        <v>0.16481617949570218</v>
      </c>
      <c r="B66">
        <v>0.16103489425031173</v>
      </c>
      <c r="C66">
        <v>0.15729489468581681</v>
      </c>
      <c r="D66">
        <v>0.15359693313309886</v>
      </c>
      <c r="E66">
        <v>0.14994185452251294</v>
      </c>
      <c r="F66">
        <v>0.14633063711574529</v>
      </c>
      <c r="G66">
        <v>0.14276438203694133</v>
      </c>
      <c r="H66">
        <v>0.13924431607334753</v>
      </c>
      <c r="I66">
        <v>0.13577185114985077</v>
      </c>
      <c r="J66">
        <v>0.13234855235911572</v>
      </c>
      <c r="K66">
        <v>0.12897616888936805</v>
      </c>
      <c r="L66">
        <v>0.12565666615334764</v>
      </c>
      <c r="M66">
        <v>0.12239223959559122</v>
      </c>
      <c r="N66">
        <v>0.11918531115582208</v>
      </c>
      <c r="O66">
        <v>0.11603858916759473</v>
      </c>
      <c r="P66">
        <v>0.11295508305697391</v>
      </c>
      <c r="Q66">
        <v>0.10993810751390476</v>
      </c>
      <c r="R66">
        <v>0.10699133452683386</v>
      </c>
      <c r="S66">
        <v>0.10411880540173955</v>
      </c>
      <c r="T66">
        <v>0.10132494858349511</v>
      </c>
      <c r="U66">
        <v>9.8614624412874385E-2</v>
      </c>
      <c r="V66">
        <v>9.5993125709964544E-2</v>
      </c>
      <c r="W66">
        <v>9.3466186739654719E-2</v>
      </c>
      <c r="X66">
        <v>9.1039984426566939E-2</v>
      </c>
      <c r="Y66">
        <v>8.8721141712846702E-2</v>
      </c>
      <c r="Z66">
        <v>8.6516676747951229E-2</v>
      </c>
      <c r="AA66">
        <v>8.4433965824561572E-2</v>
      </c>
      <c r="AB66">
        <v>8.2480637998234588E-2</v>
      </c>
      <c r="AC66">
        <v>8.0664510398849115E-2</v>
      </c>
      <c r="AD66">
        <v>7.8993420910711987E-2</v>
      </c>
      <c r="AE66">
        <v>7.7475024874162093E-2</v>
      </c>
      <c r="AF66">
        <v>7.6116658299684392E-2</v>
      </c>
      <c r="AG66">
        <v>7.4925021258439597E-2</v>
      </c>
      <c r="AH66">
        <v>7.3906000964719415E-2</v>
      </c>
      <c r="AI66">
        <v>7.3064396132515391E-2</v>
      </c>
      <c r="AJ66">
        <v>7.2403695193854631E-2</v>
      </c>
      <c r="AK66">
        <v>7.1925808048483669E-2</v>
      </c>
      <c r="AL66">
        <v>7.1631109578264865E-2</v>
      </c>
      <c r="AM66">
        <v>7.1518432967273143E-2</v>
      </c>
      <c r="AN66">
        <v>7.1584907029432279E-2</v>
      </c>
      <c r="AO66">
        <v>7.184931777444406E-2</v>
      </c>
      <c r="AP66">
        <v>7.2236444219516013E-2</v>
      </c>
      <c r="AQ66">
        <v>7.2805480660064675E-2</v>
      </c>
      <c r="AR66">
        <v>7.3531194132973848E-2</v>
      </c>
      <c r="AS66">
        <v>7.4401106748474596E-2</v>
      </c>
      <c r="AT66">
        <v>7.5406108818785192E-2</v>
      </c>
      <c r="AU66">
        <v>7.6536925347728865E-2</v>
      </c>
      <c r="AV66">
        <v>7.7783914985721334E-2</v>
      </c>
      <c r="AW66">
        <v>7.9137555233350226E-2</v>
      </c>
      <c r="AX66">
        <v>8.0588474638668361E-2</v>
      </c>
      <c r="AY66">
        <v>8.2127861203791772E-2</v>
      </c>
      <c r="AZ66">
        <v>8.3747291535708882E-2</v>
      </c>
      <c r="BA66">
        <v>8.543884696990578E-2</v>
      </c>
      <c r="BB66">
        <v>8.7195159101227437E-2</v>
      </c>
      <c r="BC66">
        <v>8.9009428438340685E-2</v>
      </c>
      <c r="BD66">
        <v>9.0875365521125392E-2</v>
      </c>
      <c r="BE66">
        <v>9.2787242573705686E-2</v>
      </c>
      <c r="BF66">
        <v>9.4739836801727498E-2</v>
      </c>
      <c r="BG66">
        <v>9.6728365298034261E-2</v>
      </c>
      <c r="BH66">
        <v>9.8748521001590026E-2</v>
      </c>
      <c r="BI66">
        <v>0.10079636636679218</v>
      </c>
      <c r="BJ66">
        <v>0.10286835835377134</v>
      </c>
      <c r="BK66">
        <v>0.10496132769375709</v>
      </c>
      <c r="BL66">
        <v>0.1070723350927211</v>
      </c>
      <c r="BM66">
        <v>0.10919879997590598</v>
      </c>
      <c r="BN66">
        <v>0.11133834378096991</v>
      </c>
      <c r="BO66">
        <v>0.11348885603825966</v>
      </c>
      <c r="BP66">
        <v>0.11564841124660179</v>
      </c>
      <c r="BQ66">
        <v>0.11781528482942842</v>
      </c>
      <c r="BR66">
        <v>0.1199879119012022</v>
      </c>
      <c r="BS66">
        <v>0.12216486600069887</v>
      </c>
      <c r="BT66">
        <v>0.12434489522782446</v>
      </c>
      <c r="BU66">
        <v>0.12652684444810899</v>
      </c>
      <c r="BV66">
        <v>0.1287096686391615</v>
      </c>
      <c r="BW66">
        <v>0.13089242935484974</v>
      </c>
      <c r="BX66">
        <v>0.13307427977280598</v>
      </c>
      <c r="BY66">
        <v>0.13525445899422708</v>
      </c>
      <c r="BZ66">
        <v>0.13743225447209337</v>
      </c>
      <c r="CA66">
        <v>0.13960706783424573</v>
      </c>
      <c r="CB66">
        <v>0.14177826643326039</v>
      </c>
      <c r="CC66">
        <v>0.14394543187438699</v>
      </c>
      <c r="CD66">
        <v>0.14610802726003186</v>
      </c>
      <c r="CE66">
        <v>0.14826566773347569</v>
      </c>
      <c r="CF66">
        <v>0.15041795192996965</v>
      </c>
      <c r="CG66">
        <v>0.15256455127725682</v>
      </c>
      <c r="CH66">
        <v>0.15470516686301489</v>
      </c>
      <c r="CI66">
        <v>0.1568395032233314</v>
      </c>
      <c r="CJ66">
        <v>0.15896731211832946</v>
      </c>
      <c r="CK66">
        <v>0.16108836429115425</v>
      </c>
      <c r="CL66">
        <v>0.16320246471029015</v>
      </c>
      <c r="CM66">
        <v>0.16530943307901411</v>
      </c>
      <c r="CN66">
        <v>0.16740911169814851</v>
      </c>
      <c r="CO66">
        <v>0.16950131524352072</v>
      </c>
      <c r="CP66">
        <v>0.17158596929055964</v>
      </c>
      <c r="CQ66">
        <v>0.17366291687457688</v>
      </c>
      <c r="CR66">
        <v>0.17573208104129204</v>
      </c>
      <c r="CS66">
        <v>0.1777933724261225</v>
      </c>
      <c r="CT66">
        <v>0.17984668573835175</v>
      </c>
      <c r="CU66">
        <v>0.18189199282999208</v>
      </c>
      <c r="CV66">
        <v>0.18392919003502944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</row>
    <row r="67" spans="1:155">
      <c r="A67">
        <v>0.16451592211310775</v>
      </c>
      <c r="B67">
        <v>0.16074042510850201</v>
      </c>
      <c r="C67">
        <v>0.15700642046213456</v>
      </c>
      <c r="D67">
        <v>0.15331467052745903</v>
      </c>
      <c r="E67">
        <v>0.1496660271785831</v>
      </c>
      <c r="F67">
        <v>0.14606147823562898</v>
      </c>
      <c r="G67">
        <v>0.14250213222441191</v>
      </c>
      <c r="H67">
        <v>0.13898922721446424</v>
      </c>
      <c r="I67">
        <v>0.13552418212371287</v>
      </c>
      <c r="J67">
        <v>0.13210857027034908</v>
      </c>
      <c r="K67">
        <v>0.1287441495060149</v>
      </c>
      <c r="L67">
        <v>0.12543289141120151</v>
      </c>
      <c r="M67">
        <v>0.12217699698774472</v>
      </c>
      <c r="N67">
        <v>0.11897889254922311</v>
      </c>
      <c r="O67">
        <v>0.11584128665697022</v>
      </c>
      <c r="P67">
        <v>0.11276718928220078</v>
      </c>
      <c r="Q67">
        <v>0.10975990992327743</v>
      </c>
      <c r="R67">
        <v>0.10682311085267861</v>
      </c>
      <c r="S67">
        <v>0.10396081883828742</v>
      </c>
      <c r="T67">
        <v>0.10117744215407337</v>
      </c>
      <c r="U67">
        <v>9.8477809752985673E-2</v>
      </c>
      <c r="V67">
        <v>9.5867178449082172E-2</v>
      </c>
      <c r="W67">
        <v>9.3351231425477701E-2</v>
      </c>
      <c r="X67">
        <v>9.0936084753206012E-2</v>
      </c>
      <c r="Y67">
        <v>8.862828636057446E-2</v>
      </c>
      <c r="Z67">
        <v>8.6434763761481417E-2</v>
      </c>
      <c r="AA67">
        <v>8.4362787061764963E-2</v>
      </c>
      <c r="AB67">
        <v>8.241986909923843E-2</v>
      </c>
      <c r="AC67">
        <v>8.0613689401100183E-2</v>
      </c>
      <c r="AD67">
        <v>7.8951942534580849E-2</v>
      </c>
      <c r="AE67">
        <v>7.7442130625150457E-2</v>
      </c>
      <c r="AF67">
        <v>7.6091433537200076E-2</v>
      </c>
      <c r="AG67">
        <v>7.490640144891629E-2</v>
      </c>
      <c r="AH67">
        <v>7.3892780102059269E-2</v>
      </c>
      <c r="AI67">
        <v>7.3055244969605318E-2</v>
      </c>
      <c r="AJ67">
        <v>7.2397193207023036E-2</v>
      </c>
      <c r="AK67">
        <v>7.1920463334670115E-2</v>
      </c>
      <c r="AL67">
        <v>7.1625426649645302E-2</v>
      </c>
      <c r="AM67">
        <v>7.1510856333630787E-2</v>
      </c>
      <c r="AN67">
        <v>7.1573992658731878E-2</v>
      </c>
      <c r="AO67">
        <v>7.1833358590538923E-2</v>
      </c>
      <c r="AP67">
        <v>7.2214418159113461E-2</v>
      </c>
      <c r="AQ67">
        <v>7.2776633150072087E-2</v>
      </c>
      <c r="AR67">
        <v>7.3493956350699871E-2</v>
      </c>
      <c r="AS67">
        <v>7.435458104450085E-2</v>
      </c>
      <c r="AT67">
        <v>7.5349471561015791E-2</v>
      </c>
      <c r="AU67">
        <v>7.6469511634038478E-2</v>
      </c>
      <c r="AV67">
        <v>7.7705185349145542E-2</v>
      </c>
      <c r="AW67">
        <v>7.9047100144391452E-2</v>
      </c>
      <c r="AX67">
        <v>8.0486003609321538E-2</v>
      </c>
      <c r="AY67">
        <v>8.2013187091581133E-2</v>
      </c>
      <c r="AZ67">
        <v>8.3620321307899509E-2</v>
      </c>
      <c r="BA67">
        <v>8.5299567097951626E-2</v>
      </c>
      <c r="BB67">
        <v>8.7043616717718639E-2</v>
      </c>
      <c r="BC67">
        <v>8.8845733882410891E-2</v>
      </c>
      <c r="BD67">
        <v>9.0699668346754955E-2</v>
      </c>
      <c r="BE67">
        <v>9.2599730250928977E-2</v>
      </c>
      <c r="BF67">
        <v>9.4540724120431047E-2</v>
      </c>
      <c r="BG67">
        <v>9.6517887470108199E-2</v>
      </c>
      <c r="BH67">
        <v>9.8526927790657734E-2</v>
      </c>
      <c r="BI67">
        <v>0.10056391774905073</v>
      </c>
      <c r="BJ67">
        <v>0.10262531992567582</v>
      </c>
      <c r="BK67">
        <v>0.10470796858350331</v>
      </c>
      <c r="BL67">
        <v>0.10680892449333446</v>
      </c>
      <c r="BM67">
        <v>0.10892560555069601</v>
      </c>
      <c r="BN67">
        <v>0.11105562829653291</v>
      </c>
      <c r="BO67">
        <v>0.11319688002170543</v>
      </c>
      <c r="BP67">
        <v>0.11534742703554141</v>
      </c>
      <c r="BQ67">
        <v>0.11750554035552448</v>
      </c>
      <c r="BR67">
        <v>0.11966964636815783</v>
      </c>
      <c r="BS67">
        <v>0.12183831334753832</v>
      </c>
      <c r="BT67">
        <v>0.12401028069034221</v>
      </c>
      <c r="BU67">
        <v>0.12618438798074502</v>
      </c>
      <c r="BV67">
        <v>0.12835957838297801</v>
      </c>
      <c r="BW67">
        <v>0.13053490966240808</v>
      </c>
      <c r="BX67">
        <v>0.13270952743050918</v>
      </c>
      <c r="BY67">
        <v>0.13488266400826615</v>
      </c>
      <c r="BZ67">
        <v>0.13705359965877359</v>
      </c>
      <c r="CA67">
        <v>0.13922172959085313</v>
      </c>
      <c r="CB67">
        <v>0.14138641354672096</v>
      </c>
      <c r="CC67">
        <v>0.14354722872050502</v>
      </c>
      <c r="CD67">
        <v>0.14570362971843706</v>
      </c>
      <c r="CE67">
        <v>0.14785522987823041</v>
      </c>
      <c r="CF67">
        <v>0.15000161837314005</v>
      </c>
      <c r="CG67">
        <v>0.15214246301199097</v>
      </c>
      <c r="CH67">
        <v>0.15427746155324001</v>
      </c>
      <c r="CI67">
        <v>0.15640631070426522</v>
      </c>
      <c r="CJ67">
        <v>0.15852875939449365</v>
      </c>
      <c r="CK67">
        <v>0.16064457439290947</v>
      </c>
      <c r="CL67">
        <v>0.16275355332050587</v>
      </c>
      <c r="CM67">
        <v>0.1648555159624637</v>
      </c>
      <c r="CN67">
        <v>0.16695029894550445</v>
      </c>
      <c r="CO67">
        <v>0.16903771458064132</v>
      </c>
      <c r="CP67">
        <v>0.17111768219274073</v>
      </c>
      <c r="CQ67">
        <v>0.17319004268276145</v>
      </c>
      <c r="CR67">
        <v>0.17525471837234707</v>
      </c>
      <c r="CS67">
        <v>0.17731161436524198</v>
      </c>
      <c r="CT67">
        <v>0.17936061975361442</v>
      </c>
      <c r="CU67">
        <v>0.18140170762242055</v>
      </c>
      <c r="CV67">
        <v>0.18343477211193027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</row>
    <row r="68" spans="1:155">
      <c r="A68">
        <v>0.16418133446267733</v>
      </c>
      <c r="B68">
        <v>0.1604127331362486</v>
      </c>
      <c r="C68">
        <v>0.15668581381739069</v>
      </c>
      <c r="D68">
        <v>0.15300134729113576</v>
      </c>
      <c r="E68">
        <v>0.14936019331070385</v>
      </c>
      <c r="F68">
        <v>0.1457633491402931</v>
      </c>
      <c r="G68">
        <v>0.14221193112430341</v>
      </c>
      <c r="H68">
        <v>0.1387071861676144</v>
      </c>
      <c r="I68">
        <v>0.13525054005060883</v>
      </c>
      <c r="J68">
        <v>0.13184357571468192</v>
      </c>
      <c r="K68">
        <v>0.1284880585074854</v>
      </c>
      <c r="L68">
        <v>0.12518596449435102</v>
      </c>
      <c r="M68">
        <v>0.12193950091137551</v>
      </c>
      <c r="N68">
        <v>0.11875109758417965</v>
      </c>
      <c r="O68">
        <v>0.11562346358918899</v>
      </c>
      <c r="P68">
        <v>0.11255960868521271</v>
      </c>
      <c r="Q68">
        <v>0.10956283539543718</v>
      </c>
      <c r="R68">
        <v>0.10663679795426817</v>
      </c>
      <c r="S68">
        <v>0.10378550820431229</v>
      </c>
      <c r="T68">
        <v>0.10101335066732822</v>
      </c>
      <c r="U68">
        <v>9.8325128216397328E-2</v>
      </c>
      <c r="V68">
        <v>9.5726056127948822E-2</v>
      </c>
      <c r="W68">
        <v>9.3221770154933284E-2</v>
      </c>
      <c r="X68">
        <v>9.0818324565922565E-2</v>
      </c>
      <c r="Y68">
        <v>8.8522189661151329E-2</v>
      </c>
      <c r="Z68">
        <v>8.6340209075702515E-2</v>
      </c>
      <c r="AA68">
        <v>8.4279546459337287E-2</v>
      </c>
      <c r="AB68">
        <v>8.2347595590025427E-2</v>
      </c>
      <c r="AC68">
        <v>8.0551905378281385E-2</v>
      </c>
      <c r="AD68">
        <v>7.890002719745208E-2</v>
      </c>
      <c r="AE68">
        <v>7.7399315095699139E-2</v>
      </c>
      <c r="AF68">
        <v>7.605679543201857E-2</v>
      </c>
      <c r="AG68">
        <v>7.4878869615403312E-2</v>
      </c>
      <c r="AH68">
        <v>7.3871152351079439E-2</v>
      </c>
      <c r="AI68">
        <v>7.3038198358262682E-2</v>
      </c>
      <c r="AJ68">
        <v>7.2383317822830195E-2</v>
      </c>
      <c r="AK68">
        <v>7.1908286270225552E-2</v>
      </c>
      <c r="AL68">
        <v>7.161345809010225E-2</v>
      </c>
      <c r="AM68">
        <v>7.1497602502192503E-2</v>
      </c>
      <c r="AN68">
        <v>7.1557945743717682E-2</v>
      </c>
      <c r="AO68">
        <v>7.1812847259869791E-2</v>
      </c>
      <c r="AP68">
        <v>7.2188442438926734E-2</v>
      </c>
      <c r="AQ68">
        <v>7.2744693865798279E-2</v>
      </c>
      <c r="AR68">
        <v>7.3454277501207824E-2</v>
      </c>
      <c r="AS68">
        <v>7.4306295924740848E-2</v>
      </c>
      <c r="AT68">
        <v>7.5291803933478049E-2</v>
      </c>
      <c r="AU68">
        <v>7.6401782130050097E-2</v>
      </c>
      <c r="AV68">
        <v>7.7626863418133352E-2</v>
      </c>
      <c r="AW68">
        <v>7.8957768639320608E-2</v>
      </c>
      <c r="AX68">
        <v>8.0385372631365026E-2</v>
      </c>
      <c r="AY68">
        <v>8.1901059192147088E-2</v>
      </c>
      <c r="AZ68">
        <v>8.3496598633078845E-2</v>
      </c>
      <c r="BA68">
        <v>8.5164221927871611E-2</v>
      </c>
      <c r="BB68">
        <v>8.6896690456706921E-2</v>
      </c>
      <c r="BC68">
        <v>8.8687319105568818E-2</v>
      </c>
      <c r="BD68">
        <v>9.0529904204078804E-2</v>
      </c>
      <c r="BE68">
        <v>9.2418788270014929E-2</v>
      </c>
      <c r="BF68">
        <v>9.4348804739045555E-2</v>
      </c>
      <c r="BG68">
        <v>9.6315211270204121E-2</v>
      </c>
      <c r="BH68">
        <v>9.8313729723929086E-2</v>
      </c>
      <c r="BI68">
        <v>0.10034044417757544</v>
      </c>
      <c r="BJ68">
        <v>0.1023918226458243</v>
      </c>
      <c r="BK68">
        <v>0.10446469966998477</v>
      </c>
      <c r="BL68">
        <v>0.10655614104437379</v>
      </c>
      <c r="BM68">
        <v>0.10866356155506859</v>
      </c>
      <c r="BN68">
        <v>0.11078457157421435</v>
      </c>
      <c r="BO68">
        <v>0.11291705678454496</v>
      </c>
      <c r="BP68">
        <v>0.11505907934099674</v>
      </c>
      <c r="BQ68">
        <v>0.11720890028404363</v>
      </c>
      <c r="BR68">
        <v>0.11936494259047337</v>
      </c>
      <c r="BS68">
        <v>0.12152576750935436</v>
      </c>
      <c r="BT68">
        <v>0.12369010574895646</v>
      </c>
      <c r="BU68">
        <v>0.12585679100367486</v>
      </c>
      <c r="BV68">
        <v>0.12802475859227622</v>
      </c>
      <c r="BW68">
        <v>0.13019305943533171</v>
      </c>
      <c r="BX68">
        <v>0.1323608316516755</v>
      </c>
      <c r="BY68">
        <v>0.13452730477254174</v>
      </c>
      <c r="BZ68">
        <v>0.13669174902014258</v>
      </c>
      <c r="CA68">
        <v>0.13885355160257912</v>
      </c>
      <c r="CB68">
        <v>0.14101207040193497</v>
      </c>
      <c r="CC68">
        <v>0.14316687464815647</v>
      </c>
      <c r="CD68">
        <v>0.14531741129898629</v>
      </c>
      <c r="CE68">
        <v>0.14746329210759457</v>
      </c>
      <c r="CF68">
        <v>0.14960409965044666</v>
      </c>
      <c r="CG68">
        <v>0.15173949372943663</v>
      </c>
      <c r="CH68">
        <v>0.1538691723059509</v>
      </c>
      <c r="CI68">
        <v>0.15599282301774678</v>
      </c>
      <c r="CJ68">
        <v>0.15811019242210242</v>
      </c>
      <c r="CK68">
        <v>0.16022104570458984</v>
      </c>
      <c r="CL68">
        <v>0.1623251695068528</v>
      </c>
      <c r="CM68">
        <v>0.16442238863877096</v>
      </c>
      <c r="CN68">
        <v>0.16651252761401705</v>
      </c>
      <c r="CO68">
        <v>0.16859540223513705</v>
      </c>
      <c r="CP68">
        <v>0.17067092390853952</v>
      </c>
      <c r="CQ68">
        <v>0.17273893338452961</v>
      </c>
      <c r="CR68">
        <v>0.17479934735418576</v>
      </c>
      <c r="CS68">
        <v>0.17685207062648892</v>
      </c>
      <c r="CT68">
        <v>0.17889698548014815</v>
      </c>
      <c r="CU68">
        <v>0.18093406455005079</v>
      </c>
      <c r="CV68">
        <v>0.18296320126750537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</row>
    <row r="69" spans="1:155">
      <c r="A69">
        <v>0.16381237449941319</v>
      </c>
      <c r="B69">
        <v>0.16005176491000736</v>
      </c>
      <c r="C69">
        <v>0.15633300872840422</v>
      </c>
      <c r="D69">
        <v>0.15265688733693275</v>
      </c>
      <c r="E69">
        <v>0.14902426582550227</v>
      </c>
      <c r="F69">
        <v>0.14543615103934676</v>
      </c>
      <c r="G69">
        <v>0.14189366729763891</v>
      </c>
      <c r="H69">
        <v>0.13839806946839081</v>
      </c>
      <c r="I69">
        <v>0.13495079238613683</v>
      </c>
      <c r="J69">
        <v>0.13155342518064636</v>
      </c>
      <c r="K69">
        <v>0.12820774030933427</v>
      </c>
      <c r="L69">
        <v>0.12491572007216972</v>
      </c>
      <c r="M69">
        <v>0.12167957578853407</v>
      </c>
      <c r="N69">
        <v>0.11850174157173812</v>
      </c>
      <c r="O69">
        <v>0.11538492574445884</v>
      </c>
      <c r="P69">
        <v>0.11233213685261188</v>
      </c>
      <c r="Q69">
        <v>0.1093466723445411</v>
      </c>
      <c r="R69">
        <v>0.10643217682813318</v>
      </c>
      <c r="S69">
        <v>0.10359264568563618</v>
      </c>
      <c r="T69">
        <v>0.10083244332074492</v>
      </c>
      <c r="U69">
        <v>9.8156341679353928E-2</v>
      </c>
      <c r="V69">
        <v>9.556951700605977E-2</v>
      </c>
      <c r="W69">
        <v>9.3077559236578761E-2</v>
      </c>
      <c r="X69">
        <v>9.0686458643695483E-2</v>
      </c>
      <c r="Y69">
        <v>8.8402613085591802E-2</v>
      </c>
      <c r="Z69">
        <v>8.6232778206558641E-2</v>
      </c>
      <c r="AA69">
        <v>8.4184013541414554E-2</v>
      </c>
      <c r="AB69">
        <v>8.2263599913128593E-2</v>
      </c>
      <c r="AC69">
        <v>8.0478952071253038E-2</v>
      </c>
      <c r="AD69">
        <v>7.8837484049516973E-2</v>
      </c>
      <c r="AE69">
        <v>7.7346403857462873E-2</v>
      </c>
      <c r="AF69">
        <v>7.6012589595927826E-2</v>
      </c>
      <c r="AG69">
        <v>7.484229607002231E-2</v>
      </c>
      <c r="AH69">
        <v>7.3841011939232384E-2</v>
      </c>
      <c r="AI69">
        <v>7.301317523437903E-2</v>
      </c>
      <c r="AJ69">
        <v>7.2362011903013224E-2</v>
      </c>
      <c r="AK69">
        <v>7.1889244787978493E-2</v>
      </c>
      <c r="AL69">
        <v>7.1595206349067866E-2</v>
      </c>
      <c r="AM69">
        <v>7.1478647400738518E-2</v>
      </c>
      <c r="AN69">
        <v>7.1536852297316544E-2</v>
      </c>
      <c r="AO69">
        <v>7.1788084832345847E-2</v>
      </c>
      <c r="AP69">
        <v>7.2158701487707838E-2</v>
      </c>
      <c r="AQ69">
        <v>7.2709663284507009E-2</v>
      </c>
      <c r="AR69">
        <v>7.3412203525715161E-2</v>
      </c>
      <c r="AS69">
        <v>7.4256326423471589E-2</v>
      </c>
      <c r="AT69">
        <v>7.5233141137941842E-2</v>
      </c>
      <c r="AU69">
        <v>7.6333773727526616E-2</v>
      </c>
      <c r="AV69">
        <v>7.7548971541673908E-2</v>
      </c>
      <c r="AW69">
        <v>7.8869579873802581E-2</v>
      </c>
      <c r="AX69">
        <v>8.0286583225717675E-2</v>
      </c>
      <c r="AY69">
        <v>8.1791473371304393E-2</v>
      </c>
      <c r="AZ69">
        <v>8.3376102114473855E-2</v>
      </c>
      <c r="BA69">
        <v>8.5032778925777847E-2</v>
      </c>
      <c r="BB69">
        <v>8.6754329340144751E-2</v>
      </c>
      <c r="BC69">
        <v>8.8534119927548977E-2</v>
      </c>
      <c r="BD69">
        <v>9.0365993070866416E-2</v>
      </c>
      <c r="BE69">
        <v>9.2244322679000623E-2</v>
      </c>
      <c r="BF69">
        <v>9.4163971310511324E-2</v>
      </c>
      <c r="BG69">
        <v>9.612021549663638E-2</v>
      </c>
      <c r="BH69">
        <v>9.8108792781579648E-2</v>
      </c>
      <c r="BI69">
        <v>0.1001257962767314</v>
      </c>
      <c r="BJ69">
        <v>0.1021677025183854</v>
      </c>
      <c r="BK69">
        <v>0.10423134543499901</v>
      </c>
      <c r="BL69">
        <v>0.10631379507903427</v>
      </c>
      <c r="BM69">
        <v>0.10841246335081292</v>
      </c>
      <c r="BN69">
        <v>0.11052495755893903</v>
      </c>
      <c r="BO69">
        <v>0.11264915865851456</v>
      </c>
      <c r="BP69">
        <v>0.11478312496950416</v>
      </c>
      <c r="BQ69">
        <v>0.11692511186023384</v>
      </c>
      <c r="BR69">
        <v>0.11907353510634891</v>
      </c>
      <c r="BS69">
        <v>0.12122694992509821</v>
      </c>
      <c r="BT69">
        <v>0.12338407960212396</v>
      </c>
      <c r="BU69">
        <v>0.12554375279476018</v>
      </c>
      <c r="BV69">
        <v>0.12770489489213688</v>
      </c>
      <c r="BW69">
        <v>0.12986655321966431</v>
      </c>
      <c r="BX69">
        <v>0.13202785750310669</v>
      </c>
      <c r="BY69">
        <v>0.13418803360130099</v>
      </c>
      <c r="BZ69">
        <v>0.13634634234385831</v>
      </c>
      <c r="CA69">
        <v>0.13850216678003258</v>
      </c>
      <c r="CB69">
        <v>0.14065485796023158</v>
      </c>
      <c r="CC69">
        <v>0.14280398018022944</v>
      </c>
      <c r="CD69">
        <v>0.14494897223055869</v>
      </c>
      <c r="CE69">
        <v>0.14708944603567115</v>
      </c>
      <c r="CF69">
        <v>0.14922497475760185</v>
      </c>
      <c r="CG69">
        <v>0.15135521404193353</v>
      </c>
      <c r="CH69">
        <v>0.15347986042921904</v>
      </c>
      <c r="CI69">
        <v>0.15559859008174268</v>
      </c>
      <c r="CJ69">
        <v>0.15771115497367497</v>
      </c>
      <c r="CK69">
        <v>0.15981730913736195</v>
      </c>
      <c r="CL69">
        <v>0.16191683723674452</v>
      </c>
      <c r="CM69">
        <v>0.16400956200901107</v>
      </c>
      <c r="CN69">
        <v>0.16609530465883152</v>
      </c>
      <c r="CO69">
        <v>0.16817387563232336</v>
      </c>
      <c r="CP69">
        <v>0.17024518197814628</v>
      </c>
      <c r="CQ69">
        <v>0.17230906488632505</v>
      </c>
      <c r="CR69">
        <v>0.17436543833304929</v>
      </c>
      <c r="CS69">
        <v>0.17641420062014418</v>
      </c>
      <c r="CT69">
        <v>0.17845523328227517</v>
      </c>
      <c r="CU69">
        <v>0.18048850637470534</v>
      </c>
      <c r="CV69">
        <v>0.1825139140462651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</row>
    <row r="70" spans="1:155">
      <c r="A70">
        <v>0.16340895859469429</v>
      </c>
      <c r="B70">
        <v>0.15965742602773964</v>
      </c>
      <c r="C70">
        <v>0.15594790274781165</v>
      </c>
      <c r="D70">
        <v>0.15228117721237941</v>
      </c>
      <c r="E70">
        <v>0.14865812204180229</v>
      </c>
      <c r="F70">
        <v>0.14507975283108629</v>
      </c>
      <c r="G70">
        <v>0.14154720079888988</v>
      </c>
      <c r="H70">
        <v>0.1380617294381544</v>
      </c>
      <c r="I70">
        <v>0.13462478101815847</v>
      </c>
      <c r="J70">
        <v>0.13123795052090356</v>
      </c>
      <c r="K70">
        <v>0.1279030192181283</v>
      </c>
      <c r="L70">
        <v>0.12462197354664729</v>
      </c>
      <c r="M70">
        <v>0.12139702888943614</v>
      </c>
      <c r="N70">
        <v>0.11823062286315113</v>
      </c>
      <c r="O70">
        <v>0.11512546475435842</v>
      </c>
      <c r="P70">
        <v>0.11208455967456807</v>
      </c>
      <c r="Q70">
        <v>0.10911119998970731</v>
      </c>
      <c r="R70">
        <v>0.10620901995741207</v>
      </c>
      <c r="S70">
        <v>0.10338200021764997</v>
      </c>
      <c r="T70">
        <v>0.10063448289179804</v>
      </c>
      <c r="U70">
        <v>9.79712105106324E-2</v>
      </c>
      <c r="V70">
        <v>9.5397323114999516E-2</v>
      </c>
      <c r="W70">
        <v>9.291835852139306E-2</v>
      </c>
      <c r="X70">
        <v>9.0540249736561787E-2</v>
      </c>
      <c r="Y70">
        <v>8.8269320189165099E-2</v>
      </c>
      <c r="Z70">
        <v>8.6112239247674555E-2</v>
      </c>
      <c r="AA70">
        <v>8.4075964966519284E-2</v>
      </c>
      <c r="AB70">
        <v>8.2167665895530706E-2</v>
      </c>
      <c r="AC70">
        <v>8.0394626713528719E-2</v>
      </c>
      <c r="AD70">
        <v>7.8764126631639259E-2</v>
      </c>
      <c r="AE70">
        <v>7.7283229836313902E-2</v>
      </c>
      <c r="AF70">
        <v>7.5958666665249072E-2</v>
      </c>
      <c r="AG70">
        <v>7.4796558415306066E-2</v>
      </c>
      <c r="AH70">
        <v>7.3802258719929556E-2</v>
      </c>
      <c r="AI70">
        <v>7.2980101460195956E-2</v>
      </c>
      <c r="AJ70">
        <v>7.2333230925358899E-2</v>
      </c>
      <c r="AK70">
        <v>7.1863307037512938E-2</v>
      </c>
      <c r="AL70">
        <v>7.1570667536668353E-2</v>
      </c>
      <c r="AM70">
        <v>7.145402817056476E-2</v>
      </c>
      <c r="AN70">
        <v>7.1510759915729555E-2</v>
      </c>
      <c r="AO70">
        <v>7.1758881001966243E-2</v>
      </c>
      <c r="AP70">
        <v>7.2125377958079509E-2</v>
      </c>
      <c r="AQ70">
        <v>7.2671588767081435E-2</v>
      </c>
      <c r="AR70">
        <v>7.3367784745842282E-2</v>
      </c>
      <c r="AS70">
        <v>7.4204716390021519E-2</v>
      </c>
      <c r="AT70">
        <v>7.5173537773779456E-2</v>
      </c>
      <c r="AU70">
        <v>7.6265526459637245E-2</v>
      </c>
      <c r="AV70">
        <v>7.7471544359551184E-2</v>
      </c>
      <c r="AW70">
        <v>7.8782550972511703E-2</v>
      </c>
      <c r="AX70">
        <v>8.0189648977669406E-2</v>
      </c>
      <c r="AY70">
        <v>8.1684421787326836E-2</v>
      </c>
      <c r="AZ70">
        <v>8.3258814441027507E-2</v>
      </c>
      <c r="BA70">
        <v>8.4905205389552638E-2</v>
      </c>
      <c r="BB70">
        <v>8.6616486957058925E-2</v>
      </c>
      <c r="BC70">
        <v>8.8386080015588092E-2</v>
      </c>
      <c r="BD70">
        <v>9.0207861581882265E-2</v>
      </c>
      <c r="BE70">
        <v>9.2076245813234633E-2</v>
      </c>
      <c r="BF70">
        <v>9.3986121539163026E-2</v>
      </c>
      <c r="BG70">
        <v>9.5932785400641679E-2</v>
      </c>
      <c r="BH70">
        <v>9.7911987543737936E-2</v>
      </c>
      <c r="BI70">
        <v>9.9919835012658775E-2</v>
      </c>
      <c r="BJ70">
        <v>0.10195280583859864</v>
      </c>
      <c r="BK70">
        <v>0.10400773902175617</v>
      </c>
      <c r="BL70">
        <v>0.10608170721615501</v>
      </c>
      <c r="BM70">
        <v>0.10817211998000316</v>
      </c>
      <c r="BN70">
        <v>0.11027658136749928</v>
      </c>
      <c r="BO70">
        <v>0.1123929692187285</v>
      </c>
      <c r="BP70">
        <v>0.11451933682010565</v>
      </c>
      <c r="BQ70">
        <v>0.11665393415724766</v>
      </c>
      <c r="BR70">
        <v>0.11879517106561686</v>
      </c>
      <c r="BS70">
        <v>0.12094159789313282</v>
      </c>
      <c r="BT70">
        <v>0.12309192829997517</v>
      </c>
      <c r="BU70">
        <v>0.12524498831967176</v>
      </c>
      <c r="BV70">
        <v>0.12739969369161358</v>
      </c>
      <c r="BW70">
        <v>0.12955508578532859</v>
      </c>
      <c r="BX70">
        <v>0.13171028746218374</v>
      </c>
      <c r="BY70">
        <v>0.1338645242221207</v>
      </c>
      <c r="BZ70">
        <v>0.13601704444615342</v>
      </c>
      <c r="CA70">
        <v>0.13816722705391291</v>
      </c>
      <c r="CB70">
        <v>0.14031441816984383</v>
      </c>
      <c r="CC70">
        <v>0.14245817818808773</v>
      </c>
      <c r="CD70">
        <v>0.14459793667882867</v>
      </c>
      <c r="CE70">
        <v>0.14673330389246489</v>
      </c>
      <c r="CF70">
        <v>0.1488638479708006</v>
      </c>
      <c r="CG70">
        <v>0.15098921882570063</v>
      </c>
      <c r="CH70">
        <v>0.15310910930334654</v>
      </c>
      <c r="CI70">
        <v>0.15522319128620107</v>
      </c>
      <c r="CJ70">
        <v>0.1573312124813675</v>
      </c>
      <c r="CK70">
        <v>0.15943292600029327</v>
      </c>
      <c r="CL70">
        <v>0.16152810653947602</v>
      </c>
      <c r="CM70">
        <v>0.16361658018254099</v>
      </c>
      <c r="CN70">
        <v>0.1656981589311175</v>
      </c>
      <c r="CO70">
        <v>0.16777265600541641</v>
      </c>
      <c r="CP70">
        <v>0.16983997146527985</v>
      </c>
      <c r="CQ70">
        <v>0.17189994522789603</v>
      </c>
      <c r="CR70">
        <v>0.17395248919233827</v>
      </c>
      <c r="CS70">
        <v>0.17599749670894405</v>
      </c>
      <c r="CT70">
        <v>0.17803484557782173</v>
      </c>
      <c r="CU70">
        <v>0.18006450874296379</v>
      </c>
      <c r="CV70">
        <v>0.18208637457048085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</row>
    <row r="71" spans="1:155">
      <c r="A71">
        <v>0.16297095972299616</v>
      </c>
      <c r="B71">
        <v>0.15922958362223891</v>
      </c>
      <c r="C71">
        <v>0.15553035518703773</v>
      </c>
      <c r="D71">
        <v>0.15187406991848587</v>
      </c>
      <c r="E71">
        <v>0.14826160792389897</v>
      </c>
      <c r="F71">
        <v>0.14469399322724383</v>
      </c>
      <c r="G71">
        <v>0.1411723629032153</v>
      </c>
      <c r="H71">
        <v>0.13769799072028613</v>
      </c>
      <c r="I71">
        <v>0.13427232407440251</v>
      </c>
      <c r="J71">
        <v>0.13089696399432671</v>
      </c>
      <c r="K71">
        <v>0.12757370022253972</v>
      </c>
      <c r="L71">
        <v>0.12430452358359395</v>
      </c>
      <c r="M71">
        <v>0.12109165329254838</v>
      </c>
      <c r="N71">
        <v>0.1179375300154028</v>
      </c>
      <c r="O71">
        <v>0.11484486147371267</v>
      </c>
      <c r="P71">
        <v>0.11181665330284181</v>
      </c>
      <c r="Q71">
        <v>0.10885618907942034</v>
      </c>
      <c r="R71">
        <v>0.10596709509284781</v>
      </c>
      <c r="S71">
        <v>0.10315333592382231</v>
      </c>
      <c r="T71">
        <v>0.10041923104541832</v>
      </c>
      <c r="U71">
        <v>9.7769496702886108E-2</v>
      </c>
      <c r="V71">
        <v>9.5209230870137052E-2</v>
      </c>
      <c r="W71">
        <v>9.2743927595523218E-2</v>
      </c>
      <c r="X71">
        <v>9.0379459899367159E-2</v>
      </c>
      <c r="Y71">
        <v>8.812207647682993E-2</v>
      </c>
      <c r="Z71">
        <v>8.5978364892250844E-2</v>
      </c>
      <c r="AA71">
        <v>8.3955182808628237E-2</v>
      </c>
      <c r="AB71">
        <v>8.205958630705272E-2</v>
      </c>
      <c r="AC71">
        <v>8.0298735071562835E-2</v>
      </c>
      <c r="AD71">
        <v>7.8679774864831201E-2</v>
      </c>
      <c r="AE71">
        <v>7.7209628748363096E-2</v>
      </c>
      <c r="AF71">
        <v>7.5894887135915884E-2</v>
      </c>
      <c r="AG71">
        <v>7.4741530373983706E-2</v>
      </c>
      <c r="AH71">
        <v>7.3754794261622389E-2</v>
      </c>
      <c r="AI71">
        <v>7.2938899750190342E-2</v>
      </c>
      <c r="AJ71">
        <v>7.2296918269997221E-2</v>
      </c>
      <c r="AK71">
        <v>7.1830454510242198E-2</v>
      </c>
      <c r="AL71">
        <v>7.1539828841915037E-2</v>
      </c>
      <c r="AM71">
        <v>7.1423749310615417E-2</v>
      </c>
      <c r="AN71">
        <v>7.147962739860575E-2</v>
      </c>
      <c r="AO71">
        <v>7.1725143462244026E-2</v>
      </c>
      <c r="AP71">
        <v>7.208848241185048E-2</v>
      </c>
      <c r="AQ71">
        <v>7.2630484518685687E-2</v>
      </c>
      <c r="AR71">
        <v>7.33210701667808E-2</v>
      </c>
      <c r="AS71">
        <v>7.4151502550564463E-2</v>
      </c>
      <c r="AT71">
        <v>7.5113036235364486E-2</v>
      </c>
      <c r="AU71">
        <v>7.619707449587125E-2</v>
      </c>
      <c r="AV71">
        <v>7.7394608492362363E-2</v>
      </c>
      <c r="AW71">
        <v>7.8696699302636883E-2</v>
      </c>
      <c r="AX71">
        <v>8.0094571855421459E-2</v>
      </c>
      <c r="AY71">
        <v>8.1579903262789841E-2</v>
      </c>
      <c r="AZ71">
        <v>8.3144716811540398E-2</v>
      </c>
      <c r="BA71">
        <v>8.4781476181976914E-2</v>
      </c>
      <c r="BB71">
        <v>8.6483123988486857E-2</v>
      </c>
      <c r="BC71">
        <v>8.8243138978453761E-2</v>
      </c>
      <c r="BD71">
        <v>9.0055443184124728E-2</v>
      </c>
      <c r="BE71">
        <v>9.1914479622120501E-2</v>
      </c>
      <c r="BF71">
        <v>9.3815164275173404E-2</v>
      </c>
      <c r="BG71">
        <v>9.5752815934242078E-2</v>
      </c>
      <c r="BH71">
        <v>9.7723196279568561E-2</v>
      </c>
      <c r="BI71">
        <v>9.9722425847561011E-2</v>
      </c>
      <c r="BJ71">
        <v>0.10174698841983443</v>
      </c>
      <c r="BK71">
        <v>0.10379372342390804</v>
      </c>
      <c r="BL71">
        <v>0.10585970901432769</v>
      </c>
      <c r="BM71">
        <v>0.10794235209285087</v>
      </c>
      <c r="BN71">
        <v>0.11003925149543016</v>
      </c>
      <c r="BO71">
        <v>0.11214828502306427</v>
      </c>
      <c r="BP71">
        <v>0.11426750139733863</v>
      </c>
      <c r="BQ71">
        <v>0.11639514312283988</v>
      </c>
      <c r="BR71">
        <v>0.11852961601372522</v>
      </c>
      <c r="BS71">
        <v>0.12066946485078359</v>
      </c>
      <c r="BT71">
        <v>0.12281339642838157</v>
      </c>
      <c r="BU71">
        <v>0.12496023016061707</v>
      </c>
      <c r="BV71">
        <v>0.12710887548560501</v>
      </c>
      <c r="BW71">
        <v>0.12925836891290321</v>
      </c>
      <c r="BX71">
        <v>0.13140782610142787</v>
      </c>
      <c r="BY71">
        <v>0.13355646770201068</v>
      </c>
      <c r="BZ71">
        <v>0.135703537477047</v>
      </c>
      <c r="CA71">
        <v>0.13784840605593193</v>
      </c>
      <c r="CB71">
        <v>0.13999041702243123</v>
      </c>
      <c r="CC71">
        <v>0.14212912293175753</v>
      </c>
      <c r="CD71">
        <v>0.14426394914299959</v>
      </c>
      <c r="CE71">
        <v>0.14639450412517147</v>
      </c>
      <c r="CF71">
        <v>0.14852034819107032</v>
      </c>
      <c r="CG71">
        <v>0.15064112607153604</v>
      </c>
      <c r="CH71">
        <v>0.15275653133133146</v>
      </c>
      <c r="CI71">
        <v>0.1548662256559131</v>
      </c>
      <c r="CJ71">
        <v>0.15696995973812539</v>
      </c>
      <c r="CK71">
        <v>0.15906747824388492</v>
      </c>
      <c r="CL71">
        <v>0.16115855145597163</v>
      </c>
      <c r="CM71">
        <v>0.16324300794136057</v>
      </c>
      <c r="CN71">
        <v>0.16532065213079403</v>
      </c>
      <c r="CO71">
        <v>0.16739129595785857</v>
      </c>
      <c r="CP71">
        <v>0.16945483550402049</v>
      </c>
      <c r="CQ71">
        <v>0.17151110954504958</v>
      </c>
      <c r="CR71">
        <v>0.17356002537628229</v>
      </c>
      <c r="CS71">
        <v>0.1756014769422394</v>
      </c>
      <c r="CT71">
        <v>0.17763533576674126</v>
      </c>
      <c r="CU71">
        <v>0.17966157383861714</v>
      </c>
      <c r="CV71">
        <v>0.18168008005386915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</row>
    <row r="72" spans="1:155">
      <c r="A72">
        <v>0.16249821366654912</v>
      </c>
      <c r="B72">
        <v>0.15876806756545178</v>
      </c>
      <c r="C72">
        <v>0.15508019048198224</v>
      </c>
      <c r="D72">
        <v>0.15143538591126521</v>
      </c>
      <c r="E72">
        <v>0.14783453850191364</v>
      </c>
      <c r="F72">
        <v>0.14427868185090958</v>
      </c>
      <c r="G72">
        <v>0.14076895960080252</v>
      </c>
      <c r="H72">
        <v>0.13730665323731497</v>
      </c>
      <c r="I72">
        <v>0.13389321623512276</v>
      </c>
      <c r="J72">
        <v>0.13053025613889918</v>
      </c>
      <c r="K72">
        <v>0.12721957010605733</v>
      </c>
      <c r="L72">
        <v>0.12396315234502614</v>
      </c>
      <c r="M72">
        <v>0.12076322618584832</v>
      </c>
      <c r="N72">
        <v>0.11762223542976759</v>
      </c>
      <c r="O72">
        <v>0.11454288697226321</v>
      </c>
      <c r="P72">
        <v>0.11152818320019034</v>
      </c>
      <c r="Q72">
        <v>0.10858140359683092</v>
      </c>
      <c r="R72">
        <v>0.10570616290178647</v>
      </c>
      <c r="S72">
        <v>0.10290641083019179</v>
      </c>
      <c r="T72">
        <v>0.10018644627481797</v>
      </c>
      <c r="U72">
        <v>9.7550956442481379E-2</v>
      </c>
      <c r="V72">
        <v>9.500500101361542E-2</v>
      </c>
      <c r="W72">
        <v>9.2554028363361088E-2</v>
      </c>
      <c r="X72">
        <v>9.0203852859543104E-2</v>
      </c>
      <c r="Y72">
        <v>8.7960651842636073E-2</v>
      </c>
      <c r="Z72">
        <v>8.5830930672336797E-2</v>
      </c>
      <c r="AA72">
        <v>8.3821449504201798E-2</v>
      </c>
      <c r="AB72">
        <v>8.1939154106876799E-2</v>
      </c>
      <c r="AC72">
        <v>8.0191082626166491E-2</v>
      </c>
      <c r="AD72">
        <v>7.8584248433047801E-2</v>
      </c>
      <c r="AE72">
        <v>7.7125441200668818E-2</v>
      </c>
      <c r="AF72">
        <v>7.5821107733199195E-2</v>
      </c>
      <c r="AG72">
        <v>7.4677096629180179E-2</v>
      </c>
      <c r="AH72">
        <v>7.3698523738415067E-2</v>
      </c>
      <c r="AI72">
        <v>7.2889502707244883E-2</v>
      </c>
      <c r="AJ72">
        <v>7.2253028291135279E-2</v>
      </c>
      <c r="AK72">
        <v>7.1790653531480758E-2</v>
      </c>
      <c r="AL72">
        <v>7.1502694990390719E-2</v>
      </c>
      <c r="AM72">
        <v>7.1387834047468707E-2</v>
      </c>
      <c r="AN72">
        <v>7.1443539430826167E-2</v>
      </c>
      <c r="AO72">
        <v>7.1687072688030512E-2</v>
      </c>
      <c r="AP72">
        <v>7.2048194481389549E-2</v>
      </c>
      <c r="AQ72">
        <v>7.2586491098060674E-2</v>
      </c>
      <c r="AR72">
        <v>7.3272113217824078E-2</v>
      </c>
      <c r="AS72">
        <v>7.4096744208930199E-2</v>
      </c>
      <c r="AT72">
        <v>7.505168164056962E-2</v>
      </c>
      <c r="AU72">
        <v>7.6128464177663765E-2</v>
      </c>
      <c r="AV72">
        <v>7.7318192225498045E-2</v>
      </c>
      <c r="AW72">
        <v>7.8612048468536061E-2</v>
      </c>
      <c r="AX72">
        <v>8.0001363251613722E-2</v>
      </c>
      <c r="AY72">
        <v>8.1477911705581357E-2</v>
      </c>
      <c r="AZ72">
        <v>8.3033799569158892E-2</v>
      </c>
      <c r="BA72">
        <v>8.4661559304022485E-2</v>
      </c>
      <c r="BB72">
        <v>8.6354202265911673E-2</v>
      </c>
      <c r="BC72">
        <v>8.8105251959557915E-2</v>
      </c>
      <c r="BD72">
        <v>8.990867423998844E-2</v>
      </c>
      <c r="BE72">
        <v>9.1758946537924255E-2</v>
      </c>
      <c r="BF72">
        <v>9.365101138447561E-2</v>
      </c>
      <c r="BG72">
        <v>9.5580205492635212E-2</v>
      </c>
      <c r="BH72">
        <v>9.7542307352306235E-2</v>
      </c>
      <c r="BI72">
        <v>9.9533446686663696E-2</v>
      </c>
      <c r="BJ72">
        <v>0.10155011489137863</v>
      </c>
      <c r="BK72">
        <v>0.10358915190049058</v>
      </c>
      <c r="BL72">
        <v>0.1056476425311338</v>
      </c>
      <c r="BM72">
        <v>0.10772298892580259</v>
      </c>
      <c r="BN72">
        <v>0.10981278816851127</v>
      </c>
      <c r="BO72">
        <v>0.11191491565177324</v>
      </c>
      <c r="BP72">
        <v>0.11402741615084119</v>
      </c>
      <c r="BQ72">
        <v>0.11614852627182463</v>
      </c>
      <c r="BR72">
        <v>0.11827664735891781</v>
      </c>
      <c r="BS72">
        <v>0.12041031827018318</v>
      </c>
      <c r="BT72">
        <v>0.12254823985204827</v>
      </c>
      <c r="BU72">
        <v>0.12468922605594307</v>
      </c>
      <c r="BV72">
        <v>0.12683217881236417</v>
      </c>
      <c r="BW72">
        <v>0.12897613063289609</v>
      </c>
      <c r="BX72">
        <v>0.13112019026772759</v>
      </c>
      <c r="BY72">
        <v>0.13326357623839344</v>
      </c>
      <c r="BZ72">
        <v>0.13540552219590687</v>
      </c>
      <c r="CA72">
        <v>0.13754539516553088</v>
      </c>
      <c r="CB72">
        <v>0.13968253505746342</v>
      </c>
      <c r="CC72">
        <v>0.14181648845045233</v>
      </c>
      <c r="CD72">
        <v>0.14394667565460928</v>
      </c>
      <c r="CE72">
        <v>0.14607270130653999</v>
      </c>
      <c r="CF72">
        <v>0.14819412146220154</v>
      </c>
      <c r="CG72">
        <v>0.15031057636146936</v>
      </c>
      <c r="CH72">
        <v>0.15242175651624223</v>
      </c>
      <c r="CI72">
        <v>0.15452731785821028</v>
      </c>
      <c r="CJ72">
        <v>0.15662700890721279</v>
      </c>
      <c r="CK72">
        <v>0.15872057283665236</v>
      </c>
      <c r="CL72">
        <v>0.16080777236281807</v>
      </c>
      <c r="CM72">
        <v>0.1628884368126626</v>
      </c>
      <c r="CN72">
        <v>0.16496236608200879</v>
      </c>
      <c r="CO72">
        <v>0.16702937049178987</v>
      </c>
      <c r="CP72">
        <v>0.16908934097755904</v>
      </c>
      <c r="CQ72">
        <v>0.17114211667671997</v>
      </c>
      <c r="CR72">
        <v>0.17318760223187077</v>
      </c>
      <c r="CS72">
        <v>0.17522568741279115</v>
      </c>
      <c r="CT72">
        <v>0.17725624121026781</v>
      </c>
      <c r="CU72">
        <v>0.17927923391175038</v>
      </c>
      <c r="CV72">
        <v>0.18129455547274795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</row>
    <row r="73" spans="1:155">
      <c r="A73">
        <v>0.16199051468204279</v>
      </c>
      <c r="B73">
        <v>0.15827267115055518</v>
      </c>
      <c r="C73">
        <v>0.15459719974806796</v>
      </c>
      <c r="D73">
        <v>0.15096491167937989</v>
      </c>
      <c r="E73">
        <v>0.14737669807278081</v>
      </c>
      <c r="F73">
        <v>0.14383360106375911</v>
      </c>
      <c r="G73">
        <v>0.14033676912845255</v>
      </c>
      <c r="H73">
        <v>0.13688749213672263</v>
      </c>
      <c r="I73">
        <v>0.13348723035110857</v>
      </c>
      <c r="J73">
        <v>0.13013759732323771</v>
      </c>
      <c r="K73">
        <v>0.1268403961000881</v>
      </c>
      <c r="L73">
        <v>0.12359762405034157</v>
      </c>
      <c r="M73">
        <v>0.12041150968303553</v>
      </c>
      <c r="N73">
        <v>0.11728449876765663</v>
      </c>
      <c r="O73">
        <v>0.11421929810160289</v>
      </c>
      <c r="P73">
        <v>0.11121890715305074</v>
      </c>
      <c r="Q73">
        <v>0.10828659848236172</v>
      </c>
      <c r="R73">
        <v>0.10542597854069365</v>
      </c>
      <c r="S73">
        <v>0.10264098071406105</v>
      </c>
      <c r="T73">
        <v>9.9935884216741794E-2</v>
      </c>
      <c r="U73">
        <v>9.731534566987135E-2</v>
      </c>
      <c r="V73">
        <v>9.4784391453200542E-2</v>
      </c>
      <c r="W73">
        <v>9.2348421590752947E-2</v>
      </c>
      <c r="X73">
        <v>9.0013193873877559E-2</v>
      </c>
      <c r="Y73">
        <v>8.7784816705101951E-2</v>
      </c>
      <c r="Z73">
        <v>8.566971520150686E-2</v>
      </c>
      <c r="AA73">
        <v>8.3674551998469029E-2</v>
      </c>
      <c r="AB73">
        <v>8.1806170000288878E-2</v>
      </c>
      <c r="AC73">
        <v>8.0071482991884865E-2</v>
      </c>
      <c r="AD73">
        <v>7.8477378311505711E-2</v>
      </c>
      <c r="AE73">
        <v>7.7030510532641608E-2</v>
      </c>
      <c r="AF73">
        <v>7.5737194045626052E-2</v>
      </c>
      <c r="AG73">
        <v>7.4603141721002242E-2</v>
      </c>
      <c r="AH73">
        <v>7.3633352106827574E-2</v>
      </c>
      <c r="AI73">
        <v>7.2831839101627147E-2</v>
      </c>
      <c r="AJ73">
        <v>7.2201516881473332E-2</v>
      </c>
      <c r="AK73">
        <v>7.1743886264531334E-2</v>
      </c>
      <c r="AL73">
        <v>7.1459254188338706E-2</v>
      </c>
      <c r="AM73">
        <v>7.1346291492674768E-2</v>
      </c>
      <c r="AN73">
        <v>7.140247921098497E-2</v>
      </c>
      <c r="AO73">
        <v>7.1644477452908972E-2</v>
      </c>
      <c r="AP73">
        <v>7.2004182569581618E-2</v>
      </c>
      <c r="AQ73">
        <v>7.2539588297164143E-2</v>
      </c>
      <c r="AR73">
        <v>7.3221000155165361E-2</v>
      </c>
      <c r="AS73">
        <v>7.4040475816025686E-2</v>
      </c>
      <c r="AT73">
        <v>7.4989514473924629E-2</v>
      </c>
      <c r="AU73">
        <v>7.6059723218785763E-2</v>
      </c>
      <c r="AV73">
        <v>7.724232549431044E-2</v>
      </c>
      <c r="AW73">
        <v>7.8528617709938964E-2</v>
      </c>
      <c r="AX73">
        <v>7.9910033991316562E-2</v>
      </c>
      <c r="AY73">
        <v>8.1378447475483867E-2</v>
      </c>
      <c r="AZ73">
        <v>8.2926045926313238E-2</v>
      </c>
      <c r="BA73">
        <v>8.4545435459616222E-2</v>
      </c>
      <c r="BB73">
        <v>8.6229683894353537E-2</v>
      </c>
      <c r="BC73">
        <v>8.7972367583155756E-2</v>
      </c>
      <c r="BD73">
        <v>8.9767495481250514E-2</v>
      </c>
      <c r="BE73">
        <v>9.1609578331258643E-2</v>
      </c>
      <c r="BF73">
        <v>9.3493579896571505E-2</v>
      </c>
      <c r="BG73">
        <v>9.541486208953967E-2</v>
      </c>
      <c r="BH73">
        <v>9.7369215608753085E-2</v>
      </c>
      <c r="BI73">
        <v>9.935278085179354E-2</v>
      </c>
      <c r="BJ73">
        <v>0.10136205886416576</v>
      </c>
      <c r="BK73">
        <v>0.1033938880347373</v>
      </c>
      <c r="BL73">
        <v>0.10544535883300725</v>
      </c>
      <c r="BM73">
        <v>0.10751387258132408</v>
      </c>
      <c r="BN73">
        <v>0.10959702215056082</v>
      </c>
      <c r="BO73">
        <v>0.11169268145107585</v>
      </c>
      <c r="BP73">
        <v>0.1137988925072408</v>
      </c>
      <c r="BQ73">
        <v>0.11591388430064342</v>
      </c>
      <c r="BR73">
        <v>0.11803605558001759</v>
      </c>
      <c r="BS73">
        <v>0.12016394011674242</v>
      </c>
      <c r="BT73">
        <v>0.12229623064573279</v>
      </c>
      <c r="BU73">
        <v>0.1244317383384247</v>
      </c>
      <c r="BV73">
        <v>0.12656935671487393</v>
      </c>
      <c r="BW73">
        <v>0.12870811539869725</v>
      </c>
      <c r="BX73">
        <v>0.13084711649050595</v>
      </c>
      <c r="BY73">
        <v>0.13298557334078126</v>
      </c>
      <c r="BZ73">
        <v>0.13512271553620192</v>
      </c>
      <c r="CA73">
        <v>0.13725790398600854</v>
      </c>
      <c r="CB73">
        <v>0.13939047437283392</v>
      </c>
      <c r="CC73">
        <v>0.14151996683769527</v>
      </c>
      <c r="CD73">
        <v>0.14364579869713515</v>
      </c>
      <c r="CE73">
        <v>0.14576757222478848</v>
      </c>
      <c r="CF73">
        <v>0.14788483568755323</v>
      </c>
      <c r="CG73">
        <v>0.14999722830672024</v>
      </c>
      <c r="CH73">
        <v>0.15210443602787041</v>
      </c>
      <c r="CI73">
        <v>0.1542061097542515</v>
      </c>
      <c r="CJ73">
        <v>0.15630199744435594</v>
      </c>
      <c r="CK73">
        <v>0.15839183810566776</v>
      </c>
      <c r="CL73">
        <v>0.16047538949500559</v>
      </c>
      <c r="CM73">
        <v>0.16255248181773135</v>
      </c>
      <c r="CN73">
        <v>0.16462290787992001</v>
      </c>
      <c r="CO73">
        <v>0.16668647885219628</v>
      </c>
      <c r="CP73">
        <v>0.16874308071883251</v>
      </c>
      <c r="CQ73">
        <v>0.17079255309342703</v>
      </c>
      <c r="CR73">
        <v>0.17283479503877089</v>
      </c>
      <c r="CS73">
        <v>0.17486969763051782</v>
      </c>
      <c r="CT73">
        <v>0.1768971239434102</v>
      </c>
      <c r="CU73">
        <v>0.17891704402178252</v>
      </c>
      <c r="CV73">
        <v>0.18092934854094583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</row>
    <row r="74" spans="1:155">
      <c r="A74">
        <v>0.16144762273099186</v>
      </c>
      <c r="B74">
        <v>0.15774315175735962</v>
      </c>
      <c r="C74">
        <v>0.15408113895191111</v>
      </c>
      <c r="D74">
        <v>0.15046240344237094</v>
      </c>
      <c r="E74">
        <v>0.14688784235505822</v>
      </c>
      <c r="F74">
        <v>0.14335850342257148</v>
      </c>
      <c r="G74">
        <v>0.13987554404152139</v>
      </c>
      <c r="H74">
        <v>0.13644026025029435</v>
      </c>
      <c r="I74">
        <v>0.13305411809067114</v>
      </c>
      <c r="J74">
        <v>0.12971873709827053</v>
      </c>
      <c r="K74">
        <v>0.12643592620192229</v>
      </c>
      <c r="L74">
        <v>0.12320768750027736</v>
      </c>
      <c r="M74">
        <v>0.12003625275303707</v>
      </c>
      <c r="N74">
        <v>0.11692406907104901</v>
      </c>
      <c r="O74">
        <v>0.11387384257171644</v>
      </c>
      <c r="P74">
        <v>0.11088857114143455</v>
      </c>
      <c r="Q74">
        <v>0.10797152197527442</v>
      </c>
      <c r="R74">
        <v>0.10512629003935194</v>
      </c>
      <c r="S74">
        <v>0.10235679477784529</v>
      </c>
      <c r="T74">
        <v>9.9667294390429512E-2</v>
      </c>
      <c r="U74">
        <v>9.7062418744604612E-2</v>
      </c>
      <c r="V74">
        <v>9.454715815425449E-2</v>
      </c>
      <c r="W74">
        <v>9.2126867138457094E-2</v>
      </c>
      <c r="X74">
        <v>8.9807249226408731E-2</v>
      </c>
      <c r="Y74">
        <v>8.7594344439771876E-2</v>
      </c>
      <c r="Z74">
        <v>8.5494499241589139E-2</v>
      </c>
      <c r="AA74">
        <v>8.3514282433874973E-2</v>
      </c>
      <c r="AB74">
        <v>8.1660433573340838E-2</v>
      </c>
      <c r="AC74">
        <v>7.9939749964426238E-2</v>
      </c>
      <c r="AD74">
        <v>7.8358993893639164E-2</v>
      </c>
      <c r="AE74">
        <v>7.6924687889854029E-2</v>
      </c>
      <c r="AF74">
        <v>7.5643011608816924E-2</v>
      </c>
      <c r="AG74">
        <v>7.4519553809649045E-2</v>
      </c>
      <c r="AH74">
        <v>7.355919576035258E-2</v>
      </c>
      <c r="AI74">
        <v>7.2765841001485324E-2</v>
      </c>
      <c r="AJ74">
        <v>7.2142335159529364E-2</v>
      </c>
      <c r="AK74">
        <v>7.1690122288795538E-2</v>
      </c>
      <c r="AL74">
        <v>7.1409494946744548E-2</v>
      </c>
      <c r="AM74">
        <v>7.1299130582442638E-2</v>
      </c>
      <c r="AN74">
        <v>7.1356567848579813E-2</v>
      </c>
      <c r="AO74">
        <v>7.1597556432374337E-2</v>
      </c>
      <c r="AP74">
        <v>7.1956624718346712E-2</v>
      </c>
      <c r="AQ74">
        <v>7.2489882122281316E-2</v>
      </c>
      <c r="AR74">
        <v>7.3167708022068317E-2</v>
      </c>
      <c r="AS74">
        <v>7.3982772091423843E-2</v>
      </c>
      <c r="AT74">
        <v>7.4926581691280136E-2</v>
      </c>
      <c r="AU74">
        <v>7.5990886458378135E-2</v>
      </c>
      <c r="AV74">
        <v>7.7167034163451276E-2</v>
      </c>
      <c r="AW74">
        <v>7.8446420462833677E-2</v>
      </c>
      <c r="AX74">
        <v>7.98205906466775E-2</v>
      </c>
      <c r="AY74">
        <v>8.1281511047844007E-2</v>
      </c>
      <c r="AZ74">
        <v>8.2821448849060356E-2</v>
      </c>
      <c r="BA74">
        <v>8.4433080553768872E-2</v>
      </c>
      <c r="BB74">
        <v>8.610953806529266E-2</v>
      </c>
      <c r="BC74">
        <v>8.7844445574938576E-2</v>
      </c>
      <c r="BD74">
        <v>8.9631853443555301E-2</v>
      </c>
      <c r="BE74">
        <v>9.1466305524893196E-2</v>
      </c>
      <c r="BF74">
        <v>9.3342793613979139E-2</v>
      </c>
      <c r="BG74">
        <v>9.5256697227927026E-2</v>
      </c>
      <c r="BH74">
        <v>9.7203822345158897E-2</v>
      </c>
      <c r="BI74">
        <v>9.9180321215598041E-2</v>
      </c>
      <c r="BJ74">
        <v>0.10118270072753763</v>
      </c>
      <c r="BK74">
        <v>0.10320780046549345</v>
      </c>
      <c r="BL74">
        <v>0.10525271880554897</v>
      </c>
      <c r="BM74">
        <v>0.1073148529608256</v>
      </c>
      <c r="BN74">
        <v>0.10939179329304498</v>
      </c>
      <c r="BO74">
        <v>0.11148141373793041</v>
      </c>
      <c r="BP74">
        <v>0.11358174976606643</v>
      </c>
      <c r="BQ74">
        <v>0.11569102890370764</v>
      </c>
      <c r="BR74">
        <v>0.11780764328430292</v>
      </c>
      <c r="BS74">
        <v>0.1199301219265053</v>
      </c>
      <c r="BT74">
        <v>0.12205715306277773</v>
      </c>
      <c r="BU74">
        <v>0.12418754229834843</v>
      </c>
      <c r="BV74">
        <v>0.12632017679502069</v>
      </c>
      <c r="BW74">
        <v>0.12845408153525695</v>
      </c>
      <c r="BX74">
        <v>0.13058835285985465</v>
      </c>
      <c r="BY74">
        <v>0.13272220274137567</v>
      </c>
      <c r="BZ74">
        <v>0.13485485203877567</v>
      </c>
      <c r="CA74">
        <v>0.13698565617074948</v>
      </c>
      <c r="CB74">
        <v>0.13911394998808946</v>
      </c>
      <c r="CC74">
        <v>0.14123926741479295</v>
      </c>
      <c r="CD74">
        <v>0.14336101991717529</v>
      </c>
      <c r="CE74">
        <v>0.1454788084311463</v>
      </c>
      <c r="CF74">
        <v>0.14759217789678294</v>
      </c>
      <c r="CG74">
        <v>0.14970075980687381</v>
      </c>
      <c r="CH74">
        <v>0.15180424020117458</v>
      </c>
      <c r="CI74">
        <v>0.15390226467260529</v>
      </c>
      <c r="CJ74">
        <v>0.15599458124838997</v>
      </c>
      <c r="CK74">
        <v>0.15808092355789538</v>
      </c>
      <c r="CL74">
        <v>0.16016104324152003</v>
      </c>
      <c r="CM74">
        <v>0.16223477386585011</v>
      </c>
      <c r="CN74">
        <v>0.164301902266067</v>
      </c>
      <c r="CO74">
        <v>0.16636223921055934</v>
      </c>
      <c r="CP74">
        <v>0.1684156668264927</v>
      </c>
      <c r="CQ74">
        <v>0.17046202177605252</v>
      </c>
      <c r="CR74">
        <v>0.17250120437394068</v>
      </c>
      <c r="CS74">
        <v>0.17453309920003948</v>
      </c>
      <c r="CT74">
        <v>0.17655756929575431</v>
      </c>
      <c r="CU74">
        <v>0.17857458284085678</v>
      </c>
      <c r="CV74">
        <v>0.18058403090778191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</row>
    <row r="75" spans="1:155">
      <c r="A75">
        <v>0.16086926028156867</v>
      </c>
      <c r="B75">
        <v>0.15717923244103738</v>
      </c>
      <c r="C75">
        <v>0.15353173238618709</v>
      </c>
      <c r="D75">
        <v>0.1499275859644715</v>
      </c>
      <c r="E75">
        <v>0.14636769511054951</v>
      </c>
      <c r="F75">
        <v>0.14285311672107348</v>
      </c>
      <c r="G75">
        <v>0.13938501204996248</v>
      </c>
      <c r="H75">
        <v>0.13596468519167942</v>
      </c>
      <c r="I75">
        <v>0.13259360796003125</v>
      </c>
      <c r="J75">
        <v>0.12927340539040999</v>
      </c>
      <c r="K75">
        <v>0.12600589230819106</v>
      </c>
      <c r="L75">
        <v>0.12279307510401398</v>
      </c>
      <c r="M75">
        <v>0.11963718737876093</v>
      </c>
      <c r="N75">
        <v>0.11654067924904089</v>
      </c>
      <c r="O75">
        <v>0.11350625616841761</v>
      </c>
      <c r="P75">
        <v>0.11053691400754517</v>
      </c>
      <c r="Q75">
        <v>0.10763591238686834</v>
      </c>
      <c r="R75">
        <v>0.10480683832622885</v>
      </c>
      <c r="S75">
        <v>0.10205359678994087</v>
      </c>
      <c r="T75">
        <v>9.9380424266024309E-2</v>
      </c>
      <c r="U75">
        <v>9.6791925912212057E-2</v>
      </c>
      <c r="V75">
        <v>9.4293056276308421E-2</v>
      </c>
      <c r="W75">
        <v>9.1889126763782455E-2</v>
      </c>
      <c r="X75">
        <v>8.9585785723340319E-2</v>
      </c>
      <c r="Y75">
        <v>8.738900829323186E-2</v>
      </c>
      <c r="Z75">
        <v>8.5305064793263982E-2</v>
      </c>
      <c r="AA75">
        <v>8.3340432974898099E-2</v>
      </c>
      <c r="AB75">
        <v>8.1501750608751061E-2</v>
      </c>
      <c r="AC75">
        <v>7.9795702621769049E-2</v>
      </c>
      <c r="AD75">
        <v>7.8228926277084943E-2</v>
      </c>
      <c r="AE75">
        <v>7.6807820001083812E-2</v>
      </c>
      <c r="AF75">
        <v>7.5538431618274268E-2</v>
      </c>
      <c r="AG75">
        <v>7.4426223368301181E-2</v>
      </c>
      <c r="AH75">
        <v>7.3475957040353174E-2</v>
      </c>
      <c r="AI75">
        <v>7.2691441996295916E-2</v>
      </c>
      <c r="AJ75">
        <v>7.2075441363227022E-2</v>
      </c>
      <c r="AK75">
        <v>7.1629346575819014E-2</v>
      </c>
      <c r="AL75">
        <v>7.1353444445494643E-2</v>
      </c>
      <c r="AM75">
        <v>7.1246355335479725E-2</v>
      </c>
      <c r="AN75">
        <v>7.1305711902670391E-2</v>
      </c>
      <c r="AO75">
        <v>7.1546409306589842E-2</v>
      </c>
      <c r="AP75">
        <v>7.1906204931549256E-2</v>
      </c>
      <c r="AQ75">
        <v>7.2437255173905396E-2</v>
      </c>
      <c r="AR75">
        <v>7.3112349076050617E-2</v>
      </c>
      <c r="AS75">
        <v>7.3923653533893852E-2</v>
      </c>
      <c r="AT75">
        <v>7.4862914691553678E-2</v>
      </c>
      <c r="AU75">
        <v>7.5921995798787459E-2</v>
      </c>
      <c r="AV75">
        <v>7.7092349581502975E-2</v>
      </c>
      <c r="AW75">
        <v>7.8365479344006297E-2</v>
      </c>
      <c r="AX75">
        <v>7.9733047749590197E-2</v>
      </c>
      <c r="AY75">
        <v>8.1187102962098676E-2</v>
      </c>
      <c r="AZ75">
        <v>8.2719996678137869E-2</v>
      </c>
      <c r="BA75">
        <v>8.4324477327239272E-2</v>
      </c>
      <c r="BB75">
        <v>8.5993733160571698E-2</v>
      </c>
      <c r="BC75">
        <v>8.7721443821052431E-2</v>
      </c>
      <c r="BD75">
        <v>8.9501697285442772E-2</v>
      </c>
      <c r="BE75">
        <v>9.1329069967229698E-2</v>
      </c>
      <c r="BF75">
        <v>9.3198579748514393E-2</v>
      </c>
      <c r="BG75">
        <v>9.5105628348022941E-2</v>
      </c>
      <c r="BH75">
        <v>9.704603486310058E-2</v>
      </c>
      <c r="BI75">
        <v>9.901596381118985E-2</v>
      </c>
      <c r="BJ75">
        <v>0.10101192674399939</v>
      </c>
      <c r="BK75">
        <v>0.10303076887999928</v>
      </c>
      <c r="BL75">
        <v>0.10506959031064277</v>
      </c>
      <c r="BM75">
        <v>0.10712578715044702</v>
      </c>
      <c r="BN75">
        <v>0.10919695122831524</v>
      </c>
      <c r="BO75">
        <v>0.11128095039811506</v>
      </c>
      <c r="BP75">
        <v>0.11337582085782086</v>
      </c>
      <c r="BQ75">
        <v>0.11547978102966243</v>
      </c>
      <c r="BR75">
        <v>0.11759122312264449</v>
      </c>
      <c r="BS75">
        <v>0.11970867028489431</v>
      </c>
      <c r="BT75">
        <v>0.12183080409301354</v>
      </c>
      <c r="BU75">
        <v>0.12395642551944465</v>
      </c>
      <c r="BV75">
        <v>0.12608441822262825</v>
      </c>
      <c r="BW75">
        <v>0.12821380049569917</v>
      </c>
      <c r="BX75">
        <v>0.13034366349295182</v>
      </c>
      <c r="BY75">
        <v>0.13247321777967186</v>
      </c>
      <c r="BZ75">
        <v>0.13460167659950137</v>
      </c>
      <c r="CA75">
        <v>0.1367283924737705</v>
      </c>
      <c r="CB75">
        <v>0.13885269566969055</v>
      </c>
      <c r="CC75">
        <v>0.14097411372586127</v>
      </c>
      <c r="CD75">
        <v>0.1430920573146765</v>
      </c>
      <c r="CE75">
        <v>0.14520612194467217</v>
      </c>
      <c r="CF75">
        <v>0.14731584875980575</v>
      </c>
      <c r="CG75">
        <v>0.14942086619863915</v>
      </c>
      <c r="CH75">
        <v>0.15152085715630112</v>
      </c>
      <c r="CI75">
        <v>0.15361546358670244</v>
      </c>
      <c r="CJ75">
        <v>0.15570443233986328</v>
      </c>
      <c r="CK75">
        <v>0.15778749284201951</v>
      </c>
      <c r="CL75">
        <v>0.15986439359060245</v>
      </c>
      <c r="CM75">
        <v>0.16193496747166655</v>
      </c>
      <c r="CN75">
        <v>0.16399899650085459</v>
      </c>
      <c r="CO75">
        <v>0.16605629254114554</v>
      </c>
      <c r="CP75">
        <v>0.16810673093268838</v>
      </c>
      <c r="CQ75">
        <v>0.17015015087224633</v>
      </c>
      <c r="CR75">
        <v>0.17218644787872381</v>
      </c>
      <c r="CS75">
        <v>0.17421550549363243</v>
      </c>
      <c r="CT75">
        <v>0.17623718550630602</v>
      </c>
      <c r="CU75">
        <v>0.17825145138468895</v>
      </c>
      <c r="CV75">
        <v>0.18025819897878437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</row>
    <row r="76" spans="1:155">
      <c r="A76">
        <v>0.16025601175793339</v>
      </c>
      <c r="B76">
        <v>0.15658149775755098</v>
      </c>
      <c r="C76">
        <v>0.1529495631405409</v>
      </c>
      <c r="D76">
        <v>0.14936103950945503</v>
      </c>
      <c r="E76">
        <v>0.14581683596178702</v>
      </c>
      <c r="F76">
        <v>0.14231801447163203</v>
      </c>
      <c r="G76">
        <v>0.13886574322508424</v>
      </c>
      <c r="H76">
        <v>0.13546133384854706</v>
      </c>
      <c r="I76">
        <v>0.13210626223338007</v>
      </c>
      <c r="J76">
        <v>0.12880215913653129</v>
      </c>
      <c r="K76">
        <v>0.1255508460102264</v>
      </c>
      <c r="L76">
        <v>0.12235433088038758</v>
      </c>
      <c r="M76">
        <v>0.11921485200331702</v>
      </c>
      <c r="N76">
        <v>0.11613486065206105</v>
      </c>
      <c r="O76">
        <v>0.11311706235745406</v>
      </c>
      <c r="P76">
        <v>0.11016444974625521</v>
      </c>
      <c r="Q76">
        <v>0.10728027717789959</v>
      </c>
      <c r="R76">
        <v>0.10446812221437379</v>
      </c>
      <c r="S76">
        <v>0.10173187443423941</v>
      </c>
      <c r="T76">
        <v>9.9075753532981106E-2</v>
      </c>
      <c r="U76">
        <v>9.6504337548325436E-2</v>
      </c>
      <c r="V76">
        <v>9.4022545492620679E-2</v>
      </c>
      <c r="W76">
        <v>9.1635649838927302E-2</v>
      </c>
      <c r="X76">
        <v>8.9349243672767947E-2</v>
      </c>
      <c r="Y76">
        <v>8.7169239899689333E-2</v>
      </c>
      <c r="Z76">
        <v>8.5101834960304573E-2</v>
      </c>
      <c r="AA76">
        <v>8.315341718221668E-2</v>
      </c>
      <c r="AB76">
        <v>8.1330527971570324E-2</v>
      </c>
      <c r="AC76">
        <v>7.9639741855143609E-2</v>
      </c>
      <c r="AD76">
        <v>7.8087575357134037E-2</v>
      </c>
      <c r="AE76">
        <v>7.6680303090022051E-2</v>
      </c>
      <c r="AF76">
        <v>7.5423845531493547E-2</v>
      </c>
      <c r="AG76">
        <v>7.4323537935451017E-2</v>
      </c>
      <c r="AH76">
        <v>7.3384036728954091E-2</v>
      </c>
      <c r="AI76">
        <v>7.2609038069407952E-2</v>
      </c>
      <c r="AJ76">
        <v>7.200122509862103E-2</v>
      </c>
      <c r="AK76">
        <v>7.1561950226413346E-2</v>
      </c>
      <c r="AL76">
        <v>7.1291451538346387E-2</v>
      </c>
      <c r="AM76">
        <v>7.118839871717085E-2</v>
      </c>
      <c r="AN76">
        <v>7.1250359506566552E-2</v>
      </c>
      <c r="AO76">
        <v>7.1491953874535261E-2</v>
      </c>
      <c r="AP76">
        <v>7.1852226555369325E-2</v>
      </c>
      <c r="AQ76">
        <v>7.2382265037996676E-2</v>
      </c>
      <c r="AR76">
        <v>7.3055185986678775E-2</v>
      </c>
      <c r="AS76">
        <v>7.3863438254311201E-2</v>
      </c>
      <c r="AT76">
        <v>7.479880801463118E-2</v>
      </c>
      <c r="AU76">
        <v>7.5853301442823956E-2</v>
      </c>
      <c r="AV76">
        <v>7.7018494890779374E-2</v>
      </c>
      <c r="AW76">
        <v>7.8285999935703121E-2</v>
      </c>
      <c r="AX76">
        <v>7.9647571609915549E-2</v>
      </c>
      <c r="AY76">
        <v>8.1095361951372555E-2</v>
      </c>
      <c r="AZ76">
        <v>8.2621801019701083E-2</v>
      </c>
      <c r="BA76">
        <v>8.4219703351427144E-2</v>
      </c>
      <c r="BB76">
        <v>8.5882318311909039E-2</v>
      </c>
      <c r="BC76">
        <v>8.7603376186076207E-2</v>
      </c>
      <c r="BD76">
        <v>8.9377007915279347E-2</v>
      </c>
      <c r="BE76">
        <v>9.1197818147640913E-2</v>
      </c>
      <c r="BF76">
        <v>9.3060855107567855E-2</v>
      </c>
      <c r="BG76">
        <v>9.4961536631252216E-2</v>
      </c>
      <c r="BH76">
        <v>9.6895700356100983E-2</v>
      </c>
      <c r="BI76">
        <v>9.88595198922637E-2</v>
      </c>
      <c r="BJ76">
        <v>0.10084951412734468</v>
      </c>
      <c r="BK76">
        <v>0.10286253235538367</v>
      </c>
      <c r="BL76">
        <v>0.10489567879437114</v>
      </c>
      <c r="BM76">
        <v>0.1069463481335271</v>
      </c>
      <c r="BN76">
        <v>0.10901213068719839</v>
      </c>
      <c r="BO76">
        <v>0.11109089266727853</v>
      </c>
      <c r="BP76">
        <v>0.11318066815319296</v>
      </c>
      <c r="BQ76">
        <v>0.11527967093722481</v>
      </c>
      <c r="BR76">
        <v>0.11738628782783374</v>
      </c>
      <c r="BS76">
        <v>0.11949904105744649</v>
      </c>
      <c r="BT76">
        <v>0.12161660281908492</v>
      </c>
      <c r="BU76">
        <v>0.12373777352337464</v>
      </c>
      <c r="BV76">
        <v>0.12586142812431325</v>
      </c>
      <c r="BW76">
        <v>0.12798658447082464</v>
      </c>
      <c r="BX76">
        <v>0.13011232595737543</v>
      </c>
      <c r="BY76">
        <v>0.13223786171851226</v>
      </c>
      <c r="BZ76">
        <v>0.134362397431362</v>
      </c>
      <c r="CA76">
        <v>0.1364852827370307</v>
      </c>
      <c r="CB76">
        <v>0.13860584538658521</v>
      </c>
      <c r="CC76">
        <v>0.14072360728618685</v>
      </c>
      <c r="CD76">
        <v>0.14283797473260343</v>
      </c>
      <c r="CE76">
        <v>0.14494854110065289</v>
      </c>
      <c r="CF76">
        <v>0.14705484224446436</v>
      </c>
      <c r="CG76">
        <v>0.14915650763780555</v>
      </c>
      <c r="CH76">
        <v>0.15125321289323254</v>
      </c>
      <c r="CI76">
        <v>0.15334459845938678</v>
      </c>
      <c r="CJ76">
        <v>0.15543041018841794</v>
      </c>
      <c r="CK76">
        <v>0.15751037166203199</v>
      </c>
      <c r="CL76">
        <v>0.15958423029422769</v>
      </c>
      <c r="CM76">
        <v>0.1616518175466026</v>
      </c>
      <c r="CN76">
        <v>0.16371291217235623</v>
      </c>
      <c r="CO76">
        <v>0.16576732679694026</v>
      </c>
      <c r="CP76">
        <v>0.16781492842572032</v>
      </c>
      <c r="CQ76">
        <v>0.16985555980561326</v>
      </c>
      <c r="CR76">
        <v>0.17188911445753674</v>
      </c>
      <c r="CS76">
        <v>0.17391547196903728</v>
      </c>
      <c r="CT76">
        <v>0.17593449303268477</v>
      </c>
      <c r="CU76">
        <v>0.1779461412626421</v>
      </c>
      <c r="CV76">
        <v>0.17995030802035047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</row>
    <row r="77" spans="1:155">
      <c r="A77">
        <v>0.15963559683647102</v>
      </c>
      <c r="B77">
        <v>0.15597753781190307</v>
      </c>
      <c r="C77">
        <v>0.15236208080828392</v>
      </c>
      <c r="D77">
        <v>0.14879006291604302</v>
      </c>
      <c r="E77">
        <v>0.1452623993712609</v>
      </c>
      <c r="F77">
        <v>0.14178015666419078</v>
      </c>
      <c r="G77">
        <v>0.13834450999942932</v>
      </c>
      <c r="H77">
        <v>0.13495677527631114</v>
      </c>
      <c r="I77">
        <v>0.13161843348277744</v>
      </c>
      <c r="J77">
        <v>0.12833112043393358</v>
      </c>
      <c r="K77">
        <v>0.12509666085498589</v>
      </c>
      <c r="L77">
        <v>0.12191706595928986</v>
      </c>
      <c r="M77">
        <v>0.11879457679501167</v>
      </c>
      <c r="N77">
        <v>0.11573164598672123</v>
      </c>
      <c r="O77">
        <v>0.11273097716508761</v>
      </c>
      <c r="P77">
        <v>0.10979555883043293</v>
      </c>
      <c r="Q77">
        <v>0.10692864143282746</v>
      </c>
      <c r="R77">
        <v>0.10413378963618487</v>
      </c>
      <c r="S77">
        <v>0.10141488277247088</v>
      </c>
      <c r="T77">
        <v>9.8776117673657085E-2</v>
      </c>
      <c r="U77">
        <v>9.6222047983402906E-2</v>
      </c>
      <c r="V77">
        <v>9.3757561197524333E-2</v>
      </c>
      <c r="W77">
        <v>9.1387886782768449E-2</v>
      </c>
      <c r="X77">
        <v>8.9118569818542714E-2</v>
      </c>
      <c r="Y77">
        <v>8.6955460202325752E-2</v>
      </c>
      <c r="Z77">
        <v>8.4904683628124963E-2</v>
      </c>
      <c r="AA77">
        <v>8.2972545146091786E-2</v>
      </c>
      <c r="AB77">
        <v>8.1165490927090009E-2</v>
      </c>
      <c r="AC77">
        <v>7.9489992415475913E-2</v>
      </c>
      <c r="AD77">
        <v>7.7952448150233805E-2</v>
      </c>
      <c r="AE77">
        <v>7.6559019643577989E-2</v>
      </c>
      <c r="AF77">
        <v>7.5315499623604079E-2</v>
      </c>
      <c r="AG77">
        <v>7.4227105169658955E-2</v>
      </c>
      <c r="AH77">
        <v>7.3298384179092999E-2</v>
      </c>
      <c r="AI77">
        <v>7.2532930886927388E-2</v>
      </c>
      <c r="AJ77">
        <v>7.1933355522700415E-2</v>
      </c>
      <c r="AK77">
        <v>7.150094349340165E-2</v>
      </c>
      <c r="AL77">
        <v>7.123593626125338E-2</v>
      </c>
      <c r="AM77">
        <v>7.1136962970774723E-2</v>
      </c>
      <c r="AN77">
        <v>7.1201633213330867E-2</v>
      </c>
      <c r="AO77">
        <v>7.1443703473010101E-2</v>
      </c>
      <c r="AP77">
        <v>7.1805577865232895E-2</v>
      </c>
      <c r="AQ77">
        <v>7.2334118154470523E-2</v>
      </c>
      <c r="AR77">
        <v>7.3004966360794968E-2</v>
      </c>
      <c r="AS77">
        <v>7.3810210024443365E-2</v>
      </c>
      <c r="AT77">
        <v>7.4741736743111256E-2</v>
      </c>
      <c r="AU77">
        <v>7.579168502427347E-2</v>
      </c>
      <c r="AV77">
        <v>7.6951738065923675E-2</v>
      </c>
      <c r="AW77">
        <v>7.8213604625747196E-2</v>
      </c>
      <c r="AX77">
        <v>7.9569153530468478E-2</v>
      </c>
      <c r="AY77">
        <v>8.1010622322865433E-2</v>
      </c>
      <c r="AZ77">
        <v>8.2530517427886668E-2</v>
      </c>
      <c r="BA77">
        <v>8.4121727349325215E-2</v>
      </c>
      <c r="BB77">
        <v>8.5777559245045376E-2</v>
      </c>
      <c r="BC77">
        <v>8.7491791374471148E-2</v>
      </c>
      <c r="BD77">
        <v>8.925859654825273E-2</v>
      </c>
      <c r="BE77">
        <v>9.1072614477235775E-2</v>
      </c>
      <c r="BF77">
        <v>9.2928919011556602E-2</v>
      </c>
      <c r="BG77">
        <v>9.482294782868754E-2</v>
      </c>
      <c r="BH77">
        <v>9.6750554535557684E-2</v>
      </c>
      <c r="BI77">
        <v>9.8707925469278132E-2</v>
      </c>
      <c r="BJ77">
        <v>0.10069158805299512</v>
      </c>
      <c r="BK77">
        <v>0.10269839424789956</v>
      </c>
      <c r="BL77">
        <v>0.10472545574339613</v>
      </c>
      <c r="BM77">
        <v>0.10677016571665639</v>
      </c>
      <c r="BN77">
        <v>0.10883011574221059</v>
      </c>
      <c r="BO77">
        <v>0.11090316999204231</v>
      </c>
      <c r="BP77">
        <v>0.11298736177839618</v>
      </c>
      <c r="BQ77">
        <v>0.1150809003364186</v>
      </c>
      <c r="BR77">
        <v>0.11718217115837641</v>
      </c>
      <c r="BS77">
        <v>0.11928969246303507</v>
      </c>
      <c r="BT77">
        <v>0.12140213219851063</v>
      </c>
      <c r="BU77">
        <v>0.12351828749036337</v>
      </c>
      <c r="BV77">
        <v>0.12563702915886427</v>
      </c>
      <c r="BW77">
        <v>0.12775737112224098</v>
      </c>
      <c r="BX77">
        <v>0.12987839205238663</v>
      </c>
      <c r="BY77">
        <v>0.13199929978748193</v>
      </c>
      <c r="BZ77">
        <v>0.13411929420045321</v>
      </c>
      <c r="CA77">
        <v>0.13623772161428693</v>
      </c>
      <c r="CB77">
        <v>0.13835390836835729</v>
      </c>
      <c r="CC77">
        <v>0.14046736956683478</v>
      </c>
      <c r="CD77">
        <v>0.14257751168287788</v>
      </c>
      <c r="CE77">
        <v>0.14468392269990885</v>
      </c>
      <c r="CF77">
        <v>0.14678613734204934</v>
      </c>
      <c r="CG77">
        <v>0.14888378119931533</v>
      </c>
      <c r="CH77">
        <v>0.15097652788313268</v>
      </c>
      <c r="CI77">
        <v>0.1530640133972643</v>
      </c>
      <c r="CJ77">
        <v>0.15514598391969175</v>
      </c>
      <c r="CK77">
        <v>0.15722216079427301</v>
      </c>
      <c r="CL77">
        <v>0.15929228606062493</v>
      </c>
      <c r="CM77">
        <v>0.16135619190717648</v>
      </c>
      <c r="CN77">
        <v>0.1634136550241371</v>
      </c>
      <c r="CO77">
        <v>0.16546448681752554</v>
      </c>
      <c r="CP77">
        <v>0.16750854982448596</v>
      </c>
      <c r="CQ77">
        <v>0.16954568787230534</v>
      </c>
      <c r="CR77">
        <v>0.17157579230101844</v>
      </c>
      <c r="CS77">
        <v>0.17359873943580867</v>
      </c>
      <c r="CT77">
        <v>0.17561439078345911</v>
      </c>
      <c r="CU77">
        <v>0.17762270646077488</v>
      </c>
      <c r="CV77">
        <v>0.17962357946765625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</row>
    <row r="78" spans="1:155">
      <c r="A78">
        <v>0.15902040438043669</v>
      </c>
      <c r="B78">
        <v>0.15537970244635632</v>
      </c>
      <c r="C78">
        <v>0.1517815925224601</v>
      </c>
      <c r="D78">
        <v>0.1482269162489504</v>
      </c>
      <c r="E78">
        <v>0.14471659214176369</v>
      </c>
      <c r="F78">
        <v>0.14125169388545655</v>
      </c>
      <c r="G78">
        <v>0.13783339745834014</v>
      </c>
      <c r="H78">
        <v>0.13446302539590074</v>
      </c>
      <c r="I78">
        <v>0.13114206190218919</v>
      </c>
      <c r="J78">
        <v>0.1278721452007566</v>
      </c>
      <c r="K78">
        <v>0.1246551051820244</v>
      </c>
      <c r="L78">
        <v>0.12149295336789556</v>
      </c>
      <c r="M78">
        <v>0.11838793140953349</v>
      </c>
      <c r="N78">
        <v>0.11534249284202353</v>
      </c>
      <c r="O78">
        <v>0.11235933807765895</v>
      </c>
      <c r="P78">
        <v>0.10944145182074411</v>
      </c>
      <c r="Q78">
        <v>0.10659207641226175</v>
      </c>
      <c r="R78">
        <v>0.10381476723051983</v>
      </c>
      <c r="S78">
        <v>0.10111338814408374</v>
      </c>
      <c r="T78">
        <v>9.8492117469052884E-2</v>
      </c>
      <c r="U78">
        <v>9.5955483197824418E-2</v>
      </c>
      <c r="V78">
        <v>9.3508339684687108E-2</v>
      </c>
      <c r="W78">
        <v>9.1155877648318132E-2</v>
      </c>
      <c r="X78">
        <v>8.8903593442316214E-2</v>
      </c>
      <c r="Y78">
        <v>8.6757277594187346E-2</v>
      </c>
      <c r="Z78">
        <v>8.4722988790419854E-2</v>
      </c>
      <c r="AA78">
        <v>8.2806950895540563E-2</v>
      </c>
      <c r="AB78">
        <v>8.101552231373807E-2</v>
      </c>
      <c r="AC78">
        <v>7.9355072172594784E-2</v>
      </c>
      <c r="AD78">
        <v>7.7831893662239068E-2</v>
      </c>
      <c r="AE78">
        <v>7.6452032260544658E-2</v>
      </c>
      <c r="AF78">
        <v>7.5221168488203427E-2</v>
      </c>
      <c r="AG78">
        <v>7.4144402005705892E-2</v>
      </c>
      <c r="AH78">
        <v>7.3226177940535986E-2</v>
      </c>
      <c r="AI78">
        <v>7.2469997525994312E-2</v>
      </c>
      <c r="AJ78">
        <v>7.1878390462338612E-2</v>
      </c>
      <c r="AK78">
        <v>7.1452599026310848E-2</v>
      </c>
      <c r="AL78">
        <v>7.1192822971871489E-2</v>
      </c>
      <c r="AM78">
        <v>7.1097707209526295E-2</v>
      </c>
      <c r="AN78">
        <v>7.1164897797056884E-2</v>
      </c>
      <c r="AO78">
        <v>7.1407035516573042E-2</v>
      </c>
      <c r="AP78">
        <v>7.1770268412094829E-2</v>
      </c>
      <c r="AQ78">
        <v>7.2297263133135808E-2</v>
      </c>
      <c r="AR78">
        <v>7.2965831169934256E-2</v>
      </c>
      <c r="AS78">
        <v>7.3767804148190036E-2</v>
      </c>
      <c r="AT78">
        <v>7.4695240880972541E-2</v>
      </c>
      <c r="AU78">
        <v>7.574036192801599E-2</v>
      </c>
      <c r="AV78">
        <v>7.6894972137005024E-2</v>
      </c>
      <c r="AW78">
        <v>7.8150874161631745E-2</v>
      </c>
      <c r="AX78">
        <v>7.9500043893111966E-2</v>
      </c>
      <c r="AY78">
        <v>8.0934799546506134E-2</v>
      </c>
      <c r="AZ78">
        <v>8.2447729697419855E-2</v>
      </c>
      <c r="BA78">
        <v>8.4031787025053623E-2</v>
      </c>
      <c r="BB78">
        <v>8.5680339708080255E-2</v>
      </c>
      <c r="BC78">
        <v>8.7387214784530667E-2</v>
      </c>
      <c r="BD78">
        <v>8.9146627659161967E-2</v>
      </c>
      <c r="BE78">
        <v>9.0953250775043237E-2</v>
      </c>
      <c r="BF78">
        <v>9.2802185242939372E-2</v>
      </c>
      <c r="BG78">
        <v>9.4688890167348355E-2</v>
      </c>
      <c r="BH78">
        <v>9.6609235847670463E-2</v>
      </c>
      <c r="BI78">
        <v>9.8559424730680481E-2</v>
      </c>
      <c r="BJ78">
        <v>0.10053599271691371</v>
      </c>
      <c r="BK78">
        <v>0.10253579772907009</v>
      </c>
      <c r="BL78">
        <v>0.10455595612473967</v>
      </c>
      <c r="BM78">
        <v>0.10659386547795238</v>
      </c>
      <c r="BN78">
        <v>0.10864711748210958</v>
      </c>
      <c r="BO78">
        <v>0.11071357803543785</v>
      </c>
      <c r="BP78">
        <v>0.11279127836775195</v>
      </c>
      <c r="BQ78">
        <v>0.11487842738342112</v>
      </c>
      <c r="BR78">
        <v>0.11697340859136819</v>
      </c>
      <c r="BS78">
        <v>0.11907473863802522</v>
      </c>
      <c r="BT78">
        <v>0.12118108120517072</v>
      </c>
      <c r="BU78">
        <v>0.12329123240708463</v>
      </c>
      <c r="BV78">
        <v>0.1254040585742843</v>
      </c>
      <c r="BW78">
        <v>0.12751857129014524</v>
      </c>
      <c r="BX78">
        <v>0.12963384735004455</v>
      </c>
      <c r="BY78">
        <v>0.13174909145356692</v>
      </c>
      <c r="BZ78">
        <v>0.133863500407676</v>
      </c>
      <c r="CA78">
        <v>0.13597641797561605</v>
      </c>
      <c r="CB78">
        <v>0.13808716802262147</v>
      </c>
      <c r="CC78">
        <v>0.14019526112275926</v>
      </c>
      <c r="CD78">
        <v>0.14230010330948425</v>
      </c>
      <c r="CE78">
        <v>0.14440128002711439</v>
      </c>
      <c r="CF78">
        <v>0.14649832346570518</v>
      </c>
      <c r="CG78">
        <v>0.14859085638006977</v>
      </c>
      <c r="CH78">
        <v>0.15067855041230191</v>
      </c>
      <c r="CI78">
        <v>0.15276103996120061</v>
      </c>
      <c r="CJ78">
        <v>0.15483806867227709</v>
      </c>
      <c r="CK78">
        <v>0.15690935656921906</v>
      </c>
      <c r="CL78">
        <v>0.15897464482785154</v>
      </c>
      <c r="CM78">
        <v>0.1610337621420373</v>
      </c>
      <c r="CN78">
        <v>0.16308648529484335</v>
      </c>
      <c r="CO78">
        <v>0.16513262214609153</v>
      </c>
      <c r="CP78">
        <v>0.16717203506470998</v>
      </c>
      <c r="CQ78">
        <v>0.16920456830552535</v>
      </c>
      <c r="CR78">
        <v>0.17123010913243228</v>
      </c>
      <c r="CS78">
        <v>0.17324853345706684</v>
      </c>
      <c r="CT78">
        <v>0.1752597029399274</v>
      </c>
      <c r="CU78">
        <v>0.17726357274923818</v>
      </c>
      <c r="CV78">
        <v>0.17926003897225531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</row>
    <row r="79" spans="1:155">
      <c r="A79">
        <v>0.15840934993275152</v>
      </c>
      <c r="B79">
        <v>0.15478693826916373</v>
      </c>
      <c r="C79">
        <v>0.1512070765246088</v>
      </c>
      <c r="D79">
        <v>0.14767060883707739</v>
      </c>
      <c r="E79">
        <v>0.1441784567380541</v>
      </c>
      <c r="F79">
        <v>0.14073169819470521</v>
      </c>
      <c r="G79">
        <v>0.13733151217336048</v>
      </c>
      <c r="H79">
        <v>0.13397922484272054</v>
      </c>
      <c r="I79">
        <v>0.13067632247256167</v>
      </c>
      <c r="J79">
        <v>0.12742444570455139</v>
      </c>
      <c r="K79">
        <v>0.12422542622144468</v>
      </c>
      <c r="L79">
        <v>0.12108127584852857</v>
      </c>
      <c r="M79">
        <v>0.11799423589894842</v>
      </c>
      <c r="N79">
        <v>0.11496675916171439</v>
      </c>
      <c r="O79">
        <v>0.11200154150651823</v>
      </c>
      <c r="P79">
        <v>0.1091015633539812</v>
      </c>
      <c r="Q79">
        <v>0.10627005760793105</v>
      </c>
      <c r="R79">
        <v>0.10351057022859241</v>
      </c>
      <c r="S79">
        <v>0.10082694762915732</v>
      </c>
      <c r="T79">
        <v>9.8223349980930894E-2</v>
      </c>
      <c r="U79">
        <v>9.5704279562770458E-2</v>
      </c>
      <c r="V79">
        <v>9.3274558824361656E-2</v>
      </c>
      <c r="W79">
        <v>9.0939339307873429E-2</v>
      </c>
      <c r="X79">
        <v>8.8704071129532852E-2</v>
      </c>
      <c r="Y79">
        <v>8.657448798343377E-2</v>
      </c>
      <c r="Z79">
        <v>8.4556582074879191E-2</v>
      </c>
      <c r="AA79">
        <v>8.2656503043973789E-2</v>
      </c>
      <c r="AB79">
        <v>8.0880522168513602E-2</v>
      </c>
      <c r="AC79">
        <v>7.923491442377216E-2</v>
      </c>
      <c r="AD79">
        <v>7.7725871732632637E-2</v>
      </c>
      <c r="AE79">
        <v>7.6359330589129734E-2</v>
      </c>
      <c r="AF79">
        <v>7.514086159334972E-2</v>
      </c>
      <c r="AG79">
        <v>7.4075457558307078E-2</v>
      </c>
      <c r="AH79">
        <v>7.3167463981220579E-2</v>
      </c>
      <c r="AI79">
        <v>7.2420289333192611E-2</v>
      </c>
      <c r="AJ79">
        <v>7.1836393976778393E-2</v>
      </c>
      <c r="AK79">
        <v>7.1416967100699114E-2</v>
      </c>
      <c r="AL79">
        <v>7.1162186431833335E-2</v>
      </c>
      <c r="AM79">
        <v>7.1070686970320221E-2</v>
      </c>
      <c r="AN79">
        <v>7.1140155907404592E-2</v>
      </c>
      <c r="AO79">
        <v>7.1382136613277247E-2</v>
      </c>
      <c r="AP79">
        <v>7.1746616465918137E-2</v>
      </c>
      <c r="AQ79">
        <v>7.227163422692022E-2</v>
      </c>
      <c r="AR79">
        <v>7.2937751478176077E-2</v>
      </c>
      <c r="AS79">
        <v>7.3736208745268622E-2</v>
      </c>
      <c r="AT79">
        <v>7.4659255071110972E-2</v>
      </c>
      <c r="AU79">
        <v>7.5699257546394477E-2</v>
      </c>
      <c r="AV79">
        <v>7.6848101609607755E-2</v>
      </c>
      <c r="AW79">
        <v>7.8097690236165931E-2</v>
      </c>
      <c r="AX79">
        <v>7.9440098343390428E-2</v>
      </c>
      <c r="AY79">
        <v>8.0867727788062962E-2</v>
      </c>
      <c r="AZ79">
        <v>8.2373243774054389E-2</v>
      </c>
      <c r="BA79">
        <v>8.3949665319605682E-2</v>
      </c>
      <c r="BB79">
        <v>8.5590421337072578E-2</v>
      </c>
      <c r="BC79">
        <v>8.7289383249699565E-2</v>
      </c>
      <c r="BD79">
        <v>8.9040813164971838E-2</v>
      </c>
      <c r="BE79">
        <v>9.0839416263922029E-2</v>
      </c>
      <c r="BF79">
        <v>9.2680320795198237E-2</v>
      </c>
      <c r="BG79">
        <v>9.4559010307614405E-2</v>
      </c>
      <c r="BH79">
        <v>9.6471374490726E-2</v>
      </c>
      <c r="BI79">
        <v>9.8413629056449126E-2</v>
      </c>
      <c r="BJ79">
        <v>0.10038231995864343</v>
      </c>
      <c r="BK79">
        <v>0.10237431415092869</v>
      </c>
      <c r="BL79">
        <v>0.10438673799069069</v>
      </c>
      <c r="BM79">
        <v>0.10641698817295082</v>
      </c>
      <c r="BN79">
        <v>0.1084626632319224</v>
      </c>
      <c r="BO79">
        <v>0.11052162835301364</v>
      </c>
      <c r="BP79">
        <v>0.11259191669178539</v>
      </c>
      <c r="BQ79">
        <v>0.11467173679003208</v>
      </c>
      <c r="BR79">
        <v>0.11675947234555738</v>
      </c>
      <c r="BS79">
        <v>0.11885363870527543</v>
      </c>
      <c r="BT79">
        <v>0.12095289790751991</v>
      </c>
      <c r="BU79">
        <v>0.12305604409748112</v>
      </c>
      <c r="BV79">
        <v>0.12516194243469025</v>
      </c>
      <c r="BW79">
        <v>0.12726960307563356</v>
      </c>
      <c r="BX79">
        <v>0.12937809993672744</v>
      </c>
      <c r="BY79">
        <v>0.13148663628107327</v>
      </c>
      <c r="BZ79">
        <v>0.13359440719447427</v>
      </c>
      <c r="CA79">
        <v>0.1357007538670027</v>
      </c>
      <c r="CB79">
        <v>0.13780499943391458</v>
      </c>
      <c r="CC79">
        <v>0.13990664962097271</v>
      </c>
      <c r="CD79">
        <v>0.1420051113901179</v>
      </c>
      <c r="CE79">
        <v>0.1440999677460226</v>
      </c>
      <c r="CF79">
        <v>0.14619074844137092</v>
      </c>
      <c r="CG79">
        <v>0.14827707488894273</v>
      </c>
      <c r="CH79">
        <v>0.15035861677190659</v>
      </c>
      <c r="CI79">
        <v>0.1524350073480355</v>
      </c>
      <c r="CJ79">
        <v>0.1545059909078495</v>
      </c>
      <c r="CK79">
        <v>0.15657128195472822</v>
      </c>
      <c r="CL79">
        <v>0.15863062212513421</v>
      </c>
      <c r="CM79">
        <v>0.16068383967639244</v>
      </c>
      <c r="CN79">
        <v>0.16273070735504749</v>
      </c>
      <c r="CO79">
        <v>0.16477103686183489</v>
      </c>
      <c r="CP79">
        <v>0.1668046836381232</v>
      </c>
      <c r="CQ79">
        <v>0.16883149526186719</v>
      </c>
      <c r="CR79">
        <v>0.17085135690893763</v>
      </c>
      <c r="CS79">
        <v>0.172864140888454</v>
      </c>
      <c r="CT79">
        <v>0.17486971094722417</v>
      </c>
      <c r="CU79">
        <v>0.17686801921381928</v>
      </c>
      <c r="CV79">
        <v>0.17885896250165656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</row>
    <row r="80" spans="1:155">
      <c r="A80">
        <v>0.1578014159151698</v>
      </c>
      <c r="B80">
        <v>0.15419825819005847</v>
      </c>
      <c r="C80">
        <v>0.15063757463648983</v>
      </c>
      <c r="D80">
        <v>0.14712021146304186</v>
      </c>
      <c r="E80">
        <v>0.14364709432904288</v>
      </c>
      <c r="F80">
        <v>0.14021930334640681</v>
      </c>
      <c r="G80">
        <v>0.13683801873921542</v>
      </c>
      <c r="H80">
        <v>0.13350456989444645</v>
      </c>
      <c r="I80">
        <v>0.13022044402658395</v>
      </c>
      <c r="J80">
        <v>0.1269872832656008</v>
      </c>
      <c r="K80">
        <v>0.12380691895670481</v>
      </c>
      <c r="L80">
        <v>0.12068136322798059</v>
      </c>
      <c r="M80">
        <v>0.11761285516960859</v>
      </c>
      <c r="N80">
        <v>0.11460384468155094</v>
      </c>
      <c r="O80">
        <v>0.11165702373692421</v>
      </c>
      <c r="P80">
        <v>0.108775365477808</v>
      </c>
      <c r="Q80">
        <v>0.10596209533593613</v>
      </c>
      <c r="R80">
        <v>0.10322074397192105</v>
      </c>
      <c r="S80">
        <v>0.10055514433209861</v>
      </c>
      <c r="T80">
        <v>9.796943613061071E-2</v>
      </c>
      <c r="U80">
        <v>9.5468095489329038E-2</v>
      </c>
      <c r="V80">
        <v>9.3055914024857966E-2</v>
      </c>
      <c r="W80">
        <v>9.0738005092531535E-2</v>
      </c>
      <c r="X80">
        <v>8.8519772399460461E-2</v>
      </c>
      <c r="Y80">
        <v>8.640689562970881E-2</v>
      </c>
      <c r="Z80">
        <v>8.4405303697343573E-2</v>
      </c>
      <c r="AA80">
        <v>8.2521073456433794E-2</v>
      </c>
      <c r="AB80">
        <v>8.0760395748230351E-2</v>
      </c>
      <c r="AC80">
        <v>7.9129454280837064E-2</v>
      </c>
      <c r="AD80">
        <v>7.7634343385837912E-2</v>
      </c>
      <c r="AE80">
        <v>7.6280898347089149E-2</v>
      </c>
      <c r="AF80">
        <v>7.5074585859472021E-2</v>
      </c>
      <c r="AG80">
        <v>7.4020294951017279E-2</v>
      </c>
      <c r="AH80">
        <v>7.3122276856369114E-2</v>
      </c>
      <c r="AI80">
        <v>7.2383850172715133E-2</v>
      </c>
      <c r="AJ80">
        <v>7.1807418276317481E-2</v>
      </c>
      <c r="AK80">
        <v>7.1394113630684625E-2</v>
      </c>
      <c r="AL80">
        <v>7.1144088864674396E-2</v>
      </c>
      <c r="AM80">
        <v>7.1055959774788069E-2</v>
      </c>
      <c r="AN80">
        <v>7.1127453703904192E-2</v>
      </c>
      <c r="AO80">
        <v>7.1368993661266658E-2</v>
      </c>
      <c r="AP80">
        <v>7.1734934344837076E-2</v>
      </c>
      <c r="AQ80">
        <v>7.2257319892082963E-2</v>
      </c>
      <c r="AR80">
        <v>7.2920707538053034E-2</v>
      </c>
      <c r="AS80">
        <v>7.3715364454692164E-2</v>
      </c>
      <c r="AT80">
        <v>7.4633743932965263E-2</v>
      </c>
      <c r="AU80">
        <v>7.5668302239004503E-2</v>
      </c>
      <c r="AV80">
        <v>7.6811038826133382E-2</v>
      </c>
      <c r="AW80">
        <v>7.8053938825027869E-2</v>
      </c>
      <c r="AX80">
        <v>7.9389181186030069E-2</v>
      </c>
      <c r="AY80">
        <v>8.0809248294846189E-2</v>
      </c>
      <c r="AZ80">
        <v>8.2306879001602495E-2</v>
      </c>
      <c r="BA80">
        <v>8.3875158317256032E-2</v>
      </c>
      <c r="BB80">
        <v>8.5507573534123596E-2</v>
      </c>
      <c r="BC80">
        <v>8.7198048382875509E-2</v>
      </c>
      <c r="BD80">
        <v>8.8940883506450602E-2</v>
      </c>
      <c r="BE80">
        <v>9.0730819374112676E-2</v>
      </c>
      <c r="BF80">
        <v>9.2563015954356329E-2</v>
      </c>
      <c r="BG80">
        <v>9.4432980008068906E-2</v>
      </c>
      <c r="BH80">
        <v>9.6336620050731805E-2</v>
      </c>
      <c r="BI80">
        <v>9.8270168630875274E-2</v>
      </c>
      <c r="BJ80">
        <v>0.10023018534204614</v>
      </c>
      <c r="BK80">
        <v>0.10221354346346127</v>
      </c>
      <c r="BL80">
        <v>0.10421738195593021</v>
      </c>
      <c r="BM80">
        <v>0.10623909948640357</v>
      </c>
      <c r="BN80">
        <v>0.10827630166337018</v>
      </c>
      <c r="BO80">
        <v>0.11032685629006572</v>
      </c>
      <c r="BP80">
        <v>0.11238879897759733</v>
      </c>
      <c r="BQ80">
        <v>0.11446033850752395</v>
      </c>
      <c r="BR80">
        <v>0.11653985878880095</v>
      </c>
      <c r="BS80">
        <v>0.11862587775242411</v>
      </c>
      <c r="BT80">
        <v>0.12071705596453589</v>
      </c>
      <c r="BU80">
        <v>0.12281218636473808</v>
      </c>
      <c r="BV80">
        <v>0.12491013503836806</v>
      </c>
      <c r="BW80">
        <v>0.12700990891282812</v>
      </c>
      <c r="BX80">
        <v>0.12911058214135251</v>
      </c>
      <c r="BY80">
        <v>0.13121135840635978</v>
      </c>
      <c r="BZ80">
        <v>0.13331142924051226</v>
      </c>
      <c r="CA80">
        <v>0.1354101345742886</v>
      </c>
      <c r="CB80">
        <v>0.13750680052295053</v>
      </c>
      <c r="CC80">
        <v>0.13960092413258995</v>
      </c>
      <c r="CD80">
        <v>0.14169191737142253</v>
      </c>
      <c r="CE80">
        <v>0.1437793603801249</v>
      </c>
      <c r="CF80">
        <v>0.14586277959882318</v>
      </c>
      <c r="CG80">
        <v>0.14794179892327267</v>
      </c>
      <c r="CH80">
        <v>0.15001608277678014</v>
      </c>
      <c r="CI80">
        <v>0.15208526606934952</v>
      </c>
      <c r="CJ80">
        <v>0.15414909092443294</v>
      </c>
      <c r="CK80">
        <v>0.15620727223479247</v>
      </c>
      <c r="CL80">
        <v>0.15825954835047423</v>
      </c>
      <c r="CM80">
        <v>0.16030574612510809</v>
      </c>
      <c r="CN80">
        <v>0.16234564081354361</v>
      </c>
      <c r="CO80">
        <v>0.16437904246392077</v>
      </c>
      <c r="CP80">
        <v>0.16640580299515656</v>
      </c>
      <c r="CQ80">
        <v>0.16842577136024681</v>
      </c>
      <c r="CR80">
        <v>0.17043883177368141</v>
      </c>
      <c r="CS80">
        <v>0.17244485278785307</v>
      </c>
      <c r="CT80">
        <v>0.17444370210319343</v>
      </c>
      <c r="CU80">
        <v>0.17643532734615905</v>
      </c>
      <c r="CV80">
        <v>0.17841962870860636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</row>
    <row r="81" spans="1:155">
      <c r="A81">
        <v>0.15719564776382938</v>
      </c>
      <c r="B81">
        <v>0.15361273442459214</v>
      </c>
      <c r="C81">
        <v>0.15007218736343586</v>
      </c>
      <c r="D81">
        <v>0.14657485491408817</v>
      </c>
      <c r="E81">
        <v>0.14312166435096091</v>
      </c>
      <c r="F81">
        <v>0.13971369673241657</v>
      </c>
      <c r="G81">
        <v>0.13635213481036162</v>
      </c>
      <c r="H81">
        <v>0.13303830897618768</v>
      </c>
      <c r="I81">
        <v>0.12977370606569724</v>
      </c>
      <c r="J81">
        <v>0.12655996761484178</v>
      </c>
      <c r="K81">
        <v>0.12339892463571776</v>
      </c>
      <c r="L81">
        <v>0.12029258814331105</v>
      </c>
      <c r="M81">
        <v>0.11724319433664666</v>
      </c>
      <c r="N81">
        <v>0.11425318740575864</v>
      </c>
      <c r="O81">
        <v>0.11132525628587919</v>
      </c>
      <c r="P81">
        <v>0.10846236414878202</v>
      </c>
      <c r="Q81">
        <v>0.10566772675302942</v>
      </c>
      <c r="R81">
        <v>0.10294486291868109</v>
      </c>
      <c r="S81">
        <v>0.10029758639504024</v>
      </c>
      <c r="T81">
        <v>9.7730018819710746E-2</v>
      </c>
      <c r="U81">
        <v>9.5246608871557517E-2</v>
      </c>
      <c r="V81">
        <v>9.2852118325994396E-2</v>
      </c>
      <c r="W81">
        <v>9.0551621688588088E-2</v>
      </c>
      <c r="X81">
        <v>8.8350478092992471E-2</v>
      </c>
      <c r="Y81">
        <v>8.6254313897843229E-2</v>
      </c>
      <c r="Z81">
        <v>8.4268999372034692E-2</v>
      </c>
      <c r="AA81">
        <v>8.2400539961946032E-2</v>
      </c>
      <c r="AB81">
        <v>8.0655048246394523E-2</v>
      </c>
      <c r="AC81">
        <v>7.9038623605068081E-2</v>
      </c>
      <c r="AD81">
        <v>7.7557266462158506E-2</v>
      </c>
      <c r="AE81">
        <v>7.6216715626775886E-2</v>
      </c>
      <c r="AF81">
        <v>7.5022338738093025E-2</v>
      </c>
      <c r="AG81">
        <v>7.3978930372524981E-2</v>
      </c>
      <c r="AH81">
        <v>7.3090646546817364E-2</v>
      </c>
      <c r="AI81">
        <v>7.2360728212320757E-2</v>
      </c>
      <c r="AJ81">
        <v>7.1791509898490841E-2</v>
      </c>
      <c r="AK81">
        <v>7.1384073332532438E-2</v>
      </c>
      <c r="AL81">
        <v>7.1138546742519571E-2</v>
      </c>
      <c r="AM81">
        <v>7.1053566807502175E-2</v>
      </c>
      <c r="AN81">
        <v>7.1126880749322066E-2</v>
      </c>
      <c r="AO81">
        <v>7.136758803700799E-2</v>
      </c>
      <c r="AP81">
        <v>7.1734520380132255E-2</v>
      </c>
      <c r="AQ81">
        <v>7.2254278881218256E-2</v>
      </c>
      <c r="AR81">
        <v>7.2914722260724707E-2</v>
      </c>
      <c r="AS81">
        <v>7.3705263594144546E-2</v>
      </c>
      <c r="AT81">
        <v>7.4618654390215561E-2</v>
      </c>
      <c r="AU81">
        <v>7.5647430901573887E-2</v>
      </c>
      <c r="AV81">
        <v>7.6783694055878787E-2</v>
      </c>
      <c r="AW81">
        <v>7.8019512526107698E-2</v>
      </c>
      <c r="AX81">
        <v>7.934716345203055E-2</v>
      </c>
      <c r="AY81">
        <v>8.0759209609731583E-2</v>
      </c>
      <c r="AZ81">
        <v>8.2248461964570321E-2</v>
      </c>
      <c r="BA81">
        <v>8.3808071179464816E-2</v>
      </c>
      <c r="BB81">
        <v>8.5431585367234178E-2</v>
      </c>
      <c r="BC81">
        <v>8.7112974182643257E-2</v>
      </c>
      <c r="BD81">
        <v>8.8846582436363994E-2</v>
      </c>
      <c r="BE81">
        <v>9.062718796198202E-2</v>
      </c>
      <c r="BF81">
        <v>9.2449978018962986E-2</v>
      </c>
      <c r="BG81">
        <v>9.4310486002557023E-2</v>
      </c>
      <c r="BH81">
        <v>9.6204642650741246E-2</v>
      </c>
      <c r="BI81">
        <v>9.8128695897318222E-2</v>
      </c>
      <c r="BJ81">
        <v>0.10007922237080807</v>
      </c>
      <c r="BK81">
        <v>0.10205310479194898</v>
      </c>
      <c r="BL81">
        <v>0.10404749218989624</v>
      </c>
      <c r="BM81">
        <v>0.10605978951494634</v>
      </c>
      <c r="BN81">
        <v>0.10808760997499109</v>
      </c>
      <c r="BO81">
        <v>0.11012882431638196</v>
      </c>
      <c r="BP81">
        <v>0.11218147351058004</v>
      </c>
      <c r="BQ81">
        <v>0.11424376593936812</v>
      </c>
      <c r="BR81">
        <v>0.11631409116118513</v>
      </c>
      <c r="BS81">
        <v>0.11839096769852293</v>
      </c>
      <c r="BT81">
        <v>0.12047305463066613</v>
      </c>
      <c r="BU81">
        <v>0.12255914704241481</v>
      </c>
      <c r="BV81">
        <v>0.12464811176838257</v>
      </c>
      <c r="BW81">
        <v>0.12673895561814785</v>
      </c>
      <c r="BX81">
        <v>0.12883075138465166</v>
      </c>
      <c r="BY81">
        <v>0.13092270401130957</v>
      </c>
      <c r="BZ81">
        <v>0.13301400461155519</v>
      </c>
      <c r="CA81">
        <v>0.13510399075533125</v>
      </c>
      <c r="CB81">
        <v>0.13719199120291053</v>
      </c>
      <c r="CC81">
        <v>0.13927749802398354</v>
      </c>
      <c r="CD81">
        <v>0.14135992577195644</v>
      </c>
      <c r="CE81">
        <v>0.14343885330051659</v>
      </c>
      <c r="CF81">
        <v>0.14551380524959659</v>
      </c>
      <c r="CG81">
        <v>0.14758440656165492</v>
      </c>
      <c r="CH81">
        <v>0.14965031879235086</v>
      </c>
      <c r="CI81">
        <v>0.15171117797885497</v>
      </c>
      <c r="CJ81">
        <v>0.1537667258542014</v>
      </c>
      <c r="CK81">
        <v>0.15581667490591222</v>
      </c>
      <c r="CL81">
        <v>0.15786076462825624</v>
      </c>
      <c r="CM81">
        <v>0.15989882074620063</v>
      </c>
      <c r="CN81">
        <v>0.16193061559580302</v>
      </c>
      <c r="CO81">
        <v>0.16395596185384204</v>
      </c>
      <c r="CP81">
        <v>0.16597470821407126</v>
      </c>
      <c r="CQ81">
        <v>0.16798670522965184</v>
      </c>
      <c r="CR81">
        <v>0.16999183596646822</v>
      </c>
      <c r="CS81">
        <v>0.17198996715766757</v>
      </c>
      <c r="CT81">
        <v>0.17398096851287756</v>
      </c>
      <c r="CU81">
        <v>0.17596478299225848</v>
      </c>
      <c r="CV81">
        <v>0.17794131310251127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</row>
    <row r="82" spans="1:155">
      <c r="A82">
        <v>0.15659115069596197</v>
      </c>
      <c r="B82">
        <v>0.15302949760589635</v>
      </c>
      <c r="C82">
        <v>0.14951007213122092</v>
      </c>
      <c r="D82">
        <v>0.14603372278558618</v>
      </c>
      <c r="E82">
        <v>0.14260137734956951</v>
      </c>
      <c r="F82">
        <v>0.13921411869923023</v>
      </c>
      <c r="G82">
        <v>0.13587312795031442</v>
      </c>
      <c r="H82">
        <v>0.13257973703195944</v>
      </c>
      <c r="I82">
        <v>0.12933543133359648</v>
      </c>
      <c r="J82">
        <v>0.12614185115525348</v>
      </c>
      <c r="K82">
        <v>0.12300082651325703</v>
      </c>
      <c r="L82">
        <v>0.11991436358244216</v>
      </c>
      <c r="M82">
        <v>0.11688469544196173</v>
      </c>
      <c r="N82">
        <v>0.11391426164673407</v>
      </c>
      <c r="O82">
        <v>0.11100574362098033</v>
      </c>
      <c r="P82">
        <v>0.10816209530882784</v>
      </c>
      <c r="Q82">
        <v>0.10538652092799253</v>
      </c>
      <c r="R82">
        <v>0.10268252514393371</v>
      </c>
      <c r="S82">
        <v>0.10005390594722167</v>
      </c>
      <c r="T82">
        <v>9.7504761555187142E-2</v>
      </c>
      <c r="U82">
        <v>9.5039515922233267E-2</v>
      </c>
      <c r="V82">
        <v>9.2662899344811464E-2</v>
      </c>
      <c r="W82">
        <v>9.0379947517308976E-2</v>
      </c>
      <c r="X82">
        <v>8.8195977945301068E-2</v>
      </c>
      <c r="Y82">
        <v>8.6116565404315976E-2</v>
      </c>
      <c r="Z82">
        <v>8.4147520776173573E-2</v>
      </c>
      <c r="AA82">
        <v>8.2294781805780773E-2</v>
      </c>
      <c r="AB82">
        <v>8.0564387686505215E-2</v>
      </c>
      <c r="AC82">
        <v>7.8962354471038887E-2</v>
      </c>
      <c r="AD82">
        <v>7.7494596376588148E-2</v>
      </c>
      <c r="AE82">
        <v>7.616676057621577E-2</v>
      </c>
      <c r="AF82">
        <v>7.4984118619759718E-2</v>
      </c>
      <c r="AG82">
        <v>7.3951375781802303E-2</v>
      </c>
      <c r="AH82">
        <v>7.3072598512579134E-2</v>
      </c>
      <c r="AI82">
        <v>7.2350951203589128E-2</v>
      </c>
      <c r="AJ82">
        <v>7.1788707877795455E-2</v>
      </c>
      <c r="AK82">
        <v>7.1386899811592672E-2</v>
      </c>
      <c r="AL82">
        <v>7.114564093848845E-2</v>
      </c>
      <c r="AM82">
        <v>7.1063551590776222E-2</v>
      </c>
      <c r="AN82">
        <v>7.1138420484356091E-2</v>
      </c>
      <c r="AO82">
        <v>7.1378088625585145E-2</v>
      </c>
      <c r="AP82">
        <v>7.1745342367204284E-2</v>
      </c>
      <c r="AQ82">
        <v>7.2262592241664633E-2</v>
      </c>
      <c r="AR82">
        <v>7.2919726321554121E-2</v>
      </c>
      <c r="AS82">
        <v>7.370586817018536E-2</v>
      </c>
      <c r="AT82">
        <v>7.4613933648655942E-2</v>
      </c>
      <c r="AU82">
        <v>7.5636577569911836E-2</v>
      </c>
      <c r="AV82">
        <v>7.6765982573088434E-2</v>
      </c>
      <c r="AW82">
        <v>7.799430266255783E-2</v>
      </c>
      <c r="AX82">
        <v>7.9313921057661343E-2</v>
      </c>
      <c r="AY82">
        <v>8.0717469857146007E-2</v>
      </c>
      <c r="AZ82">
        <v>8.2197830016803974E-2</v>
      </c>
      <c r="BA82">
        <v>8.3748223331923513E-2</v>
      </c>
      <c r="BB82">
        <v>8.5362254315914154E-2</v>
      </c>
      <c r="BC82">
        <v>8.7033940889479702E-2</v>
      </c>
      <c r="BD82">
        <v>8.8757670958845861E-2</v>
      </c>
      <c r="BE82">
        <v>9.0528260833936725E-2</v>
      </c>
      <c r="BF82">
        <v>9.2340929110497516E-2</v>
      </c>
      <c r="BG82">
        <v>9.4191234205583077E-2</v>
      </c>
      <c r="BH82">
        <v>9.6075130332901701E-2</v>
      </c>
      <c r="BI82">
        <v>9.7988885783599128E-2</v>
      </c>
      <c r="BJ82">
        <v>9.9929090046828609E-2</v>
      </c>
      <c r="BK82">
        <v>0.10189263916792191</v>
      </c>
      <c r="BL82">
        <v>0.10387669499445296</v>
      </c>
      <c r="BM82">
        <v>0.10587867030787503</v>
      </c>
      <c r="BN82">
        <v>0.10789618510492215</v>
      </c>
      <c r="BO82">
        <v>0.10992711703035427</v>
      </c>
      <c r="BP82">
        <v>0.11196951102637637</v>
      </c>
      <c r="BQ82">
        <v>0.11402158004319785</v>
      </c>
      <c r="BR82">
        <v>0.11608171639234006</v>
      </c>
      <c r="BS82">
        <v>0.11814844187096825</v>
      </c>
      <c r="BT82">
        <v>0.12022041714369978</v>
      </c>
      <c r="BU82">
        <v>0.12229643866669987</v>
      </c>
      <c r="BV82">
        <v>0.12437537552692099</v>
      </c>
      <c r="BW82">
        <v>0.12645623397099873</v>
      </c>
      <c r="BX82">
        <v>0.12853808844602177</v>
      </c>
      <c r="BY82">
        <v>0.130620144341871</v>
      </c>
      <c r="BZ82">
        <v>0.13270159187492489</v>
      </c>
      <c r="CA82">
        <v>0.13478177155763563</v>
      </c>
      <c r="CB82">
        <v>0.1368600123618742</v>
      </c>
      <c r="CC82">
        <v>0.138935800608465</v>
      </c>
      <c r="CD82">
        <v>0.14100855838226217</v>
      </c>
      <c r="CE82">
        <v>0.1430778589692204</v>
      </c>
      <c r="CF82">
        <v>0.14514323003996524</v>
      </c>
      <c r="CG82">
        <v>0.14720429519989842</v>
      </c>
      <c r="CH82">
        <v>0.14926071455684845</v>
      </c>
      <c r="CI82">
        <v>0.15131212477591674</v>
      </c>
      <c r="CJ82">
        <v>0.15335826895823582</v>
      </c>
      <c r="CK82">
        <v>0.15539885667702483</v>
      </c>
      <c r="CL82">
        <v>0.15743362891151352</v>
      </c>
      <c r="CM82">
        <v>0.15946240884622045</v>
      </c>
      <c r="CN82">
        <v>0.16148497061304667</v>
      </c>
      <c r="CO82">
        <v>0.16350112756326593</v>
      </c>
      <c r="CP82">
        <v>0.1655107250340285</v>
      </c>
      <c r="CQ82">
        <v>0.16751361583302396</v>
      </c>
      <c r="CR82">
        <v>0.16950968085863882</v>
      </c>
      <c r="CS82">
        <v>0.17149878528965076</v>
      </c>
      <c r="CT82">
        <v>0.17348080393263443</v>
      </c>
      <c r="CU82">
        <v>0.17545567323217545</v>
      </c>
      <c r="CV82">
        <v>0.17742329938275905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</row>
    <row r="83" spans="1:155">
      <c r="A83">
        <v>0.15598707892468705</v>
      </c>
      <c r="B83">
        <v>0.15244773063621947</v>
      </c>
      <c r="C83">
        <v>0.14895043694067187</v>
      </c>
      <c r="D83">
        <v>0.14549604948370692</v>
      </c>
      <c r="E83">
        <v>0.14208549415067614</v>
      </c>
      <c r="F83">
        <v>0.13871985492279731</v>
      </c>
      <c r="G83">
        <v>0.13540031147016729</v>
      </c>
      <c r="H83">
        <v>0.1321281944281017</v>
      </c>
      <c r="I83">
        <v>0.12890498714273224</v>
      </c>
      <c r="J83">
        <v>0.12573232919760602</v>
      </c>
      <c r="K83">
        <v>0.12261204503664372</v>
      </c>
      <c r="L83">
        <v>0.11954613883434521</v>
      </c>
      <c r="M83">
        <v>0.11653683639475498</v>
      </c>
      <c r="N83">
        <v>0.11358657246287775</v>
      </c>
      <c r="O83">
        <v>0.11069801942957573</v>
      </c>
      <c r="P83">
        <v>0.10787412153691132</v>
      </c>
      <c r="Q83">
        <v>0.10511806961806842</v>
      </c>
      <c r="R83">
        <v>0.10243335424406608</v>
      </c>
      <c r="S83">
        <v>9.9823754228640524E-2</v>
      </c>
      <c r="T83">
        <v>9.7293346165243655E-2</v>
      </c>
      <c r="U83">
        <v>9.4846527614021722E-2</v>
      </c>
      <c r="V83">
        <v>9.2487996748604223E-2</v>
      </c>
      <c r="W83">
        <v>9.0222754086859022E-2</v>
      </c>
      <c r="X83">
        <v>8.8056072932783502E-2</v>
      </c>
      <c r="Y83">
        <v>8.5993477393142587E-2</v>
      </c>
      <c r="Z83">
        <v>8.4040722369095516E-2</v>
      </c>
      <c r="AA83">
        <v>8.2203680537104237E-2</v>
      </c>
      <c r="AB83">
        <v>8.0488319436811007E-2</v>
      </c>
      <c r="AC83">
        <v>7.8900579197574941E-2</v>
      </c>
      <c r="AD83">
        <v>7.7446286368648365E-2</v>
      </c>
      <c r="AE83">
        <v>7.6131005386597714E-2</v>
      </c>
      <c r="AF83">
        <v>7.4959914255899748E-2</v>
      </c>
      <c r="AG83">
        <v>7.3937633513927681E-2</v>
      </c>
      <c r="AH83">
        <v>7.3068148165400831E-2</v>
      </c>
      <c r="AI83">
        <v>7.2354545645265653E-2</v>
      </c>
      <c r="AJ83">
        <v>7.1799041944513226E-2</v>
      </c>
      <c r="AK83">
        <v>7.1402627622244072E-2</v>
      </c>
      <c r="AL83">
        <v>7.1165378313776326E-2</v>
      </c>
      <c r="AM83">
        <v>7.1085923268199985E-2</v>
      </c>
      <c r="AN83">
        <v>7.1162075243353301E-2</v>
      </c>
      <c r="AO83">
        <v>7.140027271683913E-2</v>
      </c>
      <c r="AP83">
        <v>7.176870678824071E-2</v>
      </c>
      <c r="AQ83">
        <v>7.2282180210460192E-2</v>
      </c>
      <c r="AR83">
        <v>7.2935737806905279E-2</v>
      </c>
      <c r="AS83">
        <v>7.3717150612508844E-2</v>
      </c>
      <c r="AT83">
        <v>7.4619550670683099E-2</v>
      </c>
      <c r="AU83">
        <v>7.5635675127573104E-2</v>
      </c>
      <c r="AV83">
        <v>7.6757824237970104E-2</v>
      </c>
      <c r="AW83">
        <v>7.7978216409968826E-2</v>
      </c>
      <c r="AX83">
        <v>7.9289335430228508E-2</v>
      </c>
      <c r="AY83">
        <v>8.0683891042250988E-2</v>
      </c>
      <c r="AZ83">
        <v>8.2154829645427641E-2</v>
      </c>
      <c r="BA83">
        <v>8.3695440016286288E-2</v>
      </c>
      <c r="BB83">
        <v>8.5299388795614189E-2</v>
      </c>
      <c r="BC83">
        <v>8.6960736647377718E-2</v>
      </c>
      <c r="BD83">
        <v>8.8673922345103462E-2</v>
      </c>
      <c r="BE83">
        <v>9.0433796524902868E-2</v>
      </c>
      <c r="BF83">
        <v>9.2235608907464142E-2</v>
      </c>
      <c r="BG83">
        <v>9.4074947157907624E-2</v>
      </c>
      <c r="BH83">
        <v>9.5947790831237112E-2</v>
      </c>
      <c r="BI83">
        <v>9.7850427563772491E-2</v>
      </c>
      <c r="BJ83">
        <v>9.9779463060310949E-2</v>
      </c>
      <c r="BK83">
        <v>0.10173180786573037</v>
      </c>
      <c r="BL83">
        <v>0.10370463821135935</v>
      </c>
      <c r="BM83">
        <v>0.10569537322275105</v>
      </c>
      <c r="BN83">
        <v>0.10770164711057321</v>
      </c>
      <c r="BO83">
        <v>0.1097213398958465</v>
      </c>
      <c r="BP83">
        <v>0.11175250500284092</v>
      </c>
      <c r="BQ83">
        <v>0.11379336043786106</v>
      </c>
      <c r="BR83">
        <v>0.11584230238744435</v>
      </c>
      <c r="BS83">
        <v>0.11789785785491436</v>
      </c>
      <c r="BT83">
        <v>0.11995868867239079</v>
      </c>
      <c r="BU83">
        <v>0.12202359479570851</v>
      </c>
      <c r="BV83">
        <v>0.12409144819654738</v>
      </c>
      <c r="BW83">
        <v>0.12616125545579732</v>
      </c>
      <c r="BX83">
        <v>0.12823209402042127</v>
      </c>
      <c r="BY83">
        <v>0.13030316920811727</v>
      </c>
      <c r="BZ83">
        <v>0.13237367466605979</v>
      </c>
      <c r="CA83">
        <v>0.13444294918146679</v>
      </c>
      <c r="CB83">
        <v>0.13651032442439737</v>
      </c>
      <c r="CC83">
        <v>0.13857528553891652</v>
      </c>
      <c r="CD83">
        <v>0.14063725679950284</v>
      </c>
      <c r="CE83">
        <v>0.14269581180791402</v>
      </c>
      <c r="CF83">
        <v>0.14475047560503718</v>
      </c>
      <c r="CG83">
        <v>0.14680087797246197</v>
      </c>
      <c r="CH83">
        <v>0.14884667336636731</v>
      </c>
      <c r="CI83">
        <v>0.15088750133749734</v>
      </c>
      <c r="CJ83">
        <v>0.15292310447296312</v>
      </c>
      <c r="CK83">
        <v>0.15495319297656091</v>
      </c>
      <c r="CL83">
        <v>0.15697750784570638</v>
      </c>
      <c r="CM83">
        <v>0.15899587050841929</v>
      </c>
      <c r="CN83">
        <v>0.16100805759963077</v>
      </c>
      <c r="CO83">
        <v>0.1630138808478398</v>
      </c>
      <c r="CP83">
        <v>0.16501318554087402</v>
      </c>
      <c r="CQ83">
        <v>0.16700582525731766</v>
      </c>
      <c r="CR83">
        <v>0.16899168024307476</v>
      </c>
      <c r="CS83">
        <v>0.17097061393428484</v>
      </c>
      <c r="CT83">
        <v>0.17294250637194383</v>
      </c>
      <c r="CU83">
        <v>0.17490728652440685</v>
      </c>
      <c r="CV83">
        <v>0.17686486563819007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</row>
    <row r="84" spans="1:155">
      <c r="A84">
        <v>0.15538264299305721</v>
      </c>
      <c r="B84">
        <v>0.15186666584198813</v>
      </c>
      <c r="C84">
        <v>0.14839254063905685</v>
      </c>
      <c r="D84">
        <v>0.14496111717403651</v>
      </c>
      <c r="E84">
        <v>0.14157332214786555</v>
      </c>
      <c r="F84">
        <v>0.13823023731324791</v>
      </c>
      <c r="G84">
        <v>0.13493304085207655</v>
      </c>
      <c r="H84">
        <v>0.13168306135065669</v>
      </c>
      <c r="I84">
        <v>0.12848178046030917</v>
      </c>
      <c r="J84">
        <v>0.12533083166207212</v>
      </c>
      <c r="K84">
        <v>0.1222320375617965</v>
      </c>
      <c r="L84">
        <v>0.11918739601032377</v>
      </c>
      <c r="M84">
        <v>0.11619912657389181</v>
      </c>
      <c r="N84">
        <v>0.11326965527661796</v>
      </c>
      <c r="O84">
        <v>0.11040164562637621</v>
      </c>
      <c r="P84">
        <v>0.10759803096437956</v>
      </c>
      <c r="Q84">
        <v>0.10486198816231361</v>
      </c>
      <c r="R84">
        <v>0.10219699198431619</v>
      </c>
      <c r="S84">
        <v>9.9606799952832198E-2</v>
      </c>
      <c r="T84">
        <v>9.7095469901536807E-2</v>
      </c>
      <c r="U84">
        <v>9.4667368353284168E-2</v>
      </c>
      <c r="V84">
        <v>9.2327164658196043E-2</v>
      </c>
      <c r="W84">
        <v>9.0079821222847856E-2</v>
      </c>
      <c r="X84">
        <v>8.7930568519090077E-2</v>
      </c>
      <c r="Y84">
        <v>8.5884883222388533E-2</v>
      </c>
      <c r="Z84">
        <v>8.3948463204333593E-2</v>
      </c>
      <c r="AA84">
        <v>8.2127120151217953E-2</v>
      </c>
      <c r="AB84">
        <v>8.0426751913870401E-2</v>
      </c>
      <c r="AC84">
        <v>7.8853225552624223E-2</v>
      </c>
      <c r="AD84">
        <v>7.7412287801746235E-2</v>
      </c>
      <c r="AE84">
        <v>7.6109418085860053E-2</v>
      </c>
      <c r="AF84">
        <v>7.494971073207575E-2</v>
      </c>
      <c r="AG84">
        <v>7.3937702654113951E-2</v>
      </c>
      <c r="AH84">
        <v>7.3077302130687707E-2</v>
      </c>
      <c r="AI84">
        <v>7.237152527974848E-2</v>
      </c>
      <c r="AJ84">
        <v>7.1822538708338976E-2</v>
      </c>
      <c r="AK84">
        <v>7.1431272531309681E-2</v>
      </c>
      <c r="AL84">
        <v>7.1197811386726831E-2</v>
      </c>
      <c r="AM84">
        <v>7.112073983808434E-2</v>
      </c>
      <c r="AN84">
        <v>7.119794107673777E-2</v>
      </c>
      <c r="AO84">
        <v>7.1434491219988794E-2</v>
      </c>
      <c r="AP84">
        <v>7.1803563611705354E-2</v>
      </c>
      <c r="AQ84">
        <v>7.2313053869047253E-2</v>
      </c>
      <c r="AR84">
        <v>7.2962738619070516E-2</v>
      </c>
      <c r="AS84">
        <v>7.3739076173581206E-2</v>
      </c>
      <c r="AT84">
        <v>7.4635434430723929E-2</v>
      </c>
      <c r="AU84">
        <v>7.5644662560927445E-2</v>
      </c>
      <c r="AV84">
        <v>7.675913380709451E-2</v>
      </c>
      <c r="AW84">
        <v>7.7971151412406847E-2</v>
      </c>
      <c r="AX84">
        <v>7.9273295368220545E-2</v>
      </c>
      <c r="AY84">
        <v>8.0658341483432539E-2</v>
      </c>
      <c r="AZ84">
        <v>8.2119310622030706E-2</v>
      </c>
      <c r="BA84">
        <v>8.3649557628103693E-2</v>
      </c>
      <c r="BB84">
        <v>8.5242805993174839E-2</v>
      </c>
      <c r="BC84">
        <v>8.6893166415850126E-2</v>
      </c>
      <c r="BD84">
        <v>8.8595120658105056E-2</v>
      </c>
      <c r="BE84">
        <v>9.0343561443563314E-2</v>
      </c>
      <c r="BF84">
        <v>9.2133770232533149E-2</v>
      </c>
      <c r="BG84">
        <v>9.3961364295913063E-2</v>
      </c>
      <c r="BH84">
        <v>9.5822347043853645E-2</v>
      </c>
      <c r="BI84">
        <v>9.7713029418656561E-2</v>
      </c>
      <c r="BJ84">
        <v>9.9630035676333523E-2</v>
      </c>
      <c r="BK84">
        <v>0.10157029122648167</v>
      </c>
      <c r="BL84">
        <v>0.10353098651212632</v>
      </c>
      <c r="BM84">
        <v>0.10550955251933924</v>
      </c>
      <c r="BN84">
        <v>0.10750363435153057</v>
      </c>
      <c r="BO84">
        <v>0.10951111967297027</v>
      </c>
      <c r="BP84">
        <v>0.11153007016804908</v>
      </c>
      <c r="BQ84">
        <v>0.11355870913259777</v>
      </c>
      <c r="BR84">
        <v>0.11559543984307208</v>
      </c>
      <c r="BS84">
        <v>0.11763879375566383</v>
      </c>
      <c r="BT84">
        <v>0.11968743662232684</v>
      </c>
      <c r="BU84">
        <v>0.1217401711521223</v>
      </c>
      <c r="BV84">
        <v>0.1237958739612916</v>
      </c>
      <c r="BW84">
        <v>0.12585355389879707</v>
      </c>
      <c r="BX84">
        <v>0.12791228983593358</v>
      </c>
      <c r="BY84">
        <v>0.12997129143137462</v>
      </c>
      <c r="BZ84">
        <v>0.13202975261205277</v>
      </c>
      <c r="CA84">
        <v>0.13408701295578687</v>
      </c>
      <c r="CB84">
        <v>0.13614240891319515</v>
      </c>
      <c r="CC84">
        <v>0.13819542116891712</v>
      </c>
      <c r="CD84">
        <v>0.14024548062682154</v>
      </c>
      <c r="CE84">
        <v>0.14229215980331839</v>
      </c>
      <c r="CF84">
        <v>0.14433498444438159</v>
      </c>
      <c r="CG84">
        <v>0.14637358442029064</v>
      </c>
      <c r="CH84">
        <v>0.1484076141565715</v>
      </c>
      <c r="CI84">
        <v>0.15043671644233633</v>
      </c>
      <c r="CJ84">
        <v>0.15246063370946222</v>
      </c>
      <c r="CK84">
        <v>0.1544790736150824</v>
      </c>
      <c r="CL84">
        <v>0.15649178193764141</v>
      </c>
      <c r="CM84">
        <v>0.1584985756155235</v>
      </c>
      <c r="CN84">
        <v>0.1604992357984201</v>
      </c>
      <c r="CO84">
        <v>0.16249357245689966</v>
      </c>
      <c r="CP84">
        <v>0.16448143066850596</v>
      </c>
      <c r="CQ84">
        <v>0.16646266460941836</v>
      </c>
      <c r="CR84">
        <v>0.16843715701408293</v>
      </c>
      <c r="CS84">
        <v>0.17040476608054134</v>
      </c>
      <c r="CT84">
        <v>0.1723653768500506</v>
      </c>
      <c r="CU84">
        <v>0.17431891557554904</v>
      </c>
      <c r="CV84">
        <v>0.17626529500576121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</row>
    <row r="85" spans="1:155">
      <c r="A85">
        <v>0.15477709832745559</v>
      </c>
      <c r="B85">
        <v>0.15128558285566326</v>
      </c>
      <c r="C85">
        <v>0.14783568506459888</v>
      </c>
      <c r="D85">
        <v>0.14442825215596539</v>
      </c>
      <c r="E85">
        <v>0.14106420971957381</v>
      </c>
      <c r="F85">
        <v>0.1377446386328017</v>
      </c>
      <c r="G85">
        <v>0.13447071226397694</v>
      </c>
      <c r="H85">
        <v>0.13124375819129283</v>
      </c>
      <c r="I85">
        <v>0.12806525268614682</v>
      </c>
      <c r="J85">
        <v>0.12493682619114348</v>
      </c>
      <c r="K85">
        <v>0.12186029502066477</v>
      </c>
      <c r="L85">
        <v>0.11883764963693433</v>
      </c>
      <c r="M85">
        <v>0.115871102989373</v>
      </c>
      <c r="N85">
        <v>0.1129630718382707</v>
      </c>
      <c r="O85">
        <v>0.11011620912010454</v>
      </c>
      <c r="P85">
        <v>0.10733343587524631</v>
      </c>
      <c r="Q85">
        <v>0.10461791370425251</v>
      </c>
      <c r="R85">
        <v>0.10197309984123293</v>
      </c>
      <c r="S85">
        <v>9.940273234887391E-2</v>
      </c>
      <c r="T85">
        <v>9.6910844668555013E-2</v>
      </c>
      <c r="U85">
        <v>9.4501776222050096E-2</v>
      </c>
      <c r="V85">
        <v>9.2180165254863375E-2</v>
      </c>
      <c r="W85">
        <v>8.995093654590422E-2</v>
      </c>
      <c r="X85">
        <v>8.7819278580270763E-2</v>
      </c>
      <c r="Y85">
        <v>8.57906201014908E-2</v>
      </c>
      <c r="Z85">
        <v>8.3870604709510854E-2</v>
      </c>
      <c r="AA85">
        <v>8.2064985298692994E-2</v>
      </c>
      <c r="AB85">
        <v>8.0379593462515511E-2</v>
      </c>
      <c r="AC85">
        <v>7.8820223801979603E-2</v>
      </c>
      <c r="AD85">
        <v>7.7392546105981633E-2</v>
      </c>
      <c r="AE85">
        <v>7.6101961817419989E-2</v>
      </c>
      <c r="AF85">
        <v>7.4953487971560775E-2</v>
      </c>
      <c r="AG85">
        <v>7.3951577303460123E-2</v>
      </c>
      <c r="AH85">
        <v>7.310006960046056E-2</v>
      </c>
      <c r="AI85">
        <v>7.2401910209869275E-2</v>
      </c>
      <c r="AJ85">
        <v>7.1859209921941392E-2</v>
      </c>
      <c r="AK85">
        <v>7.1472866867649018E-2</v>
      </c>
      <c r="AL85">
        <v>7.1242928752842688E-2</v>
      </c>
      <c r="AM85">
        <v>7.1167997676087918E-2</v>
      </c>
      <c r="AN85">
        <v>7.1246008587470072E-2</v>
      </c>
      <c r="AO85">
        <v>7.1480318183742855E-2</v>
      </c>
      <c r="AP85">
        <v>7.1849866971863421E-2</v>
      </c>
      <c r="AQ85">
        <v>7.2355220788708138E-2</v>
      </c>
      <c r="AR85">
        <v>7.3000708176302484E-2</v>
      </c>
      <c r="AS85">
        <v>7.3771597057325652E-2</v>
      </c>
      <c r="AT85">
        <v>7.4661557006382079E-2</v>
      </c>
      <c r="AU85">
        <v>7.566347969282694E-2</v>
      </c>
      <c r="AV85">
        <v>7.6769843015098677E-2</v>
      </c>
      <c r="AW85">
        <v>7.7973024684977285E-2</v>
      </c>
      <c r="AX85">
        <v>7.9265691798288754E-2</v>
      </c>
      <c r="AY85">
        <v>8.064070025926505E-2</v>
      </c>
      <c r="AZ85">
        <v>8.2091136597083669E-2</v>
      </c>
      <c r="BA85">
        <v>8.3610420747178033E-2</v>
      </c>
      <c r="BB85">
        <v>8.5192335165816063E-2</v>
      </c>
      <c r="BC85">
        <v>8.6831039567125581E-2</v>
      </c>
      <c r="BD85">
        <v>8.8521064355459991E-2</v>
      </c>
      <c r="BE85">
        <v>9.0257338780862451E-2</v>
      </c>
      <c r="BF85">
        <v>9.2035180512363729E-2</v>
      </c>
      <c r="BG85">
        <v>9.3850236042033353E-2</v>
      </c>
      <c r="BH85">
        <v>9.5698537310967863E-2</v>
      </c>
      <c r="BI85">
        <v>9.7576416171110167E-2</v>
      </c>
      <c r="BJ85">
        <v>9.9480518747875224E-2</v>
      </c>
      <c r="BK85">
        <v>0.10140778467481507</v>
      </c>
      <c r="BL85">
        <v>0.1033554252688655</v>
      </c>
      <c r="BM85">
        <v>0.10532087949394439</v>
      </c>
      <c r="BN85">
        <v>0.10730180668489077</v>
      </c>
      <c r="BO85">
        <v>0.10929610301027075</v>
      </c>
      <c r="BP85">
        <v>0.11130184080953104</v>
      </c>
      <c r="BQ85">
        <v>0.11331724883954127</v>
      </c>
      <c r="BR85">
        <v>0.11534073883870329</v>
      </c>
      <c r="BS85">
        <v>0.11737084832541048</v>
      </c>
      <c r="BT85">
        <v>0.11940624738067565</v>
      </c>
      <c r="BU85">
        <v>0.12144574270415123</v>
      </c>
      <c r="BV85">
        <v>0.12348821777020112</v>
      </c>
      <c r="BW85">
        <v>0.12553268160316741</v>
      </c>
      <c r="BX85">
        <v>0.12757822003088137</v>
      </c>
      <c r="BY85">
        <v>0.12962404156838417</v>
      </c>
      <c r="BZ85">
        <v>0.1316693455491012</v>
      </c>
      <c r="CA85">
        <v>0.13371347248240523</v>
      </c>
      <c r="CB85">
        <v>0.13575576321036278</v>
      </c>
      <c r="CC85">
        <v>0.13779569511282974</v>
      </c>
      <c r="CD85">
        <v>0.13983270810698425</v>
      </c>
      <c r="CE85">
        <v>0.14186636944859204</v>
      </c>
      <c r="CF85">
        <v>0.14389620849272464</v>
      </c>
      <c r="CG85">
        <v>0.14592185840601057</v>
      </c>
      <c r="CH85">
        <v>0.14794297215180921</v>
      </c>
      <c r="CI85">
        <v>0.1499591930152431</v>
      </c>
      <c r="CJ85">
        <v>0.15197026725804746</v>
      </c>
      <c r="CK85">
        <v>0.15397590123785154</v>
      </c>
      <c r="CL85">
        <v>0.15597584143142426</v>
      </c>
      <c r="CM85">
        <v>0.15796990457861171</v>
      </c>
      <c r="CN85">
        <v>0.15995787316210691</v>
      </c>
      <c r="CO85">
        <v>0.16193956079818378</v>
      </c>
      <c r="CP85">
        <v>0.16391480712542464</v>
      </c>
      <c r="CQ85">
        <v>0.16588347134933693</v>
      </c>
      <c r="CR85">
        <v>0.1678454343366183</v>
      </c>
      <c r="CS85">
        <v>0.16980055428755081</v>
      </c>
      <c r="CT85">
        <v>0.1717487193146261</v>
      </c>
      <c r="CU85">
        <v>0.17368985197315218</v>
      </c>
      <c r="CV85">
        <v>0.17562386789108331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</row>
    <row r="86" spans="1:155">
      <c r="A86">
        <v>0.15416974776471501</v>
      </c>
      <c r="B86">
        <v>0.15070380716316584</v>
      </c>
      <c r="C86">
        <v>0.14727921676321745</v>
      </c>
      <c r="D86">
        <v>0.14389682262180817</v>
      </c>
      <c r="E86">
        <v>0.14055754801045944</v>
      </c>
      <c r="F86">
        <v>0.13726246990334817</v>
      </c>
      <c r="G86">
        <v>0.13401275907352012</v>
      </c>
      <c r="H86">
        <v>0.13080973917479669</v>
      </c>
      <c r="I86">
        <v>0.12765488172279027</v>
      </c>
      <c r="J86">
        <v>0.12454981111400244</v>
      </c>
      <c r="K86">
        <v>0.12149633703870186</v>
      </c>
      <c r="L86">
        <v>0.1184964424840079</v>
      </c>
      <c r="M86">
        <v>0.11555233162493474</v>
      </c>
      <c r="N86">
        <v>0.11266641026283136</v>
      </c>
      <c r="O86">
        <v>0.10984132075293995</v>
      </c>
      <c r="P86">
        <v>0.10707996927753625</v>
      </c>
      <c r="Q86">
        <v>0.10438550184992326</v>
      </c>
      <c r="R86">
        <v>0.10176135702043006</v>
      </c>
      <c r="S86">
        <v>9.9211252368664515E-2</v>
      </c>
      <c r="T86">
        <v>9.673919584237875E-2</v>
      </c>
      <c r="U86">
        <v>9.4349500504796471E-2</v>
      </c>
      <c r="V86">
        <v>9.2046770880583051E-2</v>
      </c>
      <c r="W86">
        <v>8.9835895056478848E-2</v>
      </c>
      <c r="X86">
        <v>8.7722020897405328E-2</v>
      </c>
      <c r="Y86">
        <v>8.5710528684840817E-2</v>
      </c>
      <c r="Z86">
        <v>8.3807011172890661E-2</v>
      </c>
      <c r="AA86">
        <v>8.201716159726502E-2</v>
      </c>
      <c r="AB86">
        <v>8.0346747163915058E-2</v>
      </c>
      <c r="AC86">
        <v>7.8801496181208144E-2</v>
      </c>
      <c r="AD86">
        <v>7.7387006160989869E-2</v>
      </c>
      <c r="AE86">
        <v>7.6108599856796147E-2</v>
      </c>
      <c r="AF86">
        <v>7.4971220030406516E-2</v>
      </c>
      <c r="AG86">
        <v>7.3979244888327717E-2</v>
      </c>
      <c r="AH86">
        <v>7.3136444549177657E-2</v>
      </c>
      <c r="AI86">
        <v>7.2445697987701105E-2</v>
      </c>
      <c r="AJ86">
        <v>7.1909070636528141E-2</v>
      </c>
      <c r="AK86">
        <v>7.1527412935731075E-2</v>
      </c>
      <c r="AL86">
        <v>7.1300750780624395E-2</v>
      </c>
      <c r="AM86">
        <v>7.1227687107436349E-2</v>
      </c>
      <c r="AN86">
        <v>7.1306237925199051E-2</v>
      </c>
      <c r="AO86">
        <v>7.1538479980031697E-2</v>
      </c>
      <c r="AP86">
        <v>7.1907902485108838E-2</v>
      </c>
      <c r="AQ86">
        <v>7.2408622341839965E-2</v>
      </c>
      <c r="AR86">
        <v>7.3049612223324456E-2</v>
      </c>
      <c r="AS86">
        <v>7.3814704641198048E-2</v>
      </c>
      <c r="AT86">
        <v>7.469786469941378E-2</v>
      </c>
      <c r="AU86">
        <v>7.5692064486703167E-2</v>
      </c>
      <c r="AV86">
        <v>7.678986859130274E-2</v>
      </c>
      <c r="AW86">
        <v>7.7983735719103248E-2</v>
      </c>
      <c r="AX86">
        <v>7.9266419752546363E-2</v>
      </c>
      <c r="AY86">
        <v>8.0630845714323843E-2</v>
      </c>
      <c r="AZ86">
        <v>8.2070171622076235E-2</v>
      </c>
      <c r="BA86">
        <v>8.3577878517343274E-2</v>
      </c>
      <c r="BB86">
        <v>8.5147812912058529E-2</v>
      </c>
      <c r="BC86">
        <v>8.6774181332315126E-2</v>
      </c>
      <c r="BD86">
        <v>8.8451561046698227E-2</v>
      </c>
      <c r="BE86">
        <v>9.0174923539216273E-2</v>
      </c>
      <c r="BF86">
        <v>9.1939620424024052E-2</v>
      </c>
      <c r="BG86">
        <v>9.3741330971412754E-2</v>
      </c>
      <c r="BH86">
        <v>9.557611407331211E-2</v>
      </c>
      <c r="BI86">
        <v>9.7440328331530851E-2</v>
      </c>
      <c r="BJ86">
        <v>9.93306383827217E-2</v>
      </c>
      <c r="BK86">
        <v>0.10124400612406137</v>
      </c>
      <c r="BL86">
        <v>0.10317765534126326</v>
      </c>
      <c r="BM86">
        <v>0.10512904253652533</v>
      </c>
      <c r="BN86">
        <v>0.10709584053622913</v>
      </c>
      <c r="BO86">
        <v>0.10907595544879947</v>
      </c>
      <c r="BP86">
        <v>0.11106746949809715</v>
      </c>
      <c r="BQ86">
        <v>0.11306862139373462</v>
      </c>
      <c r="BR86">
        <v>0.11507782992080696</v>
      </c>
      <c r="BS86">
        <v>0.1170936402899083</v>
      </c>
      <c r="BT86">
        <v>0.11911472818023494</v>
      </c>
      <c r="BU86">
        <v>0.12113990629188677</v>
      </c>
      <c r="BV86">
        <v>0.12316806389405104</v>
      </c>
      <c r="BW86">
        <v>0.12519821371368484</v>
      </c>
      <c r="BX86">
        <v>0.12722944485417101</v>
      </c>
      <c r="BY86">
        <v>0.12926097038962783</v>
      </c>
      <c r="BZ86">
        <v>0.13129199217833906</v>
      </c>
      <c r="CA86">
        <v>0.13332185581644199</v>
      </c>
      <c r="CB86">
        <v>0.13534990417516912</v>
      </c>
      <c r="CC86">
        <v>0.13737561344108573</v>
      </c>
      <c r="CD86">
        <v>0.1393984306586262</v>
      </c>
      <c r="CE86">
        <v>0.14141792265232422</v>
      </c>
      <c r="CF86">
        <v>0.14343362003448731</v>
      </c>
      <c r="CG86">
        <v>0.14544516061735693</v>
      </c>
      <c r="CH86">
        <v>0.14745219367536572</v>
      </c>
      <c r="CI86">
        <v>0.14945436789804956</v>
      </c>
      <c r="CJ86">
        <v>0.15145143058242827</v>
      </c>
      <c r="CK86">
        <v>0.15344308763916681</v>
      </c>
      <c r="CL86">
        <v>0.15542908788114956</v>
      </c>
      <c r="CM86">
        <v>0.15740924644378124</v>
      </c>
      <c r="CN86">
        <v>0.15938334914159277</v>
      </c>
      <c r="CO86">
        <v>0.16135121011201312</v>
      </c>
      <c r="CP86">
        <v>0.16331266975178749</v>
      </c>
      <c r="CQ86">
        <v>0.16526758705830832</v>
      </c>
      <c r="CR86">
        <v>0.16721584377970664</v>
      </c>
      <c r="CS86">
        <v>0.16915729631542167</v>
      </c>
      <c r="CT86">
        <v>0.17109184005966802</v>
      </c>
      <c r="CU86">
        <v>0.17301938928143018</v>
      </c>
      <c r="CV86">
        <v>0.17493986544568615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</row>
    <row r="87" spans="1:155">
      <c r="A87">
        <v>0.15355993472150906</v>
      </c>
      <c r="B87">
        <v>0.15012070201205088</v>
      </c>
      <c r="C87">
        <v>0.1467225223190744</v>
      </c>
      <c r="D87">
        <v>0.1433662359998886</v>
      </c>
      <c r="E87">
        <v>0.14005276367347649</v>
      </c>
      <c r="F87">
        <v>0.13678318044206622</v>
      </c>
      <c r="G87">
        <v>0.13355865016843066</v>
      </c>
      <c r="H87">
        <v>0.13038049453396383</v>
      </c>
      <c r="I87">
        <v>0.12725017719497758</v>
      </c>
      <c r="J87">
        <v>0.12416931621822369</v>
      </c>
      <c r="K87">
        <v>0.12113971370549051</v>
      </c>
      <c r="L87">
        <v>0.11816334465216453</v>
      </c>
      <c r="M87">
        <v>0.11524240212481682</v>
      </c>
      <c r="N87">
        <v>0.1123792809478836</v>
      </c>
      <c r="O87">
        <v>0.10957661152649364</v>
      </c>
      <c r="P87">
        <v>0.10683728317240873</v>
      </c>
      <c r="Q87">
        <v>0.10416442579059587</v>
      </c>
      <c r="R87">
        <v>0.10156145813852528</v>
      </c>
      <c r="S87">
        <v>9.9032075546455087E-2</v>
      </c>
      <c r="T87">
        <v>9.6580262037227485E-2</v>
      </c>
      <c r="U87">
        <v>9.4210299944909287E-2</v>
      </c>
      <c r="V87">
        <v>9.1926762667763326E-2</v>
      </c>
      <c r="W87">
        <v>8.9734500346273283E-2</v>
      </c>
      <c r="X87">
        <v>8.7638619616960511E-2</v>
      </c>
      <c r="Y87">
        <v>8.5644455151355839E-2</v>
      </c>
      <c r="Z87">
        <v>8.3757547716453745E-2</v>
      </c>
      <c r="AA87">
        <v>8.1983534407378239E-2</v>
      </c>
      <c r="AB87">
        <v>8.0328120640758241E-2</v>
      </c>
      <c r="AC87">
        <v>7.8796967454728084E-2</v>
      </c>
      <c r="AD87">
        <v>7.7395605587976535E-2</v>
      </c>
      <c r="AE87">
        <v>7.6129285469291624E-2</v>
      </c>
      <c r="AF87">
        <v>7.5002875170631714E-2</v>
      </c>
      <c r="AG87">
        <v>7.4020687196618057E-2</v>
      </c>
      <c r="AH87">
        <v>7.3186418258187613E-2</v>
      </c>
      <c r="AI87">
        <v>7.2502894398630516E-2</v>
      </c>
      <c r="AJ87">
        <v>7.1972123513801556E-2</v>
      </c>
      <c r="AK87">
        <v>7.1594921310417947E-2</v>
      </c>
      <c r="AL87">
        <v>7.1371296449244448E-2</v>
      </c>
      <c r="AM87">
        <v>7.1299875651188144E-2</v>
      </c>
      <c r="AN87">
        <v>7.1378608768520299E-2</v>
      </c>
      <c r="AO87">
        <v>7.1608155174901877E-2</v>
      </c>
      <c r="AP87">
        <v>7.1977279988406168E-2</v>
      </c>
      <c r="AQ87">
        <v>7.2473322153961114E-2</v>
      </c>
      <c r="AR87">
        <v>7.310941405684486E-2</v>
      </c>
      <c r="AS87">
        <v>7.3868348095243813E-2</v>
      </c>
      <c r="AT87">
        <v>7.474429245366164E-2</v>
      </c>
      <c r="AU87">
        <v>7.5730345395119719E-2</v>
      </c>
      <c r="AV87">
        <v>7.681914556359791E-2</v>
      </c>
      <c r="AW87">
        <v>7.8003204156828876E-2</v>
      </c>
      <c r="AX87">
        <v>7.9275377994520169E-2</v>
      </c>
      <c r="AY87">
        <v>8.0628667009684102E-2</v>
      </c>
      <c r="AZ87">
        <v>8.2056286550872853E-2</v>
      </c>
      <c r="BA87">
        <v>8.3551792362032543E-2</v>
      </c>
      <c r="BB87">
        <v>8.5109084577608074E-2</v>
      </c>
      <c r="BC87">
        <v>8.672242180332021E-2</v>
      </c>
      <c r="BD87">
        <v>8.8386429010651982E-2</v>
      </c>
      <c r="BE87">
        <v>9.0096120257926696E-2</v>
      </c>
      <c r="BF87">
        <v>9.1846881681899292E-2</v>
      </c>
      <c r="BG87">
        <v>9.3634426945213234E-2</v>
      </c>
      <c r="BH87">
        <v>9.5454844286337118E-2</v>
      </c>
      <c r="BI87">
        <v>9.730451845677783E-2</v>
      </c>
      <c r="BJ87">
        <v>9.9180137337465835E-2</v>
      </c>
      <c r="BK87">
        <v>0.10107868162122284</v>
      </c>
      <c r="BL87">
        <v>0.1029973956747271</v>
      </c>
      <c r="BM87">
        <v>0.10493374890617987</v>
      </c>
      <c r="BN87">
        <v>0.10688543157481992</v>
      </c>
      <c r="BO87">
        <v>0.10885035926317389</v>
      </c>
      <c r="BP87">
        <v>0.11082662832329365</v>
      </c>
      <c r="BQ87">
        <v>0.11281248568250524</v>
      </c>
      <c r="BR87">
        <v>0.11480635974301083</v>
      </c>
      <c r="BS87">
        <v>0.11680680549853566</v>
      </c>
      <c r="BT87">
        <v>0.11881250455614681</v>
      </c>
      <c r="BU87">
        <v>0.12082227461084699</v>
      </c>
      <c r="BV87">
        <v>0.12283501430597836</v>
      </c>
      <c r="BW87">
        <v>0.12484973876817755</v>
      </c>
      <c r="BX87">
        <v>0.12686554223541457</v>
      </c>
      <c r="BY87">
        <v>0.12888164505528582</v>
      </c>
      <c r="BZ87">
        <v>0.13089725075695557</v>
      </c>
      <c r="CA87">
        <v>0.1329117077303342</v>
      </c>
      <c r="CB87">
        <v>0.13492436496208515</v>
      </c>
      <c r="CC87">
        <v>0.13693469708905287</v>
      </c>
      <c r="CD87">
        <v>0.13894215971134199</v>
      </c>
      <c r="CE87">
        <v>0.14094631652044431</v>
      </c>
      <c r="CF87">
        <v>0.14294670405771914</v>
      </c>
      <c r="CG87">
        <v>0.14494296199450299</v>
      </c>
      <c r="CH87">
        <v>0.14693473912295357</v>
      </c>
      <c r="CI87">
        <v>0.14892169029195459</v>
      </c>
      <c r="CJ87">
        <v>0.1509035598167254</v>
      </c>
      <c r="CK87">
        <v>0.15288005577722807</v>
      </c>
      <c r="CL87">
        <v>0.15485093178427234</v>
      </c>
      <c r="CM87">
        <v>0.1568159999784895</v>
      </c>
      <c r="CN87">
        <v>0.15877504935592016</v>
      </c>
      <c r="CO87">
        <v>0.16072789611532062</v>
      </c>
      <c r="CP87">
        <v>0.16267437754540351</v>
      </c>
      <c r="CQ87">
        <v>0.16461435766270752</v>
      </c>
      <c r="CR87">
        <v>0.16654771806694663</v>
      </c>
      <c r="CS87">
        <v>0.16847431320623277</v>
      </c>
      <c r="CT87">
        <v>0.17039404506698128</v>
      </c>
      <c r="CU87">
        <v>0.17230682193936012</v>
      </c>
      <c r="CV87">
        <v>0.17421256845630315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</row>
    <row r="88" spans="1:155">
      <c r="A88">
        <v>0.15294704438724629</v>
      </c>
      <c r="B88">
        <v>0.14953567477839899</v>
      </c>
      <c r="C88">
        <v>0.14616502571180151</v>
      </c>
      <c r="D88">
        <v>0.14283593502811925</v>
      </c>
      <c r="E88">
        <v>0.13954931955625124</v>
      </c>
      <c r="F88">
        <v>0.13630625088405574</v>
      </c>
      <c r="G88">
        <v>0.13310788693768699</v>
      </c>
      <c r="H88">
        <v>0.12995554307698823</v>
      </c>
      <c r="I88">
        <v>0.12685067664171132</v>
      </c>
      <c r="J88">
        <v>0.12379489870304139</v>
      </c>
      <c r="K88">
        <v>0.12079000153815883</v>
      </c>
      <c r="L88">
        <v>0.11783795121171203</v>
      </c>
      <c r="M88">
        <v>0.11494092923813994</v>
      </c>
      <c r="N88">
        <v>0.1121013174229598</v>
      </c>
      <c r="O88">
        <v>0.10932173286833773</v>
      </c>
      <c r="P88">
        <v>0.10660504771160155</v>
      </c>
      <c r="Q88">
        <v>0.10395437505987097</v>
      </c>
      <c r="R88">
        <v>0.10137311209380019</v>
      </c>
      <c r="S88">
        <v>9.8864930691400912E-2</v>
      </c>
      <c r="T88">
        <v>9.6433789862763283E-2</v>
      </c>
      <c r="U88">
        <v>9.4083941975100463E-2</v>
      </c>
      <c r="V88">
        <v>9.1819927257201131E-2</v>
      </c>
      <c r="W88">
        <v>8.9646558245699129E-2</v>
      </c>
      <c r="X88">
        <v>8.7568902264064719E-2</v>
      </c>
      <c r="Y88">
        <v>8.5592246474484879E-2</v>
      </c>
      <c r="Z88">
        <v>8.372208057279884E-2</v>
      </c>
      <c r="AA88">
        <v>8.1963988085193548E-2</v>
      </c>
      <c r="AB88">
        <v>8.0323613964048066E-2</v>
      </c>
      <c r="AC88">
        <v>7.8806558898102938E-2</v>
      </c>
      <c r="AD88">
        <v>7.7418283494639556E-2</v>
      </c>
      <c r="AE88">
        <v>7.6163971437367459E-2</v>
      </c>
      <c r="AF88">
        <v>7.504842189908327E-2</v>
      </c>
      <c r="AG88">
        <v>7.4075876948490771E-2</v>
      </c>
      <c r="AH88">
        <v>7.3249977271886951E-2</v>
      </c>
      <c r="AI88">
        <v>7.2573481695432457E-2</v>
      </c>
      <c r="AJ88">
        <v>7.2048365058042838E-2</v>
      </c>
      <c r="AK88">
        <v>7.1675399401237391E-2</v>
      </c>
      <c r="AL88">
        <v>7.1454569304715776E-2</v>
      </c>
      <c r="AM88">
        <v>7.1384514577258251E-2</v>
      </c>
      <c r="AN88">
        <v>7.1463220323460225E-2</v>
      </c>
      <c r="AO88">
        <v>7.1689867935950682E-2</v>
      </c>
      <c r="AP88">
        <v>7.2058949234783731E-2</v>
      </c>
      <c r="AQ88">
        <v>7.2549223656558512E-2</v>
      </c>
      <c r="AR88">
        <v>7.3180119347463421E-2</v>
      </c>
      <c r="AS88">
        <v>7.3932480864328257E-2</v>
      </c>
      <c r="AT88">
        <v>7.4800817892031565E-2</v>
      </c>
      <c r="AU88">
        <v>7.5778281190631458E-2</v>
      </c>
      <c r="AV88">
        <v>7.6857591695763394E-2</v>
      </c>
      <c r="AW88">
        <v>7.8031338879542E-2</v>
      </c>
      <c r="AX88">
        <v>7.9292472235363329E-2</v>
      </c>
      <c r="AY88">
        <v>8.0634049778329581E-2</v>
      </c>
      <c r="AZ88">
        <v>8.204936369402431E-2</v>
      </c>
      <c r="BA88">
        <v>8.3532024203260002E-2</v>
      </c>
      <c r="BB88">
        <v>8.5076003020465488E-2</v>
      </c>
      <c r="BC88">
        <v>8.6675600193415261E-2</v>
      </c>
      <c r="BD88">
        <v>8.8325496536207887E-2</v>
      </c>
      <c r="BE88">
        <v>9.0020742856997335E-2</v>
      </c>
      <c r="BF88">
        <v>9.1756767274375733E-2</v>
      </c>
      <c r="BG88">
        <v>9.3529315275510866E-2</v>
      </c>
      <c r="BH88">
        <v>9.5334508214754518E-2</v>
      </c>
      <c r="BI88">
        <v>9.7168755918422473E-2</v>
      </c>
      <c r="BJ88">
        <v>9.9028772301439458E-2</v>
      </c>
      <c r="BK88">
        <v>0.10091155725118711</v>
      </c>
      <c r="BL88">
        <v>0.10281437898968604</v>
      </c>
      <c r="BM88">
        <v>0.10473471887766021</v>
      </c>
      <c r="BN88">
        <v>0.10667028838686293</v>
      </c>
      <c r="BO88">
        <v>0.10861901420570683</v>
      </c>
      <c r="BP88">
        <v>0.11057900471368984</v>
      </c>
      <c r="BQ88">
        <v>0.11254851890745907</v>
      </c>
      <c r="BR88">
        <v>0.11452599574150561</v>
      </c>
      <c r="BS88">
        <v>0.11650999950555406</v>
      </c>
      <c r="BT88">
        <v>0.1184992184715004</v>
      </c>
      <c r="BU88">
        <v>0.12049247977945372</v>
      </c>
      <c r="BV88">
        <v>0.12248868898140149</v>
      </c>
      <c r="BW88">
        <v>0.12448686604870943</v>
      </c>
      <c r="BX88">
        <v>0.12648611210140215</v>
      </c>
      <c r="BY88">
        <v>0.12848565041409593</v>
      </c>
      <c r="BZ88">
        <v>0.130484690993215</v>
      </c>
      <c r="CA88">
        <v>0.13248258806051366</v>
      </c>
      <c r="CB88">
        <v>0.13447869386333941</v>
      </c>
      <c r="CC88">
        <v>0.13647248121568553</v>
      </c>
      <c r="CD88">
        <v>0.13846341665713657</v>
      </c>
      <c r="CE88">
        <v>0.14045106313986414</v>
      </c>
      <c r="CF88">
        <v>0.14243496035082509</v>
      </c>
      <c r="CG88">
        <v>0.14441475031448245</v>
      </c>
      <c r="CH88">
        <v>0.14639008403899187</v>
      </c>
      <c r="CI88">
        <v>0.14836061892672683</v>
      </c>
      <c r="CJ88">
        <v>0.15032610200274926</v>
      </c>
      <c r="CK88">
        <v>0.15228624038538305</v>
      </c>
      <c r="CL88">
        <v>0.1542407932244966</v>
      </c>
      <c r="CM88">
        <v>0.15618957046871315</v>
      </c>
      <c r="CN88">
        <v>0.15813236581438272</v>
      </c>
      <c r="CO88">
        <v>0.16006899447076547</v>
      </c>
      <c r="CP88">
        <v>0.16199929466597698</v>
      </c>
      <c r="CQ88">
        <v>0.16392313436865336</v>
      </c>
      <c r="CR88">
        <v>0.16584039446417106</v>
      </c>
      <c r="CS88">
        <v>0.1677509265366281</v>
      </c>
      <c r="CT88">
        <v>0.16965464089828458</v>
      </c>
      <c r="CU88">
        <v>0.17155144015508517</v>
      </c>
      <c r="CV88">
        <v>0.17344125419421472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</row>
    <row r="89" spans="1:155">
      <c r="A89">
        <v>0.15233050035152529</v>
      </c>
      <c r="B89">
        <v>0.14894816590650961</v>
      </c>
      <c r="C89">
        <v>0.14560618799543265</v>
      </c>
      <c r="D89">
        <v>0.14230540003579945</v>
      </c>
      <c r="E89">
        <v>0.13904671523820622</v>
      </c>
      <c r="F89">
        <v>0.13583119838712249</v>
      </c>
      <c r="G89">
        <v>0.13266000155841692</v>
      </c>
      <c r="H89">
        <v>0.12953443537210585</v>
      </c>
      <c r="I89">
        <v>0.12645594852773387</v>
      </c>
      <c r="J89">
        <v>0.12342614248652659</v>
      </c>
      <c r="K89">
        <v>0.12044680171224527</v>
      </c>
      <c r="L89">
        <v>0.1175198798040708</v>
      </c>
      <c r="M89">
        <v>0.11464754675389298</v>
      </c>
      <c r="N89">
        <v>0.11183217076054069</v>
      </c>
      <c r="O89">
        <v>0.10907635344131418</v>
      </c>
      <c r="P89">
        <v>0.10638295023452117</v>
      </c>
      <c r="Q89">
        <v>0.1037550541763967</v>
      </c>
      <c r="R89">
        <v>0.10119604055673824</v>
      </c>
      <c r="S89">
        <v>9.8709557152188404E-2</v>
      </c>
      <c r="T89">
        <v>9.629953775073509E-2</v>
      </c>
      <c r="U89">
        <v>9.3970202605929504E-2</v>
      </c>
      <c r="V89">
        <v>9.1726059177719352E-2</v>
      </c>
      <c r="W89">
        <v>8.9571882533367994E-2</v>
      </c>
      <c r="X89">
        <v>8.7512698815401316E-2</v>
      </c>
      <c r="Y89">
        <v>8.5553750284911259E-2</v>
      </c>
      <c r="Z89">
        <v>8.370047705211435E-2</v>
      </c>
      <c r="AA89">
        <v>8.1958408872378291E-2</v>
      </c>
      <c r="AB89">
        <v>8.033313215207713E-2</v>
      </c>
      <c r="AC89">
        <v>7.8830187724550013E-2</v>
      </c>
      <c r="AD89">
        <v>7.7454972213889653E-2</v>
      </c>
      <c r="AE89">
        <v>7.6212603796936951E-2</v>
      </c>
      <c r="AF89">
        <v>7.5107816464477423E-2</v>
      </c>
      <c r="AG89">
        <v>7.4144789637482819E-2</v>
      </c>
      <c r="AH89">
        <v>7.3327098023573192E-2</v>
      </c>
      <c r="AI89">
        <v>7.2657456660879763E-2</v>
      </c>
      <c r="AJ89">
        <v>7.2137783889982293E-2</v>
      </c>
      <c r="AK89">
        <v>7.1768837095828278E-2</v>
      </c>
      <c r="AL89">
        <v>7.1550562497180364E-2</v>
      </c>
      <c r="AM89">
        <v>7.1481605169226206E-2</v>
      </c>
      <c r="AN89">
        <v>7.1559992391454344E-2</v>
      </c>
      <c r="AO89">
        <v>7.1783366342021301E-2</v>
      </c>
      <c r="AP89">
        <v>7.2152176812829372E-2</v>
      </c>
      <c r="AQ89">
        <v>7.2636415605344715E-2</v>
      </c>
      <c r="AR89">
        <v>7.326164182468177E-2</v>
      </c>
      <c r="AS89">
        <v>7.4007060653423953E-2</v>
      </c>
      <c r="AT89">
        <v>7.4867374649070492E-2</v>
      </c>
      <c r="AU89">
        <v>7.5835795891945265E-2</v>
      </c>
      <c r="AV89">
        <v>7.6905142641416457E-2</v>
      </c>
      <c r="AW89">
        <v>7.8068066893667659E-2</v>
      </c>
      <c r="AX89">
        <v>7.9317607722988362E-2</v>
      </c>
      <c r="AY89">
        <v>8.0646892685583504E-2</v>
      </c>
      <c r="AZ89">
        <v>8.2049279324703212E-2</v>
      </c>
      <c r="BA89">
        <v>8.3518447254500652E-2</v>
      </c>
      <c r="BB89">
        <v>8.5048426109896436E-2</v>
      </c>
      <c r="BC89">
        <v>8.663356667135147E-2</v>
      </c>
      <c r="BD89">
        <v>8.8268598038340695E-2</v>
      </c>
      <c r="BE89">
        <v>8.9948617554089311E-2</v>
      </c>
      <c r="BF89">
        <v>9.1669090803139411E-2</v>
      </c>
      <c r="BG89">
        <v>9.342579957420985E-2</v>
      </c>
      <c r="BH89">
        <v>9.5214896232181254E-2</v>
      </c>
      <c r="BI89">
        <v>9.7032821012018516E-2</v>
      </c>
      <c r="BJ89">
        <v>9.8876312416251125E-2</v>
      </c>
      <c r="BK89">
        <v>0.1007423932710811</v>
      </c>
      <c r="BL89">
        <v>0.10262835380344237</v>
      </c>
      <c r="BM89">
        <v>0.10453169263817695</v>
      </c>
      <c r="BN89">
        <v>0.10645013944785554</v>
      </c>
      <c r="BO89">
        <v>0.10838163580019465</v>
      </c>
      <c r="BP89">
        <v>0.11032430371968084</v>
      </c>
      <c r="BQ89">
        <v>0.11227641522216289</v>
      </c>
      <c r="BR89">
        <v>0.11423641962037619</v>
      </c>
      <c r="BS89">
        <v>0.11620289233932869</v>
      </c>
      <c r="BT89">
        <v>0.11817453141647975</v>
      </c>
      <c r="BU89">
        <v>0.12015016991519857</v>
      </c>
      <c r="BV89">
        <v>0.12212872491724872</v>
      </c>
      <c r="BW89">
        <v>0.12410921916993378</v>
      </c>
      <c r="BX89">
        <v>0.1260907655130323</v>
      </c>
      <c r="BY89">
        <v>0.12807258879348712</v>
      </c>
      <c r="BZ89">
        <v>0.13005390469604752</v>
      </c>
      <c r="CA89">
        <v>0.1320340729938094</v>
      </c>
      <c r="CB89">
        <v>0.13401245414776855</v>
      </c>
      <c r="CC89">
        <v>0.13598851830573297</v>
      </c>
      <c r="CD89">
        <v>0.13796174199171835</v>
      </c>
      <c r="CE89">
        <v>0.13993168845646203</v>
      </c>
      <c r="CF89">
        <v>0.14189789924345286</v>
      </c>
      <c r="CG89">
        <v>0.14386002543629856</v>
      </c>
      <c r="CH89">
        <v>0.14581771181285896</v>
      </c>
      <c r="CI89">
        <v>0.14777062580078321</v>
      </c>
      <c r="CJ89">
        <v>0.14971851357017452</v>
      </c>
      <c r="CK89">
        <v>0.15166108469567582</v>
      </c>
      <c r="CL89">
        <v>0.15359810242870656</v>
      </c>
      <c r="CM89">
        <v>0.15552937365280059</v>
      </c>
      <c r="CN89">
        <v>0.15745469747169386</v>
      </c>
      <c r="CO89">
        <v>0.15937389048942707</v>
      </c>
      <c r="CP89">
        <v>0.16128679292607179</v>
      </c>
      <c r="CQ89">
        <v>0.16319327164648892</v>
      </c>
      <c r="CR89">
        <v>0.16509320994919927</v>
      </c>
      <c r="CS89">
        <v>0.16698646001645218</v>
      </c>
      <c r="CT89">
        <v>0.16887293659813976</v>
      </c>
      <c r="CU89">
        <v>0.17075253811245564</v>
      </c>
      <c r="CV89">
        <v>0.17262519788620373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</row>
    <row r="90" spans="1:155">
      <c r="A90">
        <v>0.15170976147207452</v>
      </c>
      <c r="B90">
        <v>0.14835765386748667</v>
      </c>
      <c r="C90">
        <v>0.1450455049849996</v>
      </c>
      <c r="D90">
        <v>0.14177414321487891</v>
      </c>
      <c r="E90">
        <v>0.13854447833110359</v>
      </c>
      <c r="F90">
        <v>0.13535756681183664</v>
      </c>
      <c r="G90">
        <v>0.13221455650959568</v>
      </c>
      <c r="H90">
        <v>0.12911674890633371</v>
      </c>
      <c r="I90">
        <v>0.12606558478529392</v>
      </c>
      <c r="J90">
        <v>0.12306265740648611</v>
      </c>
      <c r="K90">
        <v>0.12010973822568474</v>
      </c>
      <c r="L90">
        <v>0.11720877133599318</v>
      </c>
      <c r="M90">
        <v>0.11436191106921208</v>
      </c>
      <c r="N90">
        <v>0.11157151258318729</v>
      </c>
      <c r="O90">
        <v>0.10884016084208617</v>
      </c>
      <c r="P90">
        <v>0.10617069250870051</v>
      </c>
      <c r="Q90">
        <v>0.10356618068185007</v>
      </c>
      <c r="R90">
        <v>0.10102997734201967</v>
      </c>
      <c r="S90">
        <v>9.8565705855616428E-2</v>
      </c>
      <c r="T90">
        <v>9.6177272023429849E-2</v>
      </c>
      <c r="U90">
        <v>9.3868864456961132E-2</v>
      </c>
      <c r="V90">
        <v>9.164495833713171E-2</v>
      </c>
      <c r="W90">
        <v>8.9510289999531645E-2</v>
      </c>
      <c r="X90">
        <v>8.746984404910331E-2</v>
      </c>
      <c r="Y90">
        <v>8.5528818531992651E-2</v>
      </c>
      <c r="Z90">
        <v>8.3692603741062202E-2</v>
      </c>
      <c r="AA90">
        <v>8.1966679879520152E-2</v>
      </c>
      <c r="AB90">
        <v>8.0356574095223551E-2</v>
      </c>
      <c r="AC90">
        <v>7.8867769940334731E-2</v>
      </c>
      <c r="AD90">
        <v>7.7505601720987555E-2</v>
      </c>
      <c r="AE90">
        <v>7.6275126978509911E-2</v>
      </c>
      <c r="AF90">
        <v>7.5181014153582526E-2</v>
      </c>
      <c r="AG90">
        <v>7.4227384894169454E-2</v>
      </c>
      <c r="AH90">
        <v>7.341775938584455E-2</v>
      </c>
      <c r="AI90">
        <v>7.2754795972377329E-2</v>
      </c>
      <c r="AJ90">
        <v>7.2240376967821124E-2</v>
      </c>
      <c r="AK90">
        <v>7.1875218738313443E-2</v>
      </c>
      <c r="AL90">
        <v>7.1659259042245585E-2</v>
      </c>
      <c r="AM90">
        <v>7.1591143668480017E-2</v>
      </c>
      <c r="AN90">
        <v>7.1668939858021641E-2</v>
      </c>
      <c r="AO90">
        <v>7.1888393624846239E-2</v>
      </c>
      <c r="AP90">
        <v>7.225656060569538E-2</v>
      </c>
      <c r="AQ90">
        <v>7.2734701039308736E-2</v>
      </c>
      <c r="AR90">
        <v>7.3353971310841051E-2</v>
      </c>
      <c r="AS90">
        <v>7.409206106069112E-2</v>
      </c>
      <c r="AT90">
        <v>7.4943910081726087E-2</v>
      </c>
      <c r="AU90">
        <v>7.5902828643541725E-2</v>
      </c>
      <c r="AV90">
        <v>7.6961722064492574E-2</v>
      </c>
      <c r="AW90">
        <v>7.8113301119813128E-2</v>
      </c>
      <c r="AX90">
        <v>7.935069136344515E-2</v>
      </c>
      <c r="AY90">
        <v>8.06670912065659E-2</v>
      </c>
      <c r="AZ90">
        <v>8.2055925508464897E-2</v>
      </c>
      <c r="BA90">
        <v>8.3510938847057764E-2</v>
      </c>
      <c r="BB90">
        <v>8.5026221585761994E-2</v>
      </c>
      <c r="BC90">
        <v>8.6596173447951758E-2</v>
      </c>
      <c r="BD90">
        <v>8.8215580100686961E-2</v>
      </c>
      <c r="BE90">
        <v>8.9879578727855847E-2</v>
      </c>
      <c r="BF90">
        <v>9.1583677746256753E-2</v>
      </c>
      <c r="BG90">
        <v>9.3323692481625281E-2</v>
      </c>
      <c r="BH90">
        <v>9.5095813155789077E-2</v>
      </c>
      <c r="BI90">
        <v>9.6896507062807904E-2</v>
      </c>
      <c r="BJ90">
        <v>9.8722540476840745E-2</v>
      </c>
      <c r="BK90">
        <v>0.10057096022172565</v>
      </c>
      <c r="BL90">
        <v>0.10243908200250923</v>
      </c>
      <c r="BM90">
        <v>0.10432441896728756</v>
      </c>
      <c r="BN90">
        <v>0.10622472533813007</v>
      </c>
      <c r="BO90">
        <v>0.10813795464717102</v>
      </c>
      <c r="BP90">
        <v>0.1100622457913069</v>
      </c>
      <c r="BQ90">
        <v>0.11199588328945782</v>
      </c>
      <c r="BR90">
        <v>0.11393732983739613</v>
      </c>
      <c r="BS90">
        <v>0.11588517257197505</v>
      </c>
      <c r="BT90">
        <v>0.11783811881094995</v>
      </c>
      <c r="BU90">
        <v>0.11979501060333675</v>
      </c>
      <c r="BV90">
        <v>0.12175477494895501</v>
      </c>
      <c r="BW90">
        <v>0.12371644411645283</v>
      </c>
      <c r="BX90">
        <v>0.12567913215680834</v>
      </c>
      <c r="BY90">
        <v>0.12764207491584922</v>
      </c>
      <c r="BZ90">
        <v>0.1296044957882741</v>
      </c>
      <c r="CA90">
        <v>0.13156575678448856</v>
      </c>
      <c r="CB90">
        <v>0.13352522624386307</v>
      </c>
      <c r="CC90">
        <v>0.1354823751482121</v>
      </c>
      <c r="CD90">
        <v>0.13743668814753437</v>
      </c>
      <c r="CE90">
        <v>0.13938772939043048</v>
      </c>
      <c r="CF90">
        <v>0.14133504682626605</v>
      </c>
      <c r="CG90">
        <v>0.14327829515729526</v>
      </c>
      <c r="CH90">
        <v>0.14521711966647136</v>
      </c>
      <c r="CI90">
        <v>0.14715119242847338</v>
      </c>
      <c r="CJ90">
        <v>0.14908026265411681</v>
      </c>
      <c r="CK90">
        <v>0.15100403977095181</v>
      </c>
      <c r="CL90">
        <v>0.15292229399478388</v>
      </c>
      <c r="CM90">
        <v>0.1548348291062267</v>
      </c>
      <c r="CN90">
        <v>0.15674144945319288</v>
      </c>
      <c r="CO90">
        <v>0.15864197495214385</v>
      </c>
      <c r="CP90">
        <v>0.16053624202468475</v>
      </c>
      <c r="CQ90">
        <v>0.16242412519470711</v>
      </c>
      <c r="CR90">
        <v>0.16430550556302967</v>
      </c>
      <c r="CS90">
        <v>0.16618023579171021</v>
      </c>
      <c r="CT90">
        <v>0.16804823719632153</v>
      </c>
      <c r="CU90">
        <v>0.16990940312688277</v>
      </c>
      <c r="CV90">
        <v>0.17176367165549528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</row>
    <row r="91" spans="1:155">
      <c r="A91">
        <v>0.15108432390245863</v>
      </c>
      <c r="B91">
        <v>0.14776365086205392</v>
      </c>
      <c r="C91">
        <v>0.14448250512043789</v>
      </c>
      <c r="D91">
        <v>0.14124170906551123</v>
      </c>
      <c r="E91">
        <v>0.13804216756522628</v>
      </c>
      <c r="F91">
        <v>0.13488493154286915</v>
      </c>
      <c r="G91">
        <v>0.13177114014879898</v>
      </c>
      <c r="H91">
        <v>0.12870208737648675</v>
      </c>
      <c r="I91">
        <v>0.12567920474318081</v>
      </c>
      <c r="J91">
        <v>0.1227040746098797</v>
      </c>
      <c r="K91">
        <v>0.11977845775276243</v>
      </c>
      <c r="L91">
        <v>0.11690428448660425</v>
      </c>
      <c r="M91">
        <v>0.11408369566602136</v>
      </c>
      <c r="N91">
        <v>0.11131903024078717</v>
      </c>
      <c r="O91">
        <v>0.1086128558530873</v>
      </c>
      <c r="P91">
        <v>0.10596799051873042</v>
      </c>
      <c r="Q91">
        <v>0.10338748428944551</v>
      </c>
      <c r="R91">
        <v>0.10087466712588412</v>
      </c>
      <c r="S91">
        <v>9.8433135509944383E-2</v>
      </c>
      <c r="T91">
        <v>9.6066766856025596E-2</v>
      </c>
      <c r="U91">
        <v>9.3779717661325521E-2</v>
      </c>
      <c r="V91">
        <v>9.1576429652169403E-2</v>
      </c>
      <c r="W91">
        <v>8.946160020354206E-2</v>
      </c>
      <c r="X91">
        <v>8.7440172905044147E-2</v>
      </c>
      <c r="Y91">
        <v>8.551730266421359E-2</v>
      </c>
      <c r="Z91">
        <v>8.3698330244286759E-2</v>
      </c>
      <c r="AA91">
        <v>8.1988683692567371E-2</v>
      </c>
      <c r="AB91">
        <v>8.0393837270424234E-2</v>
      </c>
      <c r="AC91">
        <v>7.8919216933565961E-2</v>
      </c>
      <c r="AD91">
        <v>7.7570097495945109E-2</v>
      </c>
      <c r="AE91">
        <v>7.6351478881433857E-2</v>
      </c>
      <c r="AF91">
        <v>7.5267967231630442E-2</v>
      </c>
      <c r="AG91">
        <v>7.4323629126385946E-2</v>
      </c>
      <c r="AH91">
        <v>7.3521930616236575E-2</v>
      </c>
      <c r="AI91">
        <v>7.2865476840764373E-2</v>
      </c>
      <c r="AJ91">
        <v>7.2356118008396503E-2</v>
      </c>
      <c r="AK91">
        <v>7.1994532219595245E-2</v>
      </c>
      <c r="AL91">
        <v>7.1780641656314953E-2</v>
      </c>
      <c r="AM91">
        <v>7.1713112297672604E-2</v>
      </c>
      <c r="AN91">
        <v>7.1790023258395147E-2</v>
      </c>
      <c r="AO91">
        <v>7.200546213371567E-2</v>
      </c>
      <c r="AP91">
        <v>7.2373041477650446E-2</v>
      </c>
      <c r="AQ91">
        <v>7.2844131423364211E-2</v>
      </c>
      <c r="AR91">
        <v>7.3457106684018877E-2</v>
      </c>
      <c r="AS91">
        <v>7.4187436789506581E-2</v>
      </c>
      <c r="AT91">
        <v>7.5030381635434698E-2</v>
      </c>
      <c r="AU91">
        <v>7.5979336111304599E-2</v>
      </c>
      <c r="AV91">
        <v>7.7027263796124304E-2</v>
      </c>
      <c r="AW91">
        <v>7.8166962037275606E-2</v>
      </c>
      <c r="AX91">
        <v>7.9391633852416987E-2</v>
      </c>
      <c r="AY91">
        <v>8.0694547276897136E-2</v>
      </c>
      <c r="AZ91">
        <v>8.2069191004379496E-2</v>
      </c>
      <c r="BA91">
        <v>8.3509378581281143E-2</v>
      </c>
      <c r="BB91">
        <v>8.5009258004691404E-2</v>
      </c>
      <c r="BC91">
        <v>8.6563285712120394E-2</v>
      </c>
      <c r="BD91">
        <v>8.8166293852037947E-2</v>
      </c>
      <c r="BE91">
        <v>8.9813470410351814E-2</v>
      </c>
      <c r="BF91">
        <v>9.1500360214240517E-2</v>
      </c>
      <c r="BG91">
        <v>9.3222819041658828E-2</v>
      </c>
      <c r="BH91">
        <v>9.4977071023274282E-2</v>
      </c>
      <c r="BI91">
        <v>9.6759617462232508E-2</v>
      </c>
      <c r="BJ91">
        <v>9.8567251918074777E-2</v>
      </c>
      <c r="BK91">
        <v>0.10039704543705939</v>
      </c>
      <c r="BL91">
        <v>0.10224633889445468</v>
      </c>
      <c r="BM91">
        <v>0.10411266616734696</v>
      </c>
      <c r="BN91">
        <v>0.10599380226765069</v>
      </c>
      <c r="BO91">
        <v>0.10788771700382081</v>
      </c>
      <c r="BP91">
        <v>0.10979256702718444</v>
      </c>
      <c r="BQ91">
        <v>0.11170664942164128</v>
      </c>
      <c r="BR91">
        <v>0.1136284415083717</v>
      </c>
      <c r="BS91">
        <v>0.11555654360651557</v>
      </c>
      <c r="BT91">
        <v>0.11748967372700962</v>
      </c>
      <c r="BU91">
        <v>0.11942668214341874</v>
      </c>
      <c r="BV91">
        <v>0.12136651022493419</v>
      </c>
      <c r="BW91">
        <v>0.12330819332543529</v>
      </c>
      <c r="BX91">
        <v>0.12525085915314532</v>
      </c>
      <c r="BY91">
        <v>0.12719374560722235</v>
      </c>
      <c r="BZ91">
        <v>0.12913608411325309</v>
      </c>
      <c r="CA91">
        <v>0.1310772463333007</v>
      </c>
      <c r="CB91">
        <v>0.13301660425926895</v>
      </c>
      <c r="CC91">
        <v>0.13495362992895463</v>
      </c>
      <c r="CD91">
        <v>0.13688782028864907</v>
      </c>
      <c r="CE91">
        <v>0.13881873952544857</v>
      </c>
      <c r="CF91">
        <v>0.14074594111054356</v>
      </c>
      <c r="CG91">
        <v>0.14266908253786725</v>
      </c>
      <c r="CH91">
        <v>0.14458781358383763</v>
      </c>
      <c r="CI91">
        <v>0.14650180961148421</v>
      </c>
      <c r="CJ91">
        <v>0.14841082325515653</v>
      </c>
      <c r="CK91">
        <v>0.15031456630719001</v>
      </c>
      <c r="CL91">
        <v>0.15221281204250567</v>
      </c>
      <c r="CM91">
        <v>0.15410536406620728</v>
      </c>
      <c r="CN91">
        <v>0.15599203222487967</v>
      </c>
      <c r="CO91">
        <v>0.1578726388120465</v>
      </c>
      <c r="CP91">
        <v>0.15974701963247687</v>
      </c>
      <c r="CQ91">
        <v>0.16161505224755132</v>
      </c>
      <c r="CR91">
        <v>0.1634766206343953</v>
      </c>
      <c r="CS91">
        <v>0.16533157504962179</v>
      </c>
      <c r="CT91">
        <v>0.16717984584116097</v>
      </c>
      <c r="CU91">
        <v>0.16902132006061796</v>
      </c>
      <c r="CV91">
        <v>0.17085593990849515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</row>
    <row r="92" spans="1:155">
      <c r="A92">
        <v>0.15045371410181441</v>
      </c>
      <c r="B92">
        <v>0.14716569919993913</v>
      </c>
      <c r="C92">
        <v>0.14391674543683644</v>
      </c>
      <c r="D92">
        <v>0.14070767074793367</v>
      </c>
      <c r="E92">
        <v>0.13753937205656322</v>
      </c>
      <c r="F92">
        <v>0.13441289411421262</v>
      </c>
      <c r="G92">
        <v>0.13132936844517773</v>
      </c>
      <c r="H92">
        <v>0.12829007901453859</v>
      </c>
      <c r="I92">
        <v>0.12529644889296046</v>
      </c>
      <c r="J92">
        <v>0.12235004868456982</v>
      </c>
      <c r="K92">
        <v>0.11945262585560833</v>
      </c>
      <c r="L92">
        <v>0.11660609846076474</v>
      </c>
      <c r="M92">
        <v>0.11381259169817186</v>
      </c>
      <c r="N92">
        <v>0.1110744270176868</v>
      </c>
      <c r="O92">
        <v>0.10839415484815845</v>
      </c>
      <c r="P92">
        <v>0.10577457220120223</v>
      </c>
      <c r="Q92">
        <v>0.10321870733813238</v>
      </c>
      <c r="R92">
        <v>0.1007298645183767</v>
      </c>
      <c r="S92">
        <v>9.8311613839179079E-2</v>
      </c>
      <c r="T92">
        <v>9.5967803250480252E-2</v>
      </c>
      <c r="U92">
        <v>9.370255724823634E-2</v>
      </c>
      <c r="V92">
        <v>9.1520282748813214E-2</v>
      </c>
      <c r="W92">
        <v>8.9425637697700108E-2</v>
      </c>
      <c r="X92">
        <v>8.742352519515785E-2</v>
      </c>
      <c r="Y92">
        <v>8.5519055707215685E-2</v>
      </c>
      <c r="Z92">
        <v>8.3717521658769903E-2</v>
      </c>
      <c r="AA92">
        <v>8.2024302622108081E-2</v>
      </c>
      <c r="AB92">
        <v>8.044481767736314E-2</v>
      </c>
      <c r="AC92">
        <v>7.8984439362772912E-2</v>
      </c>
      <c r="AD92">
        <v>7.7648384980269824E-2</v>
      </c>
      <c r="AE92">
        <v>7.6441596059871844E-2</v>
      </c>
      <c r="AF92">
        <v>7.536862365609967E-2</v>
      </c>
      <c r="AG92">
        <v>7.4433476030298956E-2</v>
      </c>
      <c r="AH92">
        <v>7.3639570500395546E-2</v>
      </c>
      <c r="AI92">
        <v>7.2989470029049333E-2</v>
      </c>
      <c r="AJ92">
        <v>7.2484981683763133E-2</v>
      </c>
      <c r="AK92">
        <v>7.2126757569964881E-2</v>
      </c>
      <c r="AL92">
        <v>7.1914707459248939E-2</v>
      </c>
      <c r="AM92">
        <v>7.1847498034750629E-2</v>
      </c>
      <c r="AN92">
        <v>7.1923274021519865E-2</v>
      </c>
      <c r="AO92">
        <v>7.2134695153937209E-2</v>
      </c>
      <c r="AP92">
        <v>7.2500199431284093E-2</v>
      </c>
      <c r="AQ92">
        <v>7.2964724253020613E-2</v>
      </c>
      <c r="AR92">
        <v>7.3570988718188804E-2</v>
      </c>
      <c r="AS92">
        <v>7.4293123675687009E-2</v>
      </c>
      <c r="AT92">
        <v>7.5126727992937972E-2</v>
      </c>
      <c r="AU92">
        <v>7.6065235055131061E-2</v>
      </c>
      <c r="AV92">
        <v>7.7101700592219352E-2</v>
      </c>
      <c r="AW92">
        <v>7.8228974605929438E-2</v>
      </c>
      <c r="AX92">
        <v>7.9440350641248339E-2</v>
      </c>
      <c r="AY92">
        <v>8.0729166056139695E-2</v>
      </c>
      <c r="AZ92">
        <v>8.2088975431320071E-2</v>
      </c>
      <c r="BA92">
        <v>8.3513653942276486E-2</v>
      </c>
      <c r="BB92">
        <v>8.4997417604372225E-2</v>
      </c>
      <c r="BC92">
        <v>8.653477102283956E-2</v>
      </c>
      <c r="BD92">
        <v>8.8120601066131635E-2</v>
      </c>
      <c r="BE92">
        <v>8.9750141291268376E-2</v>
      </c>
      <c r="BF92">
        <v>9.1418979271808712E-2</v>
      </c>
      <c r="BG92">
        <v>9.3123011787684229E-2</v>
      </c>
      <c r="BH92">
        <v>9.4858496791321301E-2</v>
      </c>
      <c r="BI92">
        <v>9.6621969392514134E-2</v>
      </c>
      <c r="BJ92">
        <v>9.841025238663588E-2</v>
      </c>
      <c r="BK92">
        <v>0.10022044532796222</v>
      </c>
      <c r="BL92">
        <v>0.10204991329005673</v>
      </c>
      <c r="BM92">
        <v>0.10389621157956801</v>
      </c>
      <c r="BN92">
        <v>0.10575713956188704</v>
      </c>
      <c r="BO92">
        <v>0.10763068264324707</v>
      </c>
      <c r="BP92">
        <v>0.10951501620512999</v>
      </c>
      <c r="BQ92">
        <v>0.11140845233821038</v>
      </c>
      <c r="BR92">
        <v>0.11330948327125093</v>
      </c>
      <c r="BS92">
        <v>0.11521672365620798</v>
      </c>
      <c r="BT92">
        <v>0.1171289025234825</v>
      </c>
      <c r="BU92">
        <v>0.11904488211827759</v>
      </c>
      <c r="BV92">
        <v>0.12096361342337629</v>
      </c>
      <c r="BW92">
        <v>0.12288414240432592</v>
      </c>
      <c r="BX92">
        <v>0.12480560353462504</v>
      </c>
      <c r="BY92">
        <v>0.12672724450326919</v>
      </c>
      <c r="BZ92">
        <v>0.12864830529128415</v>
      </c>
      <c r="CA92">
        <v>0.13056816019634068</v>
      </c>
      <c r="CB92">
        <v>0.13248619355859145</v>
      </c>
      <c r="CC92">
        <v>0.13440187579787691</v>
      </c>
      <c r="CD92">
        <v>0.13631471750543558</v>
      </c>
      <c r="CE92">
        <v>0.13822428169537018</v>
      </c>
      <c r="CF92">
        <v>0.14013012745361825</v>
      </c>
      <c r="CG92">
        <v>0.14203192206650098</v>
      </c>
      <c r="CH92">
        <v>0.14392931068133349</v>
      </c>
      <c r="CI92">
        <v>0.14582197927876778</v>
      </c>
      <c r="CJ92">
        <v>0.14770968046538102</v>
      </c>
      <c r="CK92">
        <v>0.14959213008081812</v>
      </c>
      <c r="CL92">
        <v>0.1514691048139345</v>
      </c>
      <c r="CM92">
        <v>0.1533404105017154</v>
      </c>
      <c r="CN92">
        <v>0.15520585949508356</v>
      </c>
      <c r="CO92">
        <v>0.15706527759841446</v>
      </c>
      <c r="CP92">
        <v>0.15891850153270889</v>
      </c>
      <c r="CQ92">
        <v>0.16076541290714874</v>
      </c>
      <c r="CR92">
        <v>0.16260589450980542</v>
      </c>
      <c r="CS92">
        <v>0.16443979882005977</v>
      </c>
      <c r="CT92">
        <v>0.16626706374581768</v>
      </c>
      <c r="CU92">
        <v>0.16808756889099852</v>
      </c>
      <c r="CV92">
        <v>0.16990126452942816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</row>
    <row r="93" spans="1:155">
      <c r="A93">
        <v>0.14981749195126978</v>
      </c>
      <c r="B93">
        <v>0.1465633735937705</v>
      </c>
      <c r="C93">
        <v>0.14334781635004257</v>
      </c>
      <c r="D93">
        <v>0.14017163075892794</v>
      </c>
      <c r="E93">
        <v>0.13703570653456862</v>
      </c>
      <c r="F93">
        <v>0.13394108335884272</v>
      </c>
      <c r="G93">
        <v>0.13088888125783749</v>
      </c>
      <c r="H93">
        <v>0.12788037735950386</v>
      </c>
      <c r="I93">
        <v>0.12491698147854109</v>
      </c>
      <c r="J93">
        <v>0.12200025418021956</v>
      </c>
      <c r="K93">
        <v>0.11913192926676319</v>
      </c>
      <c r="L93">
        <v>0.11631391085986344</v>
      </c>
      <c r="M93">
        <v>0.11354830705611381</v>
      </c>
      <c r="N93">
        <v>0.11083742194026133</v>
      </c>
      <c r="O93">
        <v>0.10818378779672774</v>
      </c>
      <c r="P93">
        <v>0.10559017955276805</v>
      </c>
      <c r="Q93">
        <v>0.10305960144509521</v>
      </c>
      <c r="R93">
        <v>0.10059533297959593</v>
      </c>
      <c r="S93">
        <v>9.8200916301333582E-2</v>
      </c>
      <c r="T93">
        <v>9.5880169673318763E-2</v>
      </c>
      <c r="U93">
        <v>9.3637183379706751E-2</v>
      </c>
      <c r="V93">
        <v>9.1476330301540565E-2</v>
      </c>
      <c r="W93">
        <v>8.940222827352208E-2</v>
      </c>
      <c r="X93">
        <v>8.741973983556596E-2</v>
      </c>
      <c r="Y93">
        <v>8.5533930983315756E-2</v>
      </c>
      <c r="Z93">
        <v>8.3750047510881234E-2</v>
      </c>
      <c r="AA93">
        <v>8.2073418206414131E-2</v>
      </c>
      <c r="AB93">
        <v>8.0509410246407537E-2</v>
      </c>
      <c r="AC93">
        <v>7.9063344784565587E-2</v>
      </c>
      <c r="AD93">
        <v>7.7740382039393041E-2</v>
      </c>
      <c r="AE93">
        <v>7.6545408853136612E-2</v>
      </c>
      <c r="AF93">
        <v>7.5482919877971927E-2</v>
      </c>
      <c r="AG93">
        <v>7.4556876706493774E-2</v>
      </c>
      <c r="AH93">
        <v>7.3770644437218258E-2</v>
      </c>
      <c r="AI93">
        <v>7.3126743067631672E-2</v>
      </c>
      <c r="AJ93">
        <v>7.2626941956521016E-2</v>
      </c>
      <c r="AK93">
        <v>7.2271873143406148E-2</v>
      </c>
      <c r="AL93">
        <v>7.2061420378850993E-2</v>
      </c>
      <c r="AM93">
        <v>7.1994292966236939E-2</v>
      </c>
      <c r="AN93">
        <v>7.2068594517496698E-2</v>
      </c>
      <c r="AO93">
        <v>7.2275049172036712E-2</v>
      </c>
      <c r="AP93">
        <v>7.2639645249822415E-2</v>
      </c>
      <c r="AQ93">
        <v>7.3096400086524113E-2</v>
      </c>
      <c r="AR93">
        <v>7.3695544921138306E-2</v>
      </c>
      <c r="AS93">
        <v>7.4409096864844634E-2</v>
      </c>
      <c r="AT93">
        <v>7.5232905166449829E-2</v>
      </c>
      <c r="AU93">
        <v>7.6160484629346825E-2</v>
      </c>
      <c r="AV93">
        <v>7.7184960351877718E-2</v>
      </c>
      <c r="AW93">
        <v>7.829926233253412E-2</v>
      </c>
      <c r="AX93">
        <v>7.9496759392372482E-2</v>
      </c>
      <c r="AY93">
        <v>8.0770855701847707E-2</v>
      </c>
      <c r="AZ93">
        <v>8.2115175409491939E-2</v>
      </c>
      <c r="BA93">
        <v>8.3523656258641235E-2</v>
      </c>
      <c r="BB93">
        <v>8.4990581388924138E-2</v>
      </c>
      <c r="BC93">
        <v>8.651050431556917E-2</v>
      </c>
      <c r="BD93">
        <v>8.8078366127790728E-2</v>
      </c>
      <c r="BE93">
        <v>8.9689451797033456E-2</v>
      </c>
      <c r="BF93">
        <v>9.1339387705378791E-2</v>
      </c>
      <c r="BG93">
        <v>9.3024111590559413E-2</v>
      </c>
      <c r="BH93">
        <v>9.4739924002454234E-2</v>
      </c>
      <c r="BI93">
        <v>9.648338862276902E-2</v>
      </c>
      <c r="BJ93">
        <v>9.8251361275067645E-2</v>
      </c>
      <c r="BK93">
        <v>0.10004097016945643</v>
      </c>
      <c r="BL93">
        <v>0.10184960593201994</v>
      </c>
      <c r="BM93">
        <v>0.10367484889716558</v>
      </c>
      <c r="BN93">
        <v>0.10551452037280734</v>
      </c>
      <c r="BO93">
        <v>0.10736662582450747</v>
      </c>
      <c r="BP93">
        <v>0.10922935720525928</v>
      </c>
      <c r="BQ93">
        <v>0.11110104609454947</v>
      </c>
      <c r="BR93">
        <v>0.11298019843952112</v>
      </c>
      <c r="BS93">
        <v>0.1148654457425216</v>
      </c>
      <c r="BT93">
        <v>0.11675552778777279</v>
      </c>
      <c r="BU93">
        <v>0.11864931909528896</v>
      </c>
      <c r="BV93">
        <v>0.12054578389128841</v>
      </c>
      <c r="BW93">
        <v>0.12244397689881267</v>
      </c>
      <c r="BX93">
        <v>0.12434304112576981</v>
      </c>
      <c r="BY93">
        <v>0.12624223470004253</v>
      </c>
      <c r="BZ93">
        <v>0.12814080445041631</v>
      </c>
      <c r="CA93">
        <v>0.13003813413132054</v>
      </c>
      <c r="CB93">
        <v>0.13193361392286826</v>
      </c>
      <c r="CC93">
        <v>0.13382671840284585</v>
      </c>
      <c r="CD93">
        <v>0.13571696903822381</v>
      </c>
      <c r="CE93">
        <v>0.13760393096551102</v>
      </c>
      <c r="CF93">
        <v>0.13948716802356009</v>
      </c>
      <c r="CG93">
        <v>0.14136635423832317</v>
      </c>
      <c r="CH93">
        <v>0.14324113675823216</v>
      </c>
      <c r="CI93">
        <v>0.14511120905935843</v>
      </c>
      <c r="CJ93">
        <v>0.14697632543701544</v>
      </c>
      <c r="CK93">
        <v>0.14883620409298184</v>
      </c>
      <c r="CL93">
        <v>0.1506906299916333</v>
      </c>
      <c r="CM93">
        <v>0.15253940503880811</v>
      </c>
      <c r="CN93">
        <v>0.15438234968968761</v>
      </c>
      <c r="CO93">
        <v>0.15621929074530874</v>
      </c>
      <c r="CP93">
        <v>0.15805006775472275</v>
      </c>
      <c r="CQ93">
        <v>0.15987456349986556</v>
      </c>
      <c r="CR93">
        <v>0.16169266533888144</v>
      </c>
      <c r="CS93">
        <v>0.1635042239723131</v>
      </c>
      <c r="CT93">
        <v>0.16530918463980196</v>
      </c>
      <c r="CU93">
        <v>0.1671074248177333</v>
      </c>
      <c r="CV93">
        <v>0.16889889653306858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</row>
    <row r="94" spans="1:155">
      <c r="A94">
        <v>0.14917524774026503</v>
      </c>
      <c r="B94">
        <v>0.14595627855173848</v>
      </c>
      <c r="C94">
        <v>0.14277533451921237</v>
      </c>
      <c r="D94">
        <v>0.1396332171507261</v>
      </c>
      <c r="E94">
        <v>0.13653081338436923</v>
      </c>
      <c r="F94">
        <v>0.13346915078801019</v>
      </c>
      <c r="G94">
        <v>0.1304493423538777</v>
      </c>
      <c r="H94">
        <v>0.12747265451711912</v>
      </c>
      <c r="I94">
        <v>0.12454048627465879</v>
      </c>
      <c r="J94">
        <v>0.12165438530899508</v>
      </c>
      <c r="K94">
        <v>0.11881607188269173</v>
      </c>
      <c r="L94">
        <v>0.11602743416224784</v>
      </c>
      <c r="M94">
        <v>0.11329056419374683</v>
      </c>
      <c r="N94">
        <v>0.11060774762268488</v>
      </c>
      <c r="O94">
        <v>0.10798149639363494</v>
      </c>
      <c r="P94">
        <v>0.10541456300590972</v>
      </c>
      <c r="Q94">
        <v>0.10290992839034988</v>
      </c>
      <c r="R94">
        <v>0.10047084505421155</v>
      </c>
      <c r="S94">
        <v>9.8100825658161014E-2</v>
      </c>
      <c r="T94">
        <v>9.5803659069424701E-2</v>
      </c>
      <c r="U94">
        <v>9.3583401364673371E-2</v>
      </c>
      <c r="V94">
        <v>9.144438873480952E-2</v>
      </c>
      <c r="W94">
        <v>8.9391200705822377E-2</v>
      </c>
      <c r="X94">
        <v>8.7428657750752148E-2</v>
      </c>
      <c r="Y94">
        <v>8.5561782242998541E-2</v>
      </c>
      <c r="Z94">
        <v>8.3795772166130572E-2</v>
      </c>
      <c r="AA94">
        <v>8.2135909185486272E-2</v>
      </c>
      <c r="AB94">
        <v>8.0587507118018833E-2</v>
      </c>
      <c r="AC94">
        <v>7.9155837253204131E-2</v>
      </c>
      <c r="AD94">
        <v>7.78460056587824E-2</v>
      </c>
      <c r="AE94">
        <v>7.6662844723713361E-2</v>
      </c>
      <c r="AF94">
        <v>7.5610799614833468E-2</v>
      </c>
      <c r="AG94">
        <v>7.4693779931413296E-2</v>
      </c>
      <c r="AH94">
        <v>7.391510569214986E-2</v>
      </c>
      <c r="AI94">
        <v>7.3277254730680932E-2</v>
      </c>
      <c r="AJ94">
        <v>7.2781968420686557E-2</v>
      </c>
      <c r="AK94">
        <v>7.2429844170818075E-2</v>
      </c>
      <c r="AL94">
        <v>7.2220759367050372E-2</v>
      </c>
      <c r="AM94">
        <v>7.2153420242757962E-2</v>
      </c>
      <c r="AN94">
        <v>7.2225983576598346E-2</v>
      </c>
      <c r="AO94">
        <v>7.2427609335974988E-2</v>
      </c>
      <c r="AP94">
        <v>7.2790627405736913E-2</v>
      </c>
      <c r="AQ94">
        <v>7.3239171651852134E-2</v>
      </c>
      <c r="AR94">
        <v>7.3830757050346321E-2</v>
      </c>
      <c r="AS94">
        <v>7.4535301169276105E-2</v>
      </c>
      <c r="AT94">
        <v>7.5348850448791055E-2</v>
      </c>
      <c r="AU94">
        <v>7.6265009026245195E-2</v>
      </c>
      <c r="AV94">
        <v>7.7276979028400361E-2</v>
      </c>
      <c r="AW94">
        <v>7.8377750065680415E-2</v>
      </c>
      <c r="AX94">
        <v>7.9560775118896906E-2</v>
      </c>
      <c r="AY94">
        <v>8.0819526184562424E-2</v>
      </c>
      <c r="AZ94">
        <v>8.2147693660460736E-2</v>
      </c>
      <c r="BA94">
        <v>8.3539282643414675E-2</v>
      </c>
      <c r="BB94">
        <v>8.4988637418018667E-2</v>
      </c>
      <c r="BC94">
        <v>8.6490365759409008E-2</v>
      </c>
      <c r="BD94">
        <v>8.8039465957022264E-2</v>
      </c>
      <c r="BE94">
        <v>8.9631265677155347E-2</v>
      </c>
      <c r="BF94">
        <v>9.1261443544960061E-2</v>
      </c>
      <c r="BG94">
        <v>9.2925973686458246E-2</v>
      </c>
      <c r="BH94">
        <v>9.4621195221324422E-2</v>
      </c>
      <c r="BI94">
        <v>9.6343710603645077E-2</v>
      </c>
      <c r="BJ94">
        <v>9.8090405696838967E-2</v>
      </c>
      <c r="BK94">
        <v>9.9858439019392231E-2</v>
      </c>
      <c r="BL94">
        <v>0.10164523033321049</v>
      </c>
      <c r="BM94">
        <v>0.10344838113412605</v>
      </c>
      <c r="BN94">
        <v>0.10526574083906232</v>
      </c>
      <c r="BO94">
        <v>0.10709533085467324</v>
      </c>
      <c r="BP94">
        <v>0.10893536787996014</v>
      </c>
      <c r="BQ94">
        <v>0.11078419840213631</v>
      </c>
      <c r="BR94">
        <v>0.11264034668104125</v>
      </c>
      <c r="BS94">
        <v>0.11450245717361529</v>
      </c>
      <c r="BT94">
        <v>0.11636928514817818</v>
      </c>
      <c r="BU94">
        <v>0.11823971941480213</v>
      </c>
      <c r="BV94">
        <v>0.12011273554862784</v>
      </c>
      <c r="BW94">
        <v>0.12198739685491057</v>
      </c>
      <c r="BX94">
        <v>0.12386286102032039</v>
      </c>
      <c r="BY94">
        <v>0.12573839089450112</v>
      </c>
      <c r="BZ94">
        <v>0.12761324518994793</v>
      </c>
      <c r="CA94">
        <v>0.12948681349621252</v>
      </c>
      <c r="CB94">
        <v>0.1313584989248954</v>
      </c>
      <c r="CC94">
        <v>0.13322777440377423</v>
      </c>
      <c r="CD94">
        <v>0.13509417682244876</v>
      </c>
      <c r="CE94">
        <v>0.13695727048031975</v>
      </c>
      <c r="CF94">
        <v>0.13881662929127978</v>
      </c>
      <c r="CG94">
        <v>0.14067193095898778</v>
      </c>
      <c r="CH94">
        <v>0.14252282642145611</v>
      </c>
      <c r="CI94">
        <v>0.14436901410870273</v>
      </c>
      <c r="CJ94">
        <v>0.14621025462156018</v>
      </c>
      <c r="CK94">
        <v>0.14804626767562876</v>
      </c>
      <c r="CL94">
        <v>0.14987684476803731</v>
      </c>
      <c r="CM94">
        <v>0.15170178638313297</v>
      </c>
      <c r="CN94">
        <v>0.15352091973137713</v>
      </c>
      <c r="CO94">
        <v>0.15533407650661915</v>
      </c>
      <c r="CP94">
        <v>0.15714109351641989</v>
      </c>
      <c r="CQ94">
        <v>0.15894186047857886</v>
      </c>
      <c r="CR94">
        <v>0.16073626569092261</v>
      </c>
      <c r="CS94">
        <v>0.1625241618654259</v>
      </c>
      <c r="CT94">
        <v>0.16430549941524886</v>
      </c>
      <c r="CU94">
        <v>0.16608015217242189</v>
      </c>
      <c r="CV94">
        <v>0.16784807860735571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</row>
    <row r="95" spans="1:155">
      <c r="A95">
        <v>0.14852660053210126</v>
      </c>
      <c r="B95">
        <v>0.14534404673191315</v>
      </c>
      <c r="C95">
        <v>0.14219894411864245</v>
      </c>
      <c r="D95">
        <v>0.13909208763064598</v>
      </c>
      <c r="E95">
        <v>0.13602435814133779</v>
      </c>
      <c r="F95">
        <v>0.13299677398687529</v>
      </c>
      <c r="G95">
        <v>0.1300104382322764</v>
      </c>
      <c r="H95">
        <v>0.12706660700330655</v>
      </c>
      <c r="I95">
        <v>0.1241666684538045</v>
      </c>
      <c r="J95">
        <v>0.12131215528060997</v>
      </c>
      <c r="K95">
        <v>0.11850477417556914</v>
      </c>
      <c r="L95">
        <v>0.11574639824311202</v>
      </c>
      <c r="M95">
        <v>0.11303910072626557</v>
      </c>
      <c r="N95">
        <v>0.11038514868760248</v>
      </c>
      <c r="O95">
        <v>0.10778703412831833</v>
      </c>
      <c r="P95">
        <v>0.1052474855791837</v>
      </c>
      <c r="Q95">
        <v>0.10276945888333304</v>
      </c>
      <c r="R95">
        <v>0.1003561794721038</v>
      </c>
      <c r="S95">
        <v>9.8011130601999286E-2</v>
      </c>
      <c r="T95">
        <v>9.5738070435265346E-2</v>
      </c>
      <c r="U95">
        <v>9.3541019555442487E-2</v>
      </c>
      <c r="V95">
        <v>9.1424278391993768E-2</v>
      </c>
      <c r="W95">
        <v>8.9392385832230303E-2</v>
      </c>
      <c r="X95">
        <v>8.7450121624949861E-2</v>
      </c>
      <c r="Y95">
        <v>8.5602463835902046E-2</v>
      </c>
      <c r="Z95">
        <v>8.3854563453587549E-2</v>
      </c>
      <c r="AA95">
        <v>8.2211654240542387E-2</v>
      </c>
      <c r="AB95">
        <v>8.0678999852294486E-2</v>
      </c>
      <c r="AC95">
        <v>7.9261819356291799E-2</v>
      </c>
      <c r="AD95">
        <v>7.7965169372024773E-2</v>
      </c>
      <c r="AE95">
        <v>7.6793830354026052E-2</v>
      </c>
      <c r="AF95">
        <v>7.5752196303044222E-2</v>
      </c>
      <c r="AG95">
        <v>7.484412974949782E-2</v>
      </c>
      <c r="AH95">
        <v>7.4072904660098832E-2</v>
      </c>
      <c r="AI95">
        <v>7.3440964106843032E-2</v>
      </c>
      <c r="AJ95">
        <v>7.2950014595499699E-2</v>
      </c>
      <c r="AK95">
        <v>7.2600640731146276E-2</v>
      </c>
      <c r="AL95">
        <v>7.2392694767592219E-2</v>
      </c>
      <c r="AM95">
        <v>7.2324901568995126E-2</v>
      </c>
      <c r="AN95">
        <v>7.2395411661373268E-2</v>
      </c>
      <c r="AO95">
        <v>7.259190728890981E-2</v>
      </c>
      <c r="AP95">
        <v>7.295204847806902E-2</v>
      </c>
      <c r="AQ95">
        <v>7.3392954884202333E-2</v>
      </c>
      <c r="AR95">
        <v>7.3976605247361327E-2</v>
      </c>
      <c r="AS95">
        <v>7.4671680184814002E-2</v>
      </c>
      <c r="AT95">
        <v>7.5474518556268522E-2</v>
      </c>
      <c r="AU95">
        <v>7.6378754859202938E-2</v>
      </c>
      <c r="AV95">
        <v>7.737769131644287E-2</v>
      </c>
      <c r="AW95">
        <v>7.8464362455979111E-2</v>
      </c>
      <c r="AX95">
        <v>7.9632318296127616E-2</v>
      </c>
      <c r="AY95">
        <v>8.0875090099105665E-2</v>
      </c>
      <c r="AZ95">
        <v>8.2186437926541692E-2</v>
      </c>
      <c r="BA95">
        <v>8.3560431301096222E-2</v>
      </c>
      <c r="BB95">
        <v>8.4991479184367655E-2</v>
      </c>
      <c r="BC95">
        <v>8.6474243983886576E-2</v>
      </c>
      <c r="BD95">
        <v>8.8003777745314246E-2</v>
      </c>
      <c r="BE95">
        <v>8.9575460082264247E-2</v>
      </c>
      <c r="BF95">
        <v>9.1185012928975073E-2</v>
      </c>
      <c r="BG95">
        <v>9.2828454706636906E-2</v>
      </c>
      <c r="BH95">
        <v>9.4502164841249042E-2</v>
      </c>
      <c r="BI95">
        <v>9.6202782323168048E-2</v>
      </c>
      <c r="BJ95">
        <v>9.7927225546854874E-2</v>
      </c>
      <c r="BK95">
        <v>9.9672684863673852E-2</v>
      </c>
      <c r="BL95">
        <v>0.10143660895873521</v>
      </c>
      <c r="BM95">
        <v>0.10321662406486121</v>
      </c>
      <c r="BN95">
        <v>0.10501060651817642</v>
      </c>
      <c r="BO95">
        <v>0.10681659915226022</v>
      </c>
      <c r="BP95">
        <v>0.10863283840151786</v>
      </c>
      <c r="BQ95">
        <v>0.11045769014982437</v>
      </c>
      <c r="BR95">
        <v>0.11228969525609167</v>
      </c>
      <c r="BS95">
        <v>0.1141275179869967</v>
      </c>
      <c r="BT95">
        <v>0.11596992647036829</v>
      </c>
      <c r="BU95">
        <v>0.11781582097583165</v>
      </c>
      <c r="BV95">
        <v>0.11966419338602212</v>
      </c>
      <c r="BW95">
        <v>0.1215141167924655</v>
      </c>
      <c r="BX95">
        <v>0.12336476173021456</v>
      </c>
      <c r="BY95">
        <v>0.12521540035310319</v>
      </c>
      <c r="BZ95">
        <v>0.12706529957530915</v>
      </c>
      <c r="CA95">
        <v>0.1289138596725404</v>
      </c>
      <c r="CB95">
        <v>0.13076049170914697</v>
      </c>
      <c r="CC95">
        <v>0.13260467269061421</v>
      </c>
      <c r="CD95">
        <v>0.13444595263180206</v>
      </c>
      <c r="CE95">
        <v>0.1362838982569238</v>
      </c>
      <c r="CF95">
        <v>0.1381180900976802</v>
      </c>
      <c r="CG95">
        <v>0.13994821347303368</v>
      </c>
      <c r="CH95">
        <v>0.14177392064180844</v>
      </c>
      <c r="CI95">
        <v>0.14359491999711355</v>
      </c>
      <c r="CJ95">
        <v>0.14541097302977288</v>
      </c>
      <c r="CK95">
        <v>0.14722180392895731</v>
      </c>
      <c r="CL95">
        <v>0.14902721265030561</v>
      </c>
      <c r="CM95">
        <v>0.150826997093363</v>
      </c>
      <c r="CN95">
        <v>0.15262099190078338</v>
      </c>
      <c r="CO95">
        <v>0.15440903163251374</v>
      </c>
      <c r="CP95">
        <v>0.15619095467352487</v>
      </c>
      <c r="CQ95">
        <v>0.15796665670142016</v>
      </c>
      <c r="CR95">
        <v>0.15973602687470839</v>
      </c>
      <c r="CS95">
        <v>0.16149891759568083</v>
      </c>
      <c r="CT95">
        <v>0.16325528839676623</v>
      </c>
      <c r="CU95">
        <v>0.16500500870948162</v>
      </c>
      <c r="CV95">
        <v>0.16674804284573891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</row>
    <row r="96" spans="1:155">
      <c r="A96">
        <v>0.14787119821791161</v>
      </c>
      <c r="B96">
        <v>0.14472633582663175</v>
      </c>
      <c r="C96">
        <v>0.14161831330629004</v>
      </c>
      <c r="D96">
        <v>0.13854792189475287</v>
      </c>
      <c r="E96">
        <v>0.13551603086571953</v>
      </c>
      <c r="F96">
        <v>0.13252365056513671</v>
      </c>
      <c r="G96">
        <v>0.12957187458840619</v>
      </c>
      <c r="H96">
        <v>0.12666194921614538</v>
      </c>
      <c r="I96">
        <v>0.12379524809748575</v>
      </c>
      <c r="J96">
        <v>0.12097329297458517</v>
      </c>
      <c r="K96">
        <v>0.1181977728842373</v>
      </c>
      <c r="L96">
        <v>0.11547054594660557</v>
      </c>
      <c r="M96">
        <v>0.11279366720800973</v>
      </c>
      <c r="N96">
        <v>0.11016938362423843</v>
      </c>
      <c r="O96">
        <v>0.10760016549140994</v>
      </c>
      <c r="P96">
        <v>0.10508871791740275</v>
      </c>
      <c r="Q96">
        <v>0.10263797188924215</v>
      </c>
      <c r="R96">
        <v>0.10025112349377512</v>
      </c>
      <c r="S96">
        <v>9.793162722826694E-2</v>
      </c>
      <c r="T96">
        <v>9.5683207544855514E-2</v>
      </c>
      <c r="U96">
        <v>9.3509851660153631E-2</v>
      </c>
      <c r="V96">
        <v>9.1415821208630482E-2</v>
      </c>
      <c r="W96">
        <v>8.9405616287712264E-2</v>
      </c>
      <c r="X96">
        <v>8.7483975071979025E-2</v>
      </c>
      <c r="Y96">
        <v>8.565582991404419E-2</v>
      </c>
      <c r="Z96">
        <v>8.3926286083105692E-2</v>
      </c>
      <c r="AA96">
        <v>8.2300531212900985E-2</v>
      </c>
      <c r="AB96">
        <v>8.0783775180678544E-2</v>
      </c>
      <c r="AC96">
        <v>7.9381192342154072E-2</v>
      </c>
      <c r="AD96">
        <v>7.8097786171643757E-2</v>
      </c>
      <c r="AE96">
        <v>7.6938286208922235E-2</v>
      </c>
      <c r="AF96">
        <v>7.5907039290066716E-2</v>
      </c>
      <c r="AG96">
        <v>7.5007862162738956E-2</v>
      </c>
      <c r="AH96">
        <v>7.424399143624423E-2</v>
      </c>
      <c r="AI96">
        <v>7.3617826561415148E-2</v>
      </c>
      <c r="AJ96">
        <v>7.3131050315323312E-2</v>
      </c>
      <c r="AK96">
        <v>7.2784211528888643E-2</v>
      </c>
      <c r="AL96">
        <v>7.2577174104646647E-2</v>
      </c>
      <c r="AM96">
        <v>7.2508671668872371E-2</v>
      </c>
      <c r="AN96">
        <v>7.2576871411398014E-2</v>
      </c>
      <c r="AO96">
        <v>7.2767859168107907E-2</v>
      </c>
      <c r="AP96">
        <v>7.3125178345639322E-2</v>
      </c>
      <c r="AQ96">
        <v>7.355766344360018E-2</v>
      </c>
      <c r="AR96">
        <v>7.413300054196105E-2</v>
      </c>
      <c r="AS96">
        <v>7.4818199725982512E-2</v>
      </c>
      <c r="AT96">
        <v>7.5609838334669152E-2</v>
      </c>
      <c r="AU96">
        <v>7.6501663737418291E-2</v>
      </c>
      <c r="AV96">
        <v>7.7487026917528165E-2</v>
      </c>
      <c r="AW96">
        <v>7.855903401778587E-2</v>
      </c>
      <c r="AX96">
        <v>7.9711312383873717E-2</v>
      </c>
      <c r="AY96">
        <v>8.0937465457706553E-2</v>
      </c>
      <c r="AZ96">
        <v>8.2231318237060744E-2</v>
      </c>
      <c r="BA96">
        <v>8.3587005739351336E-2</v>
      </c>
      <c r="BB96">
        <v>8.4999004689226457E-2</v>
      </c>
      <c r="BC96">
        <v>8.6462027505020855E-2</v>
      </c>
      <c r="BD96">
        <v>8.797118676008106E-2</v>
      </c>
      <c r="BE96">
        <v>8.9521911798884218E-2</v>
      </c>
      <c r="BF96">
        <v>9.1109968813846212E-2</v>
      </c>
      <c r="BG96">
        <v>9.2731423113403003E-2</v>
      </c>
      <c r="BH96">
        <v>9.4382695007842798E-2</v>
      </c>
      <c r="BI96">
        <v>9.6060458049681136E-2</v>
      </c>
      <c r="BJ96">
        <v>9.7761669044338903E-2</v>
      </c>
      <c r="BK96">
        <v>9.9483549279131223E-2</v>
      </c>
      <c r="BL96">
        <v>0.10122357681879092</v>
      </c>
      <c r="BM96">
        <v>0.10297940544129955</v>
      </c>
      <c r="BN96">
        <v>0.10474893876744988</v>
      </c>
      <c r="BO96">
        <v>0.10653024096515348</v>
      </c>
      <c r="BP96">
        <v>0.10832157083313049</v>
      </c>
      <c r="BQ96">
        <v>0.11012131411828234</v>
      </c>
      <c r="BR96">
        <v>0.11192803179138039</v>
      </c>
      <c r="BS96">
        <v>0.11374040396493525</v>
      </c>
      <c r="BT96">
        <v>0.11555721310562132</v>
      </c>
      <c r="BU96">
        <v>0.11737737587945039</v>
      </c>
      <c r="BV96">
        <v>0.11919989803745115</v>
      </c>
      <c r="BW96">
        <v>0.12102386664586809</v>
      </c>
      <c r="BX96">
        <v>0.12284846084495045</v>
      </c>
      <c r="BY96">
        <v>0.12467296336230384</v>
      </c>
      <c r="BZ96">
        <v>0.12649665468067989</v>
      </c>
      <c r="CA96">
        <v>0.12831894258643492</v>
      </c>
      <c r="CB96">
        <v>0.13013924897485116</v>
      </c>
      <c r="CC96">
        <v>0.13195705375018016</v>
      </c>
      <c r="CD96">
        <v>0.13377191965275056</v>
      </c>
      <c r="CE96">
        <v>0.13558341819570496</v>
      </c>
      <c r="CF96">
        <v>0.13739113617893148</v>
      </c>
      <c r="CG96">
        <v>0.1391947686575537</v>
      </c>
      <c r="CH96">
        <v>0.14099396847885332</v>
      </c>
      <c r="CI96">
        <v>0.14278845191447936</v>
      </c>
      <c r="CJ96">
        <v>0.14457798674086447</v>
      </c>
      <c r="CK96">
        <v>0.14636230116516077</v>
      </c>
      <c r="CL96">
        <v>0.14814119715178595</v>
      </c>
      <c r="CM96">
        <v>0.14991447925206336</v>
      </c>
      <c r="CN96">
        <v>0.15168198546072689</v>
      </c>
      <c r="CO96">
        <v>0.15344355357587267</v>
      </c>
      <c r="CP96">
        <v>0.15519902583949075</v>
      </c>
      <c r="CQ96">
        <v>0.15694830071137017</v>
      </c>
      <c r="CR96">
        <v>0.15869127008910966</v>
      </c>
      <c r="CS96">
        <v>0.16042778866221186</v>
      </c>
      <c r="CT96">
        <v>0.16215782221790179</v>
      </c>
      <c r="CU96">
        <v>0.16388123878485178</v>
      </c>
      <c r="CV96">
        <v>0.16559800575087996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</row>
    <row r="97" spans="1:155">
      <c r="A97">
        <v>0.14720871407472561</v>
      </c>
      <c r="B97">
        <v>0.14410282994583226</v>
      </c>
      <c r="C97">
        <v>0.14103313956956748</v>
      </c>
      <c r="D97">
        <v>0.13800042269149834</v>
      </c>
      <c r="E97">
        <v>0.13500554309032808</v>
      </c>
      <c r="F97">
        <v>0.13204950166617938</v>
      </c>
      <c r="G97">
        <v>0.12913338107139935</v>
      </c>
      <c r="H97">
        <v>0.12625841622021006</v>
      </c>
      <c r="I97">
        <v>0.1234259676388328</v>
      </c>
      <c r="J97">
        <v>0.12063754500128848</v>
      </c>
      <c r="K97">
        <v>0.11789482054242068</v>
      </c>
      <c r="L97">
        <v>0.1151996357164521</v>
      </c>
      <c r="M97">
        <v>0.11255402612004925</v>
      </c>
      <c r="N97">
        <v>0.10996021999267858</v>
      </c>
      <c r="O97">
        <v>0.10742066480207844</v>
      </c>
      <c r="P97">
        <v>0.10493804135964506</v>
      </c>
      <c r="Q97">
        <v>0.10251525354969269</v>
      </c>
      <c r="R97">
        <v>0.10015547014555529</v>
      </c>
      <c r="S97">
        <v>9.7862114518173143E-2</v>
      </c>
      <c r="T97">
        <v>9.5638878010870829E-2</v>
      </c>
      <c r="U97">
        <v>9.3489712051656168E-2</v>
      </c>
      <c r="V97">
        <v>9.1418842412292464E-2</v>
      </c>
      <c r="W97">
        <v>8.9430725692735913E-2</v>
      </c>
      <c r="X97">
        <v>8.7530061229866923E-2</v>
      </c>
      <c r="Y97">
        <v>8.5721734015129877E-2</v>
      </c>
      <c r="Z97">
        <v>8.4010805968342012E-2</v>
      </c>
      <c r="AA97">
        <v>8.2402414007748032E-2</v>
      </c>
      <c r="AB97">
        <v>8.0901722018194983E-2</v>
      </c>
      <c r="AC97">
        <v>7.9513853383413227E-2</v>
      </c>
      <c r="AD97">
        <v>7.824376161558122E-2</v>
      </c>
      <c r="AE97">
        <v>7.7096130552788286E-2</v>
      </c>
      <c r="AF97">
        <v>7.6075259312967311E-2</v>
      </c>
      <c r="AG97">
        <v>7.5184919829505245E-2</v>
      </c>
      <c r="AH97">
        <v>7.442831052667559E-2</v>
      </c>
      <c r="AI97">
        <v>7.3807792605204856E-2</v>
      </c>
      <c r="AJ97">
        <v>7.332502599927386E-2</v>
      </c>
      <c r="AK97">
        <v>7.2980543355842711E-2</v>
      </c>
      <c r="AL97">
        <v>7.2774180301435717E-2</v>
      </c>
      <c r="AM97">
        <v>7.2704690080613615E-2</v>
      </c>
      <c r="AN97">
        <v>7.2770277033166256E-2</v>
      </c>
      <c r="AO97">
        <v>7.2955378207517671E-2</v>
      </c>
      <c r="AP97">
        <v>7.33102735435993E-2</v>
      </c>
      <c r="AQ97">
        <v>7.373330405717872E-2</v>
      </c>
      <c r="AR97">
        <v>7.4299920068501488E-2</v>
      </c>
      <c r="AS97">
        <v>7.4974789643398682E-2</v>
      </c>
      <c r="AT97">
        <v>7.5754770665812085E-2</v>
      </c>
      <c r="AU97">
        <v>7.6633677286002552E-2</v>
      </c>
      <c r="AV97">
        <v>7.760492164252944E-2</v>
      </c>
      <c r="AW97">
        <v>7.8661685905614814E-2</v>
      </c>
      <c r="AX97">
        <v>7.9797677852894558E-2</v>
      </c>
      <c r="AY97">
        <v>8.1006568663617537E-2</v>
      </c>
      <c r="AZ97">
        <v>8.2282245899492984E-2</v>
      </c>
      <c r="BA97">
        <v>8.3618914548251641E-2</v>
      </c>
      <c r="BB97">
        <v>8.501111489655469E-2</v>
      </c>
      <c r="BC97">
        <v>8.6453614506050727E-2</v>
      </c>
      <c r="BD97">
        <v>8.7941586554478521E-2</v>
      </c>
      <c r="BE97">
        <v>8.9470506874094746E-2</v>
      </c>
      <c r="BF97">
        <v>9.1036193836521867E-2</v>
      </c>
      <c r="BG97">
        <v>9.2634754937951105E-2</v>
      </c>
      <c r="BH97">
        <v>9.4262652461132454E-2</v>
      </c>
      <c r="BI97">
        <v>9.5916602778599716E-2</v>
      </c>
      <c r="BJ97">
        <v>9.7593594174270201E-2</v>
      </c>
      <c r="BK97">
        <v>9.9290883107754455E-2</v>
      </c>
      <c r="BL97">
        <v>0.10100597937667367</v>
      </c>
      <c r="BM97">
        <v>0.10273656361885229</v>
      </c>
      <c r="BN97">
        <v>0.10448056812213806</v>
      </c>
      <c r="BO97">
        <v>0.10623607976641715</v>
      </c>
      <c r="BP97">
        <v>0.10800137987174269</v>
      </c>
      <c r="BQ97">
        <v>0.10977487708169641</v>
      </c>
      <c r="BR97">
        <v>0.11155515039464253</v>
      </c>
      <c r="BS97">
        <v>0.11334089770367881</v>
      </c>
      <c r="BT97">
        <v>0.11513092020474561</v>
      </c>
      <c r="BU97">
        <v>0.11692414644033909</v>
      </c>
      <c r="BV97">
        <v>0.11871960327178181</v>
      </c>
      <c r="BW97">
        <v>0.1205163820603386</v>
      </c>
      <c r="BX97">
        <v>0.12231368155539642</v>
      </c>
      <c r="BY97">
        <v>0.12411079271361354</v>
      </c>
      <c r="BZ97">
        <v>0.12590700876774236</v>
      </c>
      <c r="CA97">
        <v>0.12770174568174397</v>
      </c>
      <c r="CB97">
        <v>0.12949443500720367</v>
      </c>
      <c r="CC97">
        <v>0.13128456553979181</v>
      </c>
      <c r="CD97">
        <v>0.13307170963770187</v>
      </c>
      <c r="CE97">
        <v>0.13485544420180706</v>
      </c>
      <c r="CF97">
        <v>0.13663536410482199</v>
      </c>
      <c r="CG97">
        <v>0.13841117245741885</v>
      </c>
      <c r="CH97">
        <v>0.1401825241385572</v>
      </c>
      <c r="CI97">
        <v>0.1419491469458915</v>
      </c>
      <c r="CJ97">
        <v>0.14371080966749328</v>
      </c>
      <c r="CK97">
        <v>0.1454672462511736</v>
      </c>
      <c r="CL97">
        <v>0.14721826740309915</v>
      </c>
      <c r="CM97">
        <v>0.1489636760197442</v>
      </c>
      <c r="CN97">
        <v>0.15070331852667382</v>
      </c>
      <c r="CO97">
        <v>0.15243703554080151</v>
      </c>
      <c r="CP97">
        <v>0.15416467312114862</v>
      </c>
      <c r="CQ97">
        <v>0.15588613320951231</v>
      </c>
      <c r="CR97">
        <v>0.15760131149051881</v>
      </c>
      <c r="CS97">
        <v>0.15931006305541079</v>
      </c>
      <c r="CT97">
        <v>0.16101236197455812</v>
      </c>
      <c r="CU97">
        <v>0.1627080741622528</v>
      </c>
      <c r="CV97">
        <v>0.16439717067967111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</row>
    <row r="98" spans="1:155">
      <c r="A98">
        <v>0.14653884816626403</v>
      </c>
      <c r="B98">
        <v>0.14347324211215814</v>
      </c>
      <c r="C98">
        <v>0.14044314035458347</v>
      </c>
      <c r="D98">
        <v>0.13744931842655503</v>
      </c>
      <c r="E98">
        <v>0.13449263047849017</v>
      </c>
      <c r="F98">
        <v>0.1315740685553683</v>
      </c>
      <c r="G98">
        <v>0.12869470258606452</v>
      </c>
      <c r="H98">
        <v>0.12585575913543878</v>
      </c>
      <c r="I98">
        <v>0.12305858467540336</v>
      </c>
      <c r="J98">
        <v>0.12030467335946218</v>
      </c>
      <c r="K98">
        <v>0.11759568317255349</v>
      </c>
      <c r="L98">
        <v>0.11493343756914792</v>
      </c>
      <c r="M98">
        <v>0.11231995352121339</v>
      </c>
      <c r="N98">
        <v>0.1097574373045546</v>
      </c>
      <c r="O98">
        <v>0.10724831578431711</v>
      </c>
      <c r="P98">
        <v>0.10479524339632604</v>
      </c>
      <c r="Q98">
        <v>0.10240109805332263</v>
      </c>
      <c r="R98">
        <v>0.10006901943384798</v>
      </c>
      <c r="S98">
        <v>9.7802397692891702E-2</v>
      </c>
      <c r="T98">
        <v>9.5604894470304416E-2</v>
      </c>
      <c r="U98">
        <v>9.3480421676280859E-2</v>
      </c>
      <c r="V98">
        <v>9.1433168583341218E-2</v>
      </c>
      <c r="W98">
        <v>8.9467551435311182E-2</v>
      </c>
      <c r="X98">
        <v>8.7588224224590464E-2</v>
      </c>
      <c r="Y98">
        <v>8.5800032022861308E-2</v>
      </c>
      <c r="Z98">
        <v>8.4107986265380894E-2</v>
      </c>
      <c r="AA98">
        <v>8.2517178940978861E-2</v>
      </c>
      <c r="AB98">
        <v>8.1032724243296786E-2</v>
      </c>
      <c r="AC98">
        <v>7.9659698158250136E-2</v>
      </c>
      <c r="AD98">
        <v>7.8403005504886825E-2</v>
      </c>
      <c r="AE98">
        <v>7.7267282229656425E-2</v>
      </c>
      <c r="AF98">
        <v>7.6256779870472594E-2</v>
      </c>
      <c r="AG98">
        <v>7.5375233484724372E-2</v>
      </c>
      <c r="AH98">
        <v>7.4625800032304374E-2</v>
      </c>
      <c r="AI98">
        <v>7.4010809694312202E-2</v>
      </c>
      <c r="AJ98">
        <v>7.3531893022762931E-2</v>
      </c>
      <c r="AK98">
        <v>7.3189566768425474E-2</v>
      </c>
      <c r="AL98">
        <v>7.2983659634843087E-2</v>
      </c>
      <c r="AM98">
        <v>7.2912951148611141E-2</v>
      </c>
      <c r="AN98">
        <v>7.2975641217912945E-2</v>
      </c>
      <c r="AO98">
        <v>7.3154374911347159E-2</v>
      </c>
      <c r="AP98">
        <v>7.3505544599415315E-2</v>
      </c>
      <c r="AQ98">
        <v>7.3919850375115503E-2</v>
      </c>
      <c r="AR98">
        <v>7.4477294576964587E-2</v>
      </c>
      <c r="AS98">
        <v>7.5141408085318787E-2</v>
      </c>
      <c r="AT98">
        <v>7.5909254319322689E-2</v>
      </c>
      <c r="AU98">
        <v>7.6774727177159649E-2</v>
      </c>
      <c r="AV98">
        <v>7.7731308142295549E-2</v>
      </c>
      <c r="AW98">
        <v>7.8772253382067253E-2</v>
      </c>
      <c r="AX98">
        <v>7.9891345031360556E-2</v>
      </c>
      <c r="AY98">
        <v>8.1082319317328691E-2</v>
      </c>
      <c r="AZ98">
        <v>8.2339138398294889E-2</v>
      </c>
      <c r="BA98">
        <v>8.3656067531270917E-2</v>
      </c>
      <c r="BB98">
        <v>8.5027716133708783E-2</v>
      </c>
      <c r="BC98">
        <v>8.6448907847121753E-2</v>
      </c>
      <c r="BD98">
        <v>8.7914871192173838E-2</v>
      </c>
      <c r="BE98">
        <v>8.9421138805785574E-2</v>
      </c>
      <c r="BF98">
        <v>9.096357313668943E-2</v>
      </c>
      <c r="BG98">
        <v>9.2538331328648513E-2</v>
      </c>
      <c r="BH98">
        <v>9.414191824006235E-2</v>
      </c>
      <c r="BI98">
        <v>9.5771088066403609E-2</v>
      </c>
      <c r="BJ98">
        <v>9.7422868315810832E-2</v>
      </c>
      <c r="BK98">
        <v>9.9094548494743098E-2</v>
      </c>
      <c r="BL98">
        <v>0.1007836721720619</v>
      </c>
      <c r="BM98">
        <v>0.10248794686921199</v>
      </c>
      <c r="BN98">
        <v>0.10420533578997927</v>
      </c>
      <c r="BO98">
        <v>0.10593394918669621</v>
      </c>
      <c r="BP98">
        <v>0.10767209300513209</v>
      </c>
      <c r="BQ98">
        <v>0.10941819605413362</v>
      </c>
      <c r="BR98">
        <v>0.1111708594929989</v>
      </c>
      <c r="BS98">
        <v>0.11292880041733577</v>
      </c>
      <c r="BT98">
        <v>0.11469083677864522</v>
      </c>
      <c r="BU98">
        <v>0.11645591232555613</v>
      </c>
      <c r="BV98">
        <v>0.11822307115298124</v>
      </c>
      <c r="BW98">
        <v>0.1199914185352787</v>
      </c>
      <c r="BX98">
        <v>0.12176016557201821</v>
      </c>
      <c r="BY98">
        <v>0.12352861319741898</v>
      </c>
      <c r="BZ98">
        <v>0.12529606852862424</v>
      </c>
      <c r="CA98">
        <v>0.12706195949877652</v>
      </c>
      <c r="CB98">
        <v>0.12882572736515419</v>
      </c>
      <c r="CC98">
        <v>0.13058686643553433</v>
      </c>
      <c r="CD98">
        <v>0.13234496228111756</v>
      </c>
      <c r="CE98">
        <v>0.13409959606012442</v>
      </c>
      <c r="CF98">
        <v>0.13585037375032502</v>
      </c>
      <c r="CG98">
        <v>0.13759700445968606</v>
      </c>
      <c r="CH98">
        <v>0.13933914853431384</v>
      </c>
      <c r="CI98">
        <v>0.14107654039245249</v>
      </c>
      <c r="CJ98">
        <v>0.14280895480713357</v>
      </c>
      <c r="CK98">
        <v>0.14453613225066728</v>
      </c>
      <c r="CL98">
        <v>0.14625788819839655</v>
      </c>
      <c r="CM98">
        <v>0.14797402794155473</v>
      </c>
      <c r="CN98">
        <v>0.14968440622063947</v>
      </c>
      <c r="CO98">
        <v>0.15138886722638081</v>
      </c>
      <c r="CP98">
        <v>0.15308725857080219</v>
      </c>
      <c r="CQ98">
        <v>0.1547794886282424</v>
      </c>
      <c r="CR98">
        <v>0.15646545533377235</v>
      </c>
      <c r="CS98">
        <v>0.15814501677114226</v>
      </c>
      <c r="CT98">
        <v>0.15981815289990173</v>
      </c>
      <c r="CU98">
        <v>0.16148472868879801</v>
      </c>
      <c r="CV98">
        <v>0.163144721232242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</row>
    <row r="99" spans="1:155">
      <c r="A99">
        <v>0.14586132637871713</v>
      </c>
      <c r="B99">
        <v>0.14283730354184129</v>
      </c>
      <c r="C99">
        <v>0.13984805929939531</v>
      </c>
      <c r="D99">
        <v>0.13689435785986651</v>
      </c>
      <c r="E99">
        <v>0.13397704712897138</v>
      </c>
      <c r="F99">
        <v>0.1310971105779371</v>
      </c>
      <c r="G99">
        <v>0.12825560577026121</v>
      </c>
      <c r="H99">
        <v>0.12545374759723213</v>
      </c>
      <c r="I99">
        <v>0.12269287121771506</v>
      </c>
      <c r="J99">
        <v>0.11997445527393039</v>
      </c>
      <c r="K99">
        <v>0.11730014080839456</v>
      </c>
      <c r="L99">
        <v>0.11467173453339978</v>
      </c>
      <c r="M99">
        <v>0.11209123466540007</v>
      </c>
      <c r="N99">
        <v>0.10956082525077346</v>
      </c>
      <c r="O99">
        <v>0.10708291119546196</v>
      </c>
      <c r="P99">
        <v>0.10466012059285537</v>
      </c>
      <c r="Q99">
        <v>0.10229530571745477</v>
      </c>
      <c r="R99">
        <v>9.9991575242596137E-2</v>
      </c>
      <c r="S99">
        <v>9.7752288051921571E-2</v>
      </c>
      <c r="T99">
        <v>9.5581071417519758E-2</v>
      </c>
      <c r="U99">
        <v>9.3481802117804894E-2</v>
      </c>
      <c r="V99">
        <v>9.1458629144347464E-2</v>
      </c>
      <c r="W99">
        <v>8.9515928315873683E-2</v>
      </c>
      <c r="X99">
        <v>8.7658311271403791E-2</v>
      </c>
      <c r="Y99">
        <v>8.58905774589835E-2</v>
      </c>
      <c r="Z99">
        <v>8.421769137720983E-2</v>
      </c>
      <c r="AA99">
        <v>8.2644700119151662E-2</v>
      </c>
      <c r="AB99">
        <v>8.117666645332336E-2</v>
      </c>
      <c r="AC99">
        <v>7.9818621520969898E-2</v>
      </c>
      <c r="AD99">
        <v>7.8575419014776743E-2</v>
      </c>
      <c r="AE99">
        <v>7.7451652735227403E-2</v>
      </c>
      <c r="AF99">
        <v>7.6451524207174743E-2</v>
      </c>
      <c r="AG99">
        <v>7.5578735760386345E-2</v>
      </c>
      <c r="AH99">
        <v>7.483640214151098E-2</v>
      </c>
      <c r="AI99">
        <v>7.4226822574757281E-2</v>
      </c>
      <c r="AJ99">
        <v>7.3751606128473451E-2</v>
      </c>
      <c r="AK99">
        <v>7.341124818956557E-2</v>
      </c>
      <c r="AL99">
        <v>7.3205580066313169E-2</v>
      </c>
      <c r="AM99">
        <v>7.3133362472242558E-2</v>
      </c>
      <c r="AN99">
        <v>7.3192873271795245E-2</v>
      </c>
      <c r="AO99">
        <v>7.3364953688226597E-2</v>
      </c>
      <c r="AP99">
        <v>7.3713288109416547E-2</v>
      </c>
      <c r="AQ99">
        <v>7.4117211030093277E-2</v>
      </c>
      <c r="AR99">
        <v>7.4665121601563023E-2</v>
      </c>
      <c r="AS99">
        <v>7.5318012525959682E-2</v>
      </c>
      <c r="AT99">
        <v>7.6073242234847196E-2</v>
      </c>
      <c r="AU99">
        <v>7.6924752668600604E-2</v>
      </c>
      <c r="AV99">
        <v>7.786612519011768E-2</v>
      </c>
      <c r="AW99">
        <v>7.8890664071268851E-2</v>
      </c>
      <c r="AX99">
        <v>7.9992234065171322E-2</v>
      </c>
      <c r="AY99">
        <v>8.1164642071741011E-2</v>
      </c>
      <c r="AZ99">
        <v>8.2401910842123963E-2</v>
      </c>
      <c r="BA99">
        <v>8.3698377752429304E-2</v>
      </c>
      <c r="BB99">
        <v>8.5048718579744609E-2</v>
      </c>
      <c r="BC99">
        <v>8.6447810747000045E-2</v>
      </c>
      <c r="BD99">
        <v>8.7890945171186202E-2</v>
      </c>
      <c r="BE99">
        <v>8.937370385019229E-2</v>
      </c>
      <c r="BF99">
        <v>9.0892002744638628E-2</v>
      </c>
      <c r="BG99">
        <v>9.2442042514990427E-2</v>
      </c>
      <c r="BH99">
        <v>9.4020374519631397E-2</v>
      </c>
      <c r="BI99">
        <v>9.5623793995091591E-2</v>
      </c>
      <c r="BJ99">
        <v>9.7249366112781066E-2</v>
      </c>
      <c r="BK99">
        <v>9.889441577986538E-2</v>
      </c>
      <c r="BL99">
        <v>0.10055651884303909</v>
      </c>
      <c r="BM99">
        <v>0.10223341397910843</v>
      </c>
      <c r="BN99">
        <v>0.10392309420343196</v>
      </c>
      <c r="BO99">
        <v>0.10562369472236906</v>
      </c>
      <c r="BP99">
        <v>0.1073335461629025</v>
      </c>
      <c r="BQ99">
        <v>0.10905110125258145</v>
      </c>
      <c r="BR99">
        <v>0.11077498031520702</v>
      </c>
      <c r="BS99">
        <v>0.11250392148247063</v>
      </c>
      <c r="BT99">
        <v>0.11423676120187225</v>
      </c>
      <c r="BU99">
        <v>0.11597246057205086</v>
      </c>
      <c r="BV99">
        <v>0.11771007950839213</v>
      </c>
      <c r="BW99">
        <v>0.11944873694289491</v>
      </c>
      <c r="BX99">
        <v>0.12118765799241188</v>
      </c>
      <c r="BY99">
        <v>0.1229261583593107</v>
      </c>
      <c r="BZ99">
        <v>0.12466355675440551</v>
      </c>
      <c r="CA99">
        <v>0.12639928965460859</v>
      </c>
      <c r="CB99">
        <v>0.12813281224784634</v>
      </c>
      <c r="CC99">
        <v>0.12986362498514775</v>
      </c>
      <c r="CD99">
        <v>0.13159132793891229</v>
      </c>
      <c r="CE99">
        <v>0.1333155066786598</v>
      </c>
      <c r="CF99">
        <v>0.13503577503933567</v>
      </c>
      <c r="CG99">
        <v>0.13675185239175322</v>
      </c>
      <c r="CH99">
        <v>0.13846340305087207</v>
      </c>
      <c r="CI99">
        <v>0.14017017250926264</v>
      </c>
      <c r="CJ99">
        <v>0.14187193953023761</v>
      </c>
      <c r="CK99">
        <v>0.14356844883281986</v>
      </c>
      <c r="CL99">
        <v>0.14525952498147324</v>
      </c>
      <c r="CM99">
        <v>0.14694497532434447</v>
      </c>
      <c r="CN99">
        <v>0.14862465983081066</v>
      </c>
      <c r="CO99">
        <v>0.1502984293341835</v>
      </c>
      <c r="CP99">
        <v>0.15196613526268446</v>
      </c>
      <c r="CQ99">
        <v>0.15362769010252922</v>
      </c>
      <c r="CR99">
        <v>0.15528299442311005</v>
      </c>
      <c r="CS99">
        <v>0.15693191003516477</v>
      </c>
      <c r="CT99">
        <v>0.15857442407324154</v>
      </c>
      <c r="CU99">
        <v>0.16021039955956354</v>
      </c>
      <c r="CV99">
        <v>0.16183981982807552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</row>
    <row r="100" spans="1:155">
      <c r="A100">
        <v>0.1451758983766821</v>
      </c>
      <c r="B100">
        <v>0.14219477372661035</v>
      </c>
      <c r="C100">
        <v>0.13924765833619682</v>
      </c>
      <c r="D100">
        <v>0.13633531010288524</v>
      </c>
      <c r="E100">
        <v>0.13345856951081353</v>
      </c>
      <c r="F100">
        <v>0.13061840675928207</v>
      </c>
      <c r="G100">
        <v>0.12781587371937703</v>
      </c>
      <c r="H100">
        <v>0.12505216932898175</v>
      </c>
      <c r="I100">
        <v>0.12232861662490725</v>
      </c>
      <c r="J100">
        <v>0.11964668081927986</v>
      </c>
      <c r="K100">
        <v>0.11700798616126898</v>
      </c>
      <c r="L100">
        <v>0.11441432196399248</v>
      </c>
      <c r="M100">
        <v>0.1118676662055649</v>
      </c>
      <c r="N100">
        <v>0.10937018267443657</v>
      </c>
      <c r="O100">
        <v>0.10692425161275639</v>
      </c>
      <c r="P100">
        <v>0.10453247715259194</v>
      </c>
      <c r="Q100">
        <v>0.10219768255592533</v>
      </c>
      <c r="R100">
        <v>9.9922947370012741E-2</v>
      </c>
      <c r="S100">
        <v>9.7711598411127421E-2</v>
      </c>
      <c r="T100">
        <v>9.5567228795297943E-2</v>
      </c>
      <c r="U100">
        <v>9.3493677543388123E-2</v>
      </c>
      <c r="V100">
        <v>9.1495054789238958E-2</v>
      </c>
      <c r="W100">
        <v>8.9575695540944814E-2</v>
      </c>
      <c r="X100">
        <v>8.7740166994183078E-2</v>
      </c>
      <c r="Y100">
        <v>8.5993224506797361E-2</v>
      </c>
      <c r="Z100">
        <v>8.4339785210197998E-2</v>
      </c>
      <c r="AA100">
        <v>8.2784849949995312E-2</v>
      </c>
      <c r="AB100">
        <v>8.1333431535773645E-2</v>
      </c>
      <c r="AC100">
        <v>7.9990514817512487E-2</v>
      </c>
      <c r="AD100">
        <v>7.8760907498284585E-2</v>
      </c>
      <c r="AE100">
        <v>7.7649153424342754E-2</v>
      </c>
      <c r="AF100">
        <v>7.6659416380716563E-2</v>
      </c>
      <c r="AG100">
        <v>7.5795354298616738E-2</v>
      </c>
      <c r="AH100">
        <v>7.5060048786932468E-2</v>
      </c>
      <c r="AI100">
        <v>7.4455772151516608E-2</v>
      </c>
      <c r="AJ100">
        <v>7.398410761738218E-2</v>
      </c>
      <c r="AK100">
        <v>7.3645530960770825E-2</v>
      </c>
      <c r="AL100">
        <v>7.3439878197570072E-2</v>
      </c>
      <c r="AM100">
        <v>7.3365923423730203E-2</v>
      </c>
      <c r="AN100">
        <v>7.3421905559884648E-2</v>
      </c>
      <c r="AO100">
        <v>7.3587218681760949E-2</v>
      </c>
      <c r="AP100">
        <v>7.3931707578490408E-2</v>
      </c>
      <c r="AQ100">
        <v>7.4325452794755276E-2</v>
      </c>
      <c r="AR100">
        <v>7.4863295846539335E-2</v>
      </c>
      <c r="AS100">
        <v>7.5504536421982918E-2</v>
      </c>
      <c r="AT100">
        <v>7.6246654439325309E-2</v>
      </c>
      <c r="AU100">
        <v>7.7083700693977061E-2</v>
      </c>
      <c r="AV100">
        <v>7.8009308432032617E-2</v>
      </c>
      <c r="AW100">
        <v>7.9016853870107359E-2</v>
      </c>
      <c r="AX100">
        <v>8.0100277185134905E-2</v>
      </c>
      <c r="AY100">
        <v>8.125345672973755E-2</v>
      </c>
      <c r="AZ100">
        <v>8.2470483419669796E-2</v>
      </c>
      <c r="BA100">
        <v>8.3745762116370984E-2</v>
      </c>
      <c r="BB100">
        <v>8.5074032840656649E-2</v>
      </c>
      <c r="BC100">
        <v>8.6450234209273238E-2</v>
      </c>
      <c r="BD100">
        <v>8.7869711450034693E-2</v>
      </c>
      <c r="BE100">
        <v>8.9328105203132016E-2</v>
      </c>
      <c r="BF100">
        <v>9.0821380207344496E-2</v>
      </c>
      <c r="BG100">
        <v>9.2345784114122809E-2</v>
      </c>
      <c r="BH100">
        <v>9.3897915523588213E-2</v>
      </c>
      <c r="BI100">
        <v>9.5474609977273472E-2</v>
      </c>
      <c r="BJ100">
        <v>9.707297238442511E-2</v>
      </c>
      <c r="BK100">
        <v>9.8690363877202425E-2</v>
      </c>
      <c r="BL100">
        <v>0.10032439536985356</v>
      </c>
      <c r="BM100">
        <v>0.10197283452892753</v>
      </c>
      <c r="BN100">
        <v>0.10363370636356739</v>
      </c>
      <c r="BO100">
        <v>0.10530517220872926</v>
      </c>
      <c r="BP100">
        <v>0.10698558877773753</v>
      </c>
      <c r="BQ100">
        <v>0.10867343134329753</v>
      </c>
      <c r="BR100">
        <v>0.11036734279905763</v>
      </c>
      <c r="BS100">
        <v>0.11206608334315789</v>
      </c>
      <c r="BT100">
        <v>0.1137685069472866</v>
      </c>
      <c r="BU100">
        <v>0.1154735907562421</v>
      </c>
      <c r="BV100">
        <v>0.11718041608719285</v>
      </c>
      <c r="BW100">
        <v>0.11888811274173908</v>
      </c>
      <c r="BX100">
        <v>0.12059592375713042</v>
      </c>
      <c r="BY100">
        <v>0.12230317598815627</v>
      </c>
      <c r="BZ100">
        <v>0.12400920002933011</v>
      </c>
      <c r="CA100">
        <v>0.12571344732801654</v>
      </c>
      <c r="CB100">
        <v>0.12741538435499772</v>
      </c>
      <c r="CC100">
        <v>0.12911451749304914</v>
      </c>
      <c r="CD100">
        <v>0.13081046094990859</v>
      </c>
      <c r="CE100">
        <v>0.13250280703774828</v>
      </c>
      <c r="CF100">
        <v>0.1341911796007362</v>
      </c>
      <c r="CG100">
        <v>0.13587530583260843</v>
      </c>
      <c r="CH100">
        <v>0.13755485700325051</v>
      </c>
      <c r="CI100">
        <v>0.1392295868855874</v>
      </c>
      <c r="CJ100">
        <v>0.1408992791813137</v>
      </c>
      <c r="CK100">
        <v>0.14256368607325082</v>
      </c>
      <c r="CL100">
        <v>0.1442226396255841</v>
      </c>
      <c r="CM100">
        <v>0.14587595012830562</v>
      </c>
      <c r="CN100">
        <v>0.14752348390968925</v>
      </c>
      <c r="CO100">
        <v>0.14916509877526266</v>
      </c>
      <c r="CP100">
        <v>0.15080064672189378</v>
      </c>
      <c r="CQ100">
        <v>0.15243004837545968</v>
      </c>
      <c r="CR100">
        <v>0.15405320694072513</v>
      </c>
      <c r="CS100">
        <v>0.15566998760561429</v>
      </c>
      <c r="CT100">
        <v>0.15728038523718543</v>
      </c>
      <c r="CU100">
        <v>0.15888426104227421</v>
      </c>
      <c r="CV100">
        <v>0.16048160514800885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</row>
    <row r="101" spans="1:155">
      <c r="A101">
        <v>0.14448233579250447</v>
      </c>
      <c r="B101">
        <v>0.14154543117889007</v>
      </c>
      <c r="C101">
        <v>0.13864172474732153</v>
      </c>
      <c r="D101">
        <v>0.1357719669875862</v>
      </c>
      <c r="E101">
        <v>0.13293699023882419</v>
      </c>
      <c r="F101">
        <v>0.13013775620777368</v>
      </c>
      <c r="G101">
        <v>0.12737530452185647</v>
      </c>
      <c r="H101">
        <v>0.12465082460630564</v>
      </c>
      <c r="I101">
        <v>0.12196562481312623</v>
      </c>
      <c r="J101">
        <v>0.11932115550587746</v>
      </c>
      <c r="K101">
        <v>0.11671902476614177</v>
      </c>
      <c r="L101">
        <v>0.11416100561001828</v>
      </c>
      <c r="M101">
        <v>0.11164905531920771</v>
      </c>
      <c r="N101">
        <v>0.10918531610921473</v>
      </c>
      <c r="O101">
        <v>0.10677214575395776</v>
      </c>
      <c r="P101">
        <v>0.10441212234159471</v>
      </c>
      <c r="Q101">
        <v>0.10210804094975605</v>
      </c>
      <c r="R101">
        <v>9.9862951535052244E-2</v>
      </c>
      <c r="S101">
        <v>9.7680147666394032E-2</v>
      </c>
      <c r="T101">
        <v>9.5563188283000533E-2</v>
      </c>
      <c r="U101">
        <v>9.3515874656707881E-2</v>
      </c>
      <c r="V101">
        <v>9.1542278341802161E-2</v>
      </c>
      <c r="W101">
        <v>8.9646691488126429E-2</v>
      </c>
      <c r="X101">
        <v>8.7833637647327573E-2</v>
      </c>
      <c r="Y101">
        <v>8.6107827227733649E-2</v>
      </c>
      <c r="Z101">
        <v>8.4474130750231913E-2</v>
      </c>
      <c r="AA101">
        <v>8.2937500296984892E-2</v>
      </c>
      <c r="AB101">
        <v>8.1502901123135213E-2</v>
      </c>
      <c r="AC101">
        <v>8.0175270282300037E-2</v>
      </c>
      <c r="AD101">
        <v>7.8959367466765518E-2</v>
      </c>
      <c r="AE101">
        <v>7.7859696281319668E-2</v>
      </c>
      <c r="AF101">
        <v>7.6880373955434497E-2</v>
      </c>
      <c r="AG101">
        <v>7.602501916503418E-2</v>
      </c>
      <c r="AH101">
        <v>7.5296679945344322E-2</v>
      </c>
      <c r="AI101">
        <v>7.469760307711143E-2</v>
      </c>
      <c r="AJ101">
        <v>7.4229343692275684E-2</v>
      </c>
      <c r="AK101">
        <v>7.3892374223007637E-2</v>
      </c>
      <c r="AL101">
        <v>7.3686512894209424E-2</v>
      </c>
      <c r="AM101">
        <v>7.3610575166414643E-2</v>
      </c>
      <c r="AN101">
        <v>7.3662821842954238E-2</v>
      </c>
      <c r="AO101">
        <v>7.3820879077721752E-2</v>
      </c>
      <c r="AP101">
        <v>7.4161393959663244E-2</v>
      </c>
      <c r="AQ101">
        <v>7.4544354121713549E-2</v>
      </c>
      <c r="AR101">
        <v>7.5071801786706499E-2</v>
      </c>
      <c r="AS101">
        <v>7.570091843915662E-2</v>
      </c>
      <c r="AT101">
        <v>7.6429457923378102E-2</v>
      </c>
      <c r="AU101">
        <v>7.7251503266734523E-2</v>
      </c>
      <c r="AV101">
        <v>7.8160792159369732E-2</v>
      </c>
      <c r="AW101">
        <v>7.9150752362748975E-2</v>
      </c>
      <c r="AX101">
        <v>8.0215408001430441E-2</v>
      </c>
      <c r="AY101">
        <v>8.1348694767704746E-2</v>
      </c>
      <c r="AZ101">
        <v>8.2544783719884454E-2</v>
      </c>
      <c r="BA101">
        <v>8.3798144084002393E-2</v>
      </c>
      <c r="BB101">
        <v>8.5103580123599712E-2</v>
      </c>
      <c r="BC101">
        <v>8.6456092087487571E-2</v>
      </c>
      <c r="BD101">
        <v>8.7851083453838685E-2</v>
      </c>
      <c r="BE101">
        <v>8.9284251745662638E-2</v>
      </c>
      <c r="BF101">
        <v>9.0751610247445505E-2</v>
      </c>
      <c r="BG101">
        <v>9.2249459401855097E-2</v>
      </c>
      <c r="BH101">
        <v>9.3774438880626476E-2</v>
      </c>
      <c r="BI101">
        <v>9.532343184815055E-2</v>
      </c>
      <c r="BJ101">
        <v>9.6893579343833219E-2</v>
      </c>
      <c r="BK101">
        <v>9.848228203868746E-2</v>
      </c>
      <c r="BL101">
        <v>0.10008718427036203</v>
      </c>
      <c r="BM101">
        <v>0.10170608676399295</v>
      </c>
      <c r="BN101">
        <v>0.1033370458878914</v>
      </c>
      <c r="BO101">
        <v>0.10497824874649721</v>
      </c>
      <c r="BP101">
        <v>0.10662808042136625</v>
      </c>
      <c r="BQ101">
        <v>0.10828503979100466</v>
      </c>
      <c r="BR101">
        <v>0.10994779176416815</v>
      </c>
      <c r="BS101">
        <v>0.11161511869805708</v>
      </c>
      <c r="BT101">
        <v>0.1132858952802852</v>
      </c>
      <c r="BU101">
        <v>0.11495911620882514</v>
      </c>
      <c r="BV101">
        <v>0.11663387888684917</v>
      </c>
      <c r="BW101">
        <v>0.11830933282842904</v>
      </c>
      <c r="BX101">
        <v>0.11998473289154585</v>
      </c>
      <c r="BY101">
        <v>0.12165942009483857</v>
      </c>
      <c r="BZ101">
        <v>0.12333274061814907</v>
      </c>
      <c r="CA101">
        <v>0.1250041560605902</v>
      </c>
      <c r="CB101">
        <v>0.12667314699485197</v>
      </c>
      <c r="CC101">
        <v>0.12833922598402922</v>
      </c>
      <c r="CD101">
        <v>0.13000202473408889</v>
      </c>
      <c r="CE101">
        <v>0.13166114035485782</v>
      </c>
      <c r="CF101">
        <v>0.13331620681849032</v>
      </c>
      <c r="CG101">
        <v>0.13496696045607001</v>
      </c>
      <c r="CH101">
        <v>0.13661307923395574</v>
      </c>
      <c r="CI101">
        <v>0.13825432606921573</v>
      </c>
      <c r="CJ101">
        <v>0.13989049010716781</v>
      </c>
      <c r="CK101">
        <v>0.14152133296160893</v>
      </c>
      <c r="CL101">
        <v>0.14314669193494375</v>
      </c>
      <c r="CM101">
        <v>0.14476638117014559</v>
      </c>
      <c r="CN101">
        <v>0.14638027595664371</v>
      </c>
      <c r="CO101">
        <v>0.14798823704612968</v>
      </c>
      <c r="CP101">
        <v>0.14959012368840796</v>
      </c>
      <c r="CQ101">
        <v>0.15118586056975897</v>
      </c>
      <c r="CR101">
        <v>0.152775354668341</v>
      </c>
      <c r="CS101">
        <v>0.15435847565635266</v>
      </c>
      <c r="CT101">
        <v>0.15593522390516215</v>
      </c>
      <c r="CU101">
        <v>0.15750546348126993</v>
      </c>
      <c r="CV101">
        <v>0.15906918737756826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</row>
    <row r="102" spans="1:155">
      <c r="A102">
        <v>0.14378755452823305</v>
      </c>
      <c r="B102">
        <v>0.14089514746537152</v>
      </c>
      <c r="C102">
        <v>0.13803511530884108</v>
      </c>
      <c r="D102">
        <v>0.13520820130745317</v>
      </c>
      <c r="E102">
        <v>0.13241523060991905</v>
      </c>
      <c r="F102">
        <v>0.12965715626665028</v>
      </c>
      <c r="G102">
        <v>0.12693500828559384</v>
      </c>
      <c r="H102">
        <v>0.12424996375900657</v>
      </c>
      <c r="I102">
        <v>0.12160331945898063</v>
      </c>
      <c r="J102">
        <v>0.11899651132749055</v>
      </c>
      <c r="K102">
        <v>0.11643113255866655</v>
      </c>
      <c r="L102">
        <v>0.11390893770577264</v>
      </c>
      <c r="M102">
        <v>0.11143186635475172</v>
      </c>
      <c r="N102">
        <v>0.10900203934296611</v>
      </c>
      <c r="O102">
        <v>0.10662179129672063</v>
      </c>
      <c r="P102">
        <v>0.10429367553932337</v>
      </c>
      <c r="Q102">
        <v>0.10202045895592024</v>
      </c>
      <c r="R102">
        <v>9.9805161612388796E-2</v>
      </c>
      <c r="S102">
        <v>9.7651045148856863E-2</v>
      </c>
      <c r="T102">
        <v>9.5561632684096592E-2</v>
      </c>
      <c r="U102">
        <v>9.3540688905231623E-2</v>
      </c>
      <c r="V102">
        <v>9.1592244114743371E-2</v>
      </c>
      <c r="W102">
        <v>8.972054946302066E-2</v>
      </c>
      <c r="X102">
        <v>8.7930082244023919E-2</v>
      </c>
      <c r="Y102">
        <v>8.6225508979210497E-2</v>
      </c>
      <c r="Z102">
        <v>8.4611649989202453E-2</v>
      </c>
      <c r="AA102">
        <v>8.3093410035208315E-2</v>
      </c>
      <c r="AB102">
        <v>8.1675704138799654E-2</v>
      </c>
      <c r="AC102">
        <v>8.0363422582948971E-2</v>
      </c>
      <c r="AD102">
        <v>7.9161275019247565E-2</v>
      </c>
      <c r="AE102">
        <v>7.807371940796605E-2</v>
      </c>
      <c r="AF102">
        <v>7.7104829001596528E-2</v>
      </c>
      <c r="AG102">
        <v>7.6258187537128208E-2</v>
      </c>
      <c r="AH102">
        <v>7.5536804174437921E-2</v>
      </c>
      <c r="AI102">
        <v>7.4942898196841648E-2</v>
      </c>
      <c r="AJ102">
        <v>7.4478006563970064E-2</v>
      </c>
      <c r="AK102">
        <v>7.4142581508556515E-2</v>
      </c>
      <c r="AL102">
        <v>7.393644394807572E-2</v>
      </c>
      <c r="AM102">
        <v>7.3858409598382024E-2</v>
      </c>
      <c r="AN102">
        <v>7.3906764993139723E-2</v>
      </c>
      <c r="AO102">
        <v>7.405761362048445E-2</v>
      </c>
      <c r="AP102">
        <v>7.4393712253917957E-2</v>
      </c>
      <c r="AQ102">
        <v>7.4766039767245454E-2</v>
      </c>
      <c r="AR102">
        <v>7.5282891546751371E-2</v>
      </c>
      <c r="AS102">
        <v>7.5899746122464543E-2</v>
      </c>
      <c r="AT102">
        <v>7.6614539220676181E-2</v>
      </c>
      <c r="AU102">
        <v>7.7421411911556659E-2</v>
      </c>
      <c r="AV102">
        <v>7.8314194963963579E-2</v>
      </c>
      <c r="AW102">
        <v>7.9286375785997468E-2</v>
      </c>
      <c r="AX102">
        <v>8.0332061137036351E-2</v>
      </c>
      <c r="AY102">
        <v>8.1445250957329018E-2</v>
      </c>
      <c r="AZ102">
        <v>8.2620188849312826E-2</v>
      </c>
      <c r="BA102">
        <v>8.3851407102312966E-2</v>
      </c>
      <c r="BB102">
        <v>8.5133780879044385E-2</v>
      </c>
      <c r="BC102">
        <v>8.6462368650853022E-2</v>
      </c>
      <c r="BD102">
        <v>8.7832633370241303E-2</v>
      </c>
      <c r="BE102">
        <v>8.9240328040868649E-2</v>
      </c>
      <c r="BF102">
        <v>9.0681517803520753E-2</v>
      </c>
      <c r="BG102">
        <v>9.2152551396853952E-2</v>
      </c>
      <c r="BH102">
        <v>9.3650115534016989E-2</v>
      </c>
      <c r="BI102">
        <v>9.5171134338877653E-2</v>
      </c>
      <c r="BJ102">
        <v>9.671279025988036E-2</v>
      </c>
      <c r="BK102">
        <v>9.8272521310034583E-2</v>
      </c>
      <c r="BL102">
        <v>9.9848005065239762E-2</v>
      </c>
      <c r="BM102">
        <v>0.10143707513429764</v>
      </c>
      <c r="BN102">
        <v>0.10303781967543792</v>
      </c>
      <c r="BO102">
        <v>0.10464845199312284</v>
      </c>
      <c r="BP102">
        <v>0.10626738449707111</v>
      </c>
      <c r="BQ102">
        <v>0.10789313882752263</v>
      </c>
      <c r="BR102">
        <v>0.10952440378306473</v>
      </c>
      <c r="BS102">
        <v>0.11115998302520143</v>
      </c>
      <c r="BT102">
        <v>0.11279877073231777</v>
      </c>
      <c r="BU102">
        <v>0.11443978002738649</v>
      </c>
      <c r="BV102">
        <v>0.11608212663768293</v>
      </c>
      <c r="BW102">
        <v>0.11772497441616943</v>
      </c>
      <c r="BX102">
        <v>0.1193675951827799</v>
      </c>
      <c r="BY102">
        <v>0.12100934084923526</v>
      </c>
      <c r="BZ102">
        <v>0.12264957450152192</v>
      </c>
      <c r="CA102">
        <v>0.12428776835158926</v>
      </c>
      <c r="CB102">
        <v>0.12592341576475927</v>
      </c>
      <c r="CC102">
        <v>0.1275560385665723</v>
      </c>
      <c r="CD102">
        <v>0.12918528045500524</v>
      </c>
      <c r="CE102">
        <v>0.1308107480822579</v>
      </c>
      <c r="CF102">
        <v>0.13243208397441911</v>
      </c>
      <c r="CG102">
        <v>0.13404903367895227</v>
      </c>
      <c r="CH102">
        <v>0.13566128201556582</v>
      </c>
      <c r="CI102">
        <v>0.13726860188961426</v>
      </c>
      <c r="CJ102">
        <v>0.13887078802078032</v>
      </c>
      <c r="CK102">
        <v>0.140467609270542</v>
      </c>
      <c r="CL102">
        <v>0.14205891022623307</v>
      </c>
      <c r="CM102">
        <v>0.14364450942987569</v>
      </c>
      <c r="CN102">
        <v>0.14522429007810192</v>
      </c>
      <c r="CO102">
        <v>0.14679811750971405</v>
      </c>
      <c r="CP102">
        <v>0.14836585510633851</v>
      </c>
      <c r="CQ102">
        <v>0.14992743462822411</v>
      </c>
      <c r="CR102">
        <v>0.1514827666190102</v>
      </c>
      <c r="CS102">
        <v>0.153031724004033</v>
      </c>
      <c r="CT102">
        <v>0.15457431480730155</v>
      </c>
      <c r="CU102">
        <v>0.15611040341613999</v>
      </c>
      <c r="CV102">
        <v>0.15763998955971997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</row>
    <row r="103" spans="1:155">
      <c r="A103">
        <v>0.14309903293872933</v>
      </c>
      <c r="B103">
        <v>0.14025033553795618</v>
      </c>
      <c r="C103">
        <v>0.13743320885923643</v>
      </c>
      <c r="D103">
        <v>0.13464838986906288</v>
      </c>
      <c r="E103">
        <v>0.13189669639429125</v>
      </c>
      <c r="F103">
        <v>0.12917907425190661</v>
      </c>
      <c r="G103">
        <v>0.12649654417610062</v>
      </c>
      <c r="H103">
        <v>0.12385027404809858</v>
      </c>
      <c r="I103">
        <v>0.12124154796558406</v>
      </c>
      <c r="J103">
        <v>0.11867178992280798</v>
      </c>
      <c r="K103">
        <v>0.11614257756957737</v>
      </c>
      <c r="L103">
        <v>0.11365565165081544</v>
      </c>
      <c r="M103">
        <v>0.11121293184109536</v>
      </c>
      <c r="N103">
        <v>0.10881651989432396</v>
      </c>
      <c r="O103">
        <v>0.10646872794843799</v>
      </c>
      <c r="P103">
        <v>0.1041720849599793</v>
      </c>
      <c r="Q103">
        <v>0.10192933041133605</v>
      </c>
      <c r="R103">
        <v>9.9743456135697448E-2</v>
      </c>
      <c r="S103">
        <v>9.7617689392248255E-2</v>
      </c>
      <c r="T103">
        <v>9.5555520537281932E-2</v>
      </c>
      <c r="U103">
        <v>9.3560675152501882E-2</v>
      </c>
      <c r="V103">
        <v>9.1637144572951523E-2</v>
      </c>
      <c r="W103">
        <v>8.9789135256337624E-2</v>
      </c>
      <c r="X103">
        <v>8.8021079560606924E-2</v>
      </c>
      <c r="Y103">
        <v>8.6337595794013261E-2</v>
      </c>
      <c r="Z103">
        <v>8.4743455983804838E-2</v>
      </c>
      <c r="AA103">
        <v>8.3243513198701241E-2</v>
      </c>
      <c r="AB103">
        <v>8.1842632373089974E-2</v>
      </c>
      <c r="AC103">
        <v>8.0545650892074813E-2</v>
      </c>
      <c r="AD103">
        <v>7.9357230041560561E-2</v>
      </c>
      <c r="AE103">
        <v>7.8281780239361901E-2</v>
      </c>
      <c r="AF103">
        <v>7.7323329077263539E-2</v>
      </c>
      <c r="AG103">
        <v>7.6485415383514346E-2</v>
      </c>
      <c r="AH103">
        <v>7.5771017572251548E-2</v>
      </c>
      <c r="AI103">
        <v>7.5182325659618812E-2</v>
      </c>
      <c r="AJ103">
        <v>7.4720845412979769E-2</v>
      </c>
      <c r="AK103">
        <v>7.4387021548969798E-2</v>
      </c>
      <c r="AL103">
        <v>7.4180690936706109E-2</v>
      </c>
      <c r="AM103">
        <v>7.4100647962021898E-2</v>
      </c>
      <c r="AN103">
        <v>7.4145225264262662E-2</v>
      </c>
      <c r="AO103">
        <v>7.4289021462869906E-2</v>
      </c>
      <c r="AP103">
        <v>7.4620484853726438E-2</v>
      </c>
      <c r="AQ103">
        <v>7.4982495550104777E-2</v>
      </c>
      <c r="AR103">
        <v>7.5488936175905227E-2</v>
      </c>
      <c r="AS103">
        <v>7.6093657964549366E-2</v>
      </c>
      <c r="AT103">
        <v>7.6794847719423354E-2</v>
      </c>
      <c r="AU103">
        <v>7.7586741727378783E-2</v>
      </c>
      <c r="AV103">
        <v>7.8463216751839121E-2</v>
      </c>
      <c r="AW103">
        <v>7.9417838170975988E-2</v>
      </c>
      <c r="AX103">
        <v>8.0444785642551322E-2</v>
      </c>
      <c r="AY103">
        <v>8.153813140847839E-2</v>
      </c>
      <c r="AZ103">
        <v>8.2692188873584371E-2</v>
      </c>
      <c r="BA103">
        <v>8.3901561710188338E-2</v>
      </c>
      <c r="BB103">
        <v>8.5161188263244439E-2</v>
      </c>
      <c r="BC103">
        <v>8.6466187054891022E-2</v>
      </c>
      <c r="BD103">
        <v>8.7812081083780191E-2</v>
      </c>
      <c r="BE103">
        <v>8.9194677724724059E-2</v>
      </c>
      <c r="BF103">
        <v>9.0610092283527621E-2</v>
      </c>
      <c r="BG103">
        <v>9.2054722643655038E-2</v>
      </c>
      <c r="BH103">
        <v>9.352529967864058E-2</v>
      </c>
      <c r="BI103">
        <v>9.5018791848727968E-2</v>
      </c>
      <c r="BJ103">
        <v>9.6532418041378229E-2</v>
      </c>
      <c r="BK103">
        <v>9.8063653721167571E-2</v>
      </c>
      <c r="BL103">
        <v>9.9610210560127505E-2</v>
      </c>
      <c r="BM103">
        <v>0.1011699534613216</v>
      </c>
      <c r="BN103">
        <v>0.10274099825038936</v>
      </c>
      <c r="BO103">
        <v>0.1043215873484632</v>
      </c>
      <c r="BP103">
        <v>0.10591015604843539</v>
      </c>
      <c r="BQ103">
        <v>0.10750525253799108</v>
      </c>
      <c r="BR103">
        <v>0.1091055845096057</v>
      </c>
      <c r="BS103">
        <v>0.11070997648011871</v>
      </c>
      <c r="BT103">
        <v>0.11231734364807712</v>
      </c>
      <c r="BU103">
        <v>0.11392671366947979</v>
      </c>
      <c r="BV103">
        <v>0.11553722029754267</v>
      </c>
      <c r="BW103">
        <v>0.117148043321431</v>
      </c>
      <c r="BX103">
        <v>0.11875846844542116</v>
      </c>
      <c r="BY103">
        <v>0.12036786187919117</v>
      </c>
      <c r="BZ103">
        <v>0.12197559717058204</v>
      </c>
      <c r="CA103">
        <v>0.12358116057894877</v>
      </c>
      <c r="CB103">
        <v>0.12518405766846716</v>
      </c>
      <c r="CC103">
        <v>0.12678381699309144</v>
      </c>
      <c r="CD103">
        <v>0.12838009583935031</v>
      </c>
      <c r="CE103">
        <v>0.12997250678352962</v>
      </c>
      <c r="CF103">
        <v>0.13156070418755927</v>
      </c>
      <c r="CG103">
        <v>0.13314444163407307</v>
      </c>
      <c r="CH103">
        <v>0.13472340974423969</v>
      </c>
      <c r="CI103">
        <v>0.13629739033737917</v>
      </c>
      <c r="CJ103">
        <v>0.13786618464871184</v>
      </c>
      <c r="CK103">
        <v>0.13942956818198946</v>
      </c>
      <c r="CL103">
        <v>0.1409873933175789</v>
      </c>
      <c r="CM103">
        <v>0.14253948247709783</v>
      </c>
      <c r="CN103">
        <v>0.14408572404085995</v>
      </c>
      <c r="CO103">
        <v>0.14562599034954762</v>
      </c>
      <c r="CP103">
        <v>0.14716015020389808</v>
      </c>
      <c r="CQ103">
        <v>0.14868813944100401</v>
      </c>
      <c r="CR103">
        <v>0.15020987212243733</v>
      </c>
      <c r="CS103">
        <v>0.15172522712152192</v>
      </c>
      <c r="CT103">
        <v>0.15323421651501745</v>
      </c>
      <c r="CU103">
        <v>0.15473670776446863</v>
      </c>
      <c r="CV103">
        <v>0.15623270351803342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</row>
    <row r="104" spans="1:155">
      <c r="A104">
        <v>0.14241737877994465</v>
      </c>
      <c r="B104">
        <v>0.13961158015729555</v>
      </c>
      <c r="C104">
        <v>0.13683656573486741</v>
      </c>
      <c r="D104">
        <v>0.13409306820743119</v>
      </c>
      <c r="E104">
        <v>0.13138190130613234</v>
      </c>
      <c r="F104">
        <v>0.12870400127786172</v>
      </c>
      <c r="G104">
        <v>0.12606038217197765</v>
      </c>
      <c r="H104">
        <v>0.12345220302475347</v>
      </c>
      <c r="I104">
        <v>0.12088073803424672</v>
      </c>
      <c r="J104">
        <v>0.11834739895807565</v>
      </c>
      <c r="K104">
        <v>0.1158537500369721</v>
      </c>
      <c r="L104">
        <v>0.11340151795468394</v>
      </c>
      <c r="M104">
        <v>0.11099260327560946</v>
      </c>
      <c r="N104">
        <v>0.10862909028096575</v>
      </c>
      <c r="O104">
        <v>0.10631326944298633</v>
      </c>
      <c r="P104">
        <v>0.10404764703656548</v>
      </c>
      <c r="Q104">
        <v>0.10183493529967383</v>
      </c>
      <c r="R104">
        <v>9.9678096442222405E-2</v>
      </c>
      <c r="S104">
        <v>9.7580326959901084E-2</v>
      </c>
      <c r="T104">
        <v>9.5545082034513396E-2</v>
      </c>
      <c r="U104">
        <v>9.3576048552237265E-2</v>
      </c>
      <c r="V104">
        <v>9.1677177951722852E-2</v>
      </c>
      <c r="W104">
        <v>8.9852631746022121E-2</v>
      </c>
      <c r="X104">
        <v>8.8106796999836923E-2</v>
      </c>
      <c r="Y104">
        <v>8.6444242364587226E-2</v>
      </c>
      <c r="Z104">
        <v>8.4869688647729188E-2</v>
      </c>
      <c r="AA104">
        <v>8.3387938060310279E-2</v>
      </c>
      <c r="AB104">
        <v>8.2003799520624587E-2</v>
      </c>
      <c r="AC104">
        <v>8.0722060818795502E-2</v>
      </c>
      <c r="AD104">
        <v>7.9547328590909461E-2</v>
      </c>
      <c r="AE104">
        <v>7.8483964181292803E-2</v>
      </c>
      <c r="AF104">
        <v>7.753594471219051E-2</v>
      </c>
      <c r="AG104">
        <v>7.6706771192033674E-2</v>
      </c>
      <c r="AH104">
        <v>7.599937936978142E-2</v>
      </c>
      <c r="AI104">
        <v>7.541593420289347E-2</v>
      </c>
      <c r="AJ104">
        <v>7.4957913952983707E-2</v>
      </c>
      <c r="AK104">
        <v>7.4625751672803747E-2</v>
      </c>
      <c r="AL104">
        <v>7.4419271141548796E-2</v>
      </c>
      <c r="AM104">
        <v>7.4337302718119599E-2</v>
      </c>
      <c r="AN104">
        <v>7.4378125974989925E-2</v>
      </c>
      <c r="AO104">
        <v>7.4514981693628343E-2</v>
      </c>
      <c r="AP104">
        <v>7.4843174658607126E-2</v>
      </c>
      <c r="AQ104">
        <v>7.5193832185441817E-2</v>
      </c>
      <c r="AR104">
        <v>7.5689924584855642E-2</v>
      </c>
      <c r="AS104">
        <v>7.6282695676576154E-2</v>
      </c>
      <c r="AT104">
        <v>7.6970466143623933E-2</v>
      </c>
      <c r="AU104">
        <v>7.7747550432108875E-2</v>
      </c>
      <c r="AV104">
        <v>7.8607919151589309E-2</v>
      </c>
      <c r="AW104">
        <v>7.9545200867603541E-2</v>
      </c>
      <c r="AX104">
        <v>8.0553652794198002E-2</v>
      </c>
      <c r="AY104">
        <v>8.1627417882742651E-2</v>
      </c>
      <c r="AZ104">
        <v>8.276087983338945E-2</v>
      </c>
      <c r="BA104">
        <v>8.3948710482420169E-2</v>
      </c>
      <c r="BB104">
        <v>8.5185912911918918E-2</v>
      </c>
      <c r="BC104">
        <v>8.6467667774503543E-2</v>
      </c>
      <c r="BD104">
        <v>8.778955622074601E-2</v>
      </c>
      <c r="BE104">
        <v>8.914744014735175E-2</v>
      </c>
      <c r="BF104">
        <v>9.0537485548829053E-2</v>
      </c>
      <c r="BG104">
        <v>9.1956137328250642E-2</v>
      </c>
      <c r="BH104">
        <v>9.3400169742466024E-2</v>
      </c>
      <c r="BI104">
        <v>9.4866595008419291E-2</v>
      </c>
      <c r="BJ104">
        <v>9.6352667412862816E-2</v>
      </c>
      <c r="BK104">
        <v>9.7855898774045463E-2</v>
      </c>
      <c r="BL104">
        <v>9.937403440101121E-2</v>
      </c>
      <c r="BM104">
        <v>0.10090496722800869</v>
      </c>
      <c r="BN104">
        <v>0.10244684428272315</v>
      </c>
      <c r="BO104">
        <v>0.10399793098374129</v>
      </c>
      <c r="BP104">
        <v>0.10555668969932627</v>
      </c>
      <c r="BQ104">
        <v>0.10712168893962672</v>
      </c>
      <c r="BR104">
        <v>0.10869165801958432</v>
      </c>
      <c r="BS104">
        <v>0.11026544166037228</v>
      </c>
      <c r="BT104">
        <v>0.11184197205386319</v>
      </c>
      <c r="BU104">
        <v>0.1134202925511998</v>
      </c>
      <c r="BV104">
        <v>0.11499955635948599</v>
      </c>
      <c r="BW104">
        <v>0.11657895508637514</v>
      </c>
      <c r="BX104">
        <v>0.11815778810977033</v>
      </c>
      <c r="BY104">
        <v>0.11973543527952224</v>
      </c>
      <c r="BZ104">
        <v>0.12131128262325788</v>
      </c>
      <c r="CA104">
        <v>0.12288482678790837</v>
      </c>
      <c r="CB104">
        <v>0.12445558422005924</v>
      </c>
      <c r="CC104">
        <v>0.12602309394441832</v>
      </c>
      <c r="CD104">
        <v>0.12758702380350012</v>
      </c>
      <c r="CE104">
        <v>0.12914699236833652</v>
      </c>
      <c r="CF104">
        <v>0.13070266500570157</v>
      </c>
      <c r="CG104">
        <v>0.13225380184911725</v>
      </c>
      <c r="CH104">
        <v>0.13380010138006213</v>
      </c>
      <c r="CI104">
        <v>0.13534135359945562</v>
      </c>
      <c r="CJ104">
        <v>0.13687736414055665</v>
      </c>
      <c r="CK104">
        <v>0.13840791751407661</v>
      </c>
      <c r="CL104">
        <v>0.13993287034969812</v>
      </c>
      <c r="CM104">
        <v>0.14145205029570485</v>
      </c>
      <c r="CN104">
        <v>0.14296535322527965</v>
      </c>
      <c r="CO104">
        <v>0.14447265577703897</v>
      </c>
      <c r="CP104">
        <v>0.145973830653502</v>
      </c>
      <c r="CQ104">
        <v>0.14746882078073345</v>
      </c>
      <c r="CR104">
        <v>0.14895754191645338</v>
      </c>
      <c r="CS104">
        <v>0.15043987775014281</v>
      </c>
      <c r="CT104">
        <v>0.15191584600448832</v>
      </c>
      <c r="CU104">
        <v>0.1533853171589242</v>
      </c>
      <c r="CV104">
        <v>0.15484829736395522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</row>
    <row r="105" spans="1:155">
      <c r="A105">
        <v>0.14174316762394396</v>
      </c>
      <c r="B105">
        <v>0.13897943209476182</v>
      </c>
      <c r="C105">
        <v>0.136245714896433</v>
      </c>
      <c r="D105">
        <v>0.13354274461311019</v>
      </c>
      <c r="E105">
        <v>0.13087133031345577</v>
      </c>
      <c r="F105">
        <v>0.12823240194024776</v>
      </c>
      <c r="G105">
        <v>0.12562696754421507</v>
      </c>
      <c r="H105">
        <v>0.12305617768361181</v>
      </c>
      <c r="I105">
        <v>0.12052129704918052</v>
      </c>
      <c r="J105">
        <v>0.11802372755430839</v>
      </c>
      <c r="K105">
        <v>0.11556501974934533</v>
      </c>
      <c r="L105">
        <v>0.11314688713935173</v>
      </c>
      <c r="M105">
        <v>0.11077121460371439</v>
      </c>
      <c r="N105">
        <v>0.10844006748531984</v>
      </c>
      <c r="O105">
        <v>0.10615571791327244</v>
      </c>
      <c r="P105">
        <v>0.10392064617953617</v>
      </c>
      <c r="Q105">
        <v>0.10173754056074262</v>
      </c>
      <c r="R105">
        <v>9.960933504138246E-2</v>
      </c>
      <c r="S105">
        <v>9.753919337084721E-2</v>
      </c>
      <c r="T105">
        <v>9.5530536606607985E-2</v>
      </c>
      <c r="U105">
        <v>9.3587013128999932E-2</v>
      </c>
      <c r="V105">
        <v>9.1712533591904372E-2</v>
      </c>
      <c r="W105">
        <v>8.9911214654073146E-2</v>
      </c>
      <c r="X105">
        <v>8.8187396009591829E-2</v>
      </c>
      <c r="Y105">
        <v>8.6545595341399884E-2</v>
      </c>
      <c r="Z105">
        <v>8.4990482323328939E-2</v>
      </c>
      <c r="AA105">
        <v>8.3526805024084258E-2</v>
      </c>
      <c r="AB105">
        <v>8.2159316711956393E-2</v>
      </c>
      <c r="AC105">
        <v>8.0892748812461931E-2</v>
      </c>
      <c r="AD105">
        <v>7.9731656744550045E-2</v>
      </c>
      <c r="AE105">
        <v>7.8680346100637039E-2</v>
      </c>
      <c r="AF105">
        <v>7.7742747073867052E-2</v>
      </c>
      <c r="AG105">
        <v>7.692231445570144E-2</v>
      </c>
      <c r="AH105">
        <v>7.6221946833310558E-2</v>
      </c>
      <c r="AI105">
        <v>7.5643777405310947E-2</v>
      </c>
      <c r="AJ105">
        <v>7.5189259944786924E-2</v>
      </c>
      <c r="AK105">
        <v>7.4858804305641208E-2</v>
      </c>
      <c r="AL105">
        <v>7.4652242494137266E-2</v>
      </c>
      <c r="AM105">
        <v>7.4568430378585071E-2</v>
      </c>
      <c r="AN105">
        <v>7.4605592755451977E-2</v>
      </c>
      <c r="AO105">
        <v>7.4735767909034051E-2</v>
      </c>
      <c r="AP105">
        <v>7.5059431185491438E-2</v>
      </c>
      <c r="AQ105">
        <v>7.540006083546584E-2</v>
      </c>
      <c r="AR105">
        <v>7.5885945527765342E-2</v>
      </c>
      <c r="AS105">
        <v>7.6466891905533782E-2</v>
      </c>
      <c r="AT105">
        <v>7.714141932276683E-2</v>
      </c>
      <c r="AU105">
        <v>7.7903895132534484E-2</v>
      </c>
      <c r="AV105">
        <v>7.8748358700049301E-2</v>
      </c>
      <c r="AW105">
        <v>7.9668533474485687E-2</v>
      </c>
      <c r="AX105">
        <v>8.0658737381274256E-2</v>
      </c>
      <c r="AY105">
        <v>8.1713191317271519E-2</v>
      </c>
      <c r="AZ105">
        <v>8.2826346187492295E-2</v>
      </c>
      <c r="BA105">
        <v>8.399294577557477E-2</v>
      </c>
      <c r="BB105">
        <v>8.5208060023273205E-2</v>
      </c>
      <c r="BC105">
        <v>8.6466926611128161E-2</v>
      </c>
      <c r="BD105">
        <v>8.7765185274935209E-2</v>
      </c>
      <c r="BE105">
        <v>8.9098753635461977E-2</v>
      </c>
      <c r="BF105">
        <v>9.0463844744751581E-2</v>
      </c>
      <c r="BG105">
        <v>9.1856952853316923E-2</v>
      </c>
      <c r="BH105">
        <v>9.3274896568974558E-2</v>
      </c>
      <c r="BI105">
        <v>9.4714724609519921E-2</v>
      </c>
      <c r="BJ105">
        <v>9.6173732134365503E-2</v>
      </c>
      <c r="BK105">
        <v>9.7649463538116085E-2</v>
      </c>
      <c r="BL105">
        <v>9.9139696062798655E-2</v>
      </c>
      <c r="BM105">
        <v>0.10064235153708798</v>
      </c>
      <c r="BN105">
        <v>0.10215560582333701</v>
      </c>
      <c r="BO105">
        <v>0.10367774751699825</v>
      </c>
      <c r="BP105">
        <v>0.10520726362415425</v>
      </c>
      <c r="BQ105">
        <v>0.10674274293948499</v>
      </c>
      <c r="BR105">
        <v>0.10828293474696904</v>
      </c>
      <c r="BS105">
        <v>0.10982670443330418</v>
      </c>
      <c r="BT105">
        <v>0.11137299822681025</v>
      </c>
      <c r="BU105">
        <v>0.11292087718611114</v>
      </c>
      <c r="BV105">
        <v>0.11446951065079036</v>
      </c>
      <c r="BW105">
        <v>0.11601810226281316</v>
      </c>
      <c r="BX105">
        <v>0.11756596565864813</v>
      </c>
      <c r="BY105">
        <v>0.11911249054180598</v>
      </c>
      <c r="BZ105">
        <v>0.12065707742789741</v>
      </c>
      <c r="CA105">
        <v>0.12219923274461453</v>
      </c>
      <c r="CB105">
        <v>0.12373848406240635</v>
      </c>
      <c r="CC105">
        <v>0.12527437588887722</v>
      </c>
      <c r="CD105">
        <v>0.12680658984007542</v>
      </c>
      <c r="CE105">
        <v>0.12833475126514374</v>
      </c>
      <c r="CF105">
        <v>0.12985853294909339</v>
      </c>
      <c r="CG105">
        <v>0.13137770281907687</v>
      </c>
      <c r="CH105">
        <v>0.13289196613489318</v>
      </c>
      <c r="CI105">
        <v>0.13440112114413064</v>
      </c>
      <c r="CJ105">
        <v>0.13590497802662202</v>
      </c>
      <c r="CK105">
        <v>0.13740332854517204</v>
      </c>
      <c r="CL105">
        <v>0.13889603663516631</v>
      </c>
      <c r="CM105">
        <v>0.14038293279855052</v>
      </c>
      <c r="CN105">
        <v>0.14186391738015927</v>
      </c>
      <c r="CO105">
        <v>0.14333887676806378</v>
      </c>
      <c r="CP105">
        <v>0.1448076836054957</v>
      </c>
      <c r="CQ105">
        <v>0.14627028672112818</v>
      </c>
      <c r="CR105">
        <v>0.14772660691307271</v>
      </c>
      <c r="CS105">
        <v>0.1491765318640195</v>
      </c>
      <c r="CT105">
        <v>0.15062008411015357</v>
      </c>
      <c r="CU105">
        <v>0.1520571348142464</v>
      </c>
      <c r="CV105">
        <v>0.15348769585737365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</row>
    <row r="106" spans="1:155">
      <c r="A106">
        <v>0.14107694175013649</v>
      </c>
      <c r="B106">
        <v>0.13835441248778596</v>
      </c>
      <c r="C106">
        <v>0.13566115636623832</v>
      </c>
      <c r="D106">
        <v>0.13299789836388587</v>
      </c>
      <c r="E106">
        <v>0.13036544342804857</v>
      </c>
      <c r="F106">
        <v>0.1277647176472618</v>
      </c>
      <c r="G106">
        <v>0.12519672223716685</v>
      </c>
      <c r="H106">
        <v>0.12266260071955155</v>
      </c>
      <c r="I106">
        <v>0.1201636101734094</v>
      </c>
      <c r="J106">
        <v>0.11770114230579064</v>
      </c>
      <c r="K106">
        <v>0.11527673718209176</v>
      </c>
      <c r="L106">
        <v>0.1128920936545643</v>
      </c>
      <c r="M106">
        <v>0.11054908382754441</v>
      </c>
      <c r="N106">
        <v>0.10824975448930362</v>
      </c>
      <c r="O106">
        <v>0.10599635782006074</v>
      </c>
      <c r="P106">
        <v>0.10379135291476914</v>
      </c>
      <c r="Q106">
        <v>0.10163740222283944</v>
      </c>
      <c r="R106">
        <v>9.9537411630951853E-2</v>
      </c>
      <c r="S106">
        <v>9.7494514047511957E-2</v>
      </c>
      <c r="T106">
        <v>9.5512095369983507E-2</v>
      </c>
      <c r="U106">
        <v>9.3593765612384791E-2</v>
      </c>
      <c r="V106">
        <v>9.1743393979364124E-2</v>
      </c>
      <c r="W106">
        <v>8.9965052334819925E-2</v>
      </c>
      <c r="X106">
        <v>8.8263031211556112E-2</v>
      </c>
      <c r="Y106">
        <v>8.6641797687249708E-2</v>
      </c>
      <c r="Z106">
        <v>8.5105965814588319E-2</v>
      </c>
      <c r="AA106">
        <v>8.3660231342382083E-2</v>
      </c>
      <c r="AB106">
        <v>8.2309287785902852E-2</v>
      </c>
      <c r="AC106">
        <v>8.1057809906455974E-2</v>
      </c>
      <c r="AD106">
        <v>7.9910297743749276E-2</v>
      </c>
      <c r="AE106">
        <v>7.8871003055929159E-2</v>
      </c>
      <c r="AF106">
        <v>7.7943801978187677E-2</v>
      </c>
      <c r="AG106">
        <v>7.7132106650765489E-2</v>
      </c>
      <c r="AH106">
        <v>7.6438771840575903E-2</v>
      </c>
      <c r="AI106">
        <v>7.5865897274215485E-2</v>
      </c>
      <c r="AJ106">
        <v>7.5414910710079927E-2</v>
      </c>
      <c r="AK106">
        <v>7.5086211001929956E-2</v>
      </c>
      <c r="AL106">
        <v>7.487962964547884E-2</v>
      </c>
      <c r="AM106">
        <v>7.4794026440946598E-2</v>
      </c>
      <c r="AN106">
        <v>7.4827619029949083E-2</v>
      </c>
      <c r="AO106">
        <v>7.4951051856881182E-2</v>
      </c>
      <c r="AP106">
        <v>7.527071072394495E-2</v>
      </c>
      <c r="AQ106">
        <v>7.5601221633358001E-2</v>
      </c>
      <c r="AR106">
        <v>7.6077015922640309E-2</v>
      </c>
      <c r="AS106">
        <v>7.6646311742294554E-2</v>
      </c>
      <c r="AT106">
        <v>7.7307758185837919E-2</v>
      </c>
      <c r="AU106">
        <v>7.8055814626419279E-2</v>
      </c>
      <c r="AV106">
        <v>7.8884598014610591E-2</v>
      </c>
      <c r="AW106">
        <v>7.9787896420854404E-2</v>
      </c>
      <c r="AX106">
        <v>8.0760105964005499E-2</v>
      </c>
      <c r="AY106">
        <v>8.1795524987883117E-2</v>
      </c>
      <c r="AZ106">
        <v>8.2888673401419838E-2</v>
      </c>
      <c r="BA106">
        <v>8.4034362898288154E-2</v>
      </c>
      <c r="BB106">
        <v>8.5227730736155791E-2</v>
      </c>
      <c r="BC106">
        <v>8.6464070775513449E-2</v>
      </c>
      <c r="BD106">
        <v>8.7739085461249505E-2</v>
      </c>
      <c r="BE106">
        <v>8.9048744601096561E-2</v>
      </c>
      <c r="BF106">
        <v>9.0389308959712311E-2</v>
      </c>
      <c r="BG106">
        <v>9.1757320511366536E-2</v>
      </c>
      <c r="BH106">
        <v>9.3149639486748564E-2</v>
      </c>
      <c r="BI106">
        <v>9.4563354900065774E-2</v>
      </c>
      <c r="BJ106">
        <v>9.59957971716143E-2</v>
      </c>
      <c r="BK106">
        <v>9.7444544479241835E-2</v>
      </c>
      <c r="BL106">
        <v>9.890740550949971E-2</v>
      </c>
      <c r="BM106">
        <v>0.10038232982953138</v>
      </c>
      <c r="BN106">
        <v>0.10186751812630375</v>
      </c>
      <c r="BO106">
        <v>0.10336128616564816</v>
      </c>
      <c r="BP106">
        <v>0.10486214139837752</v>
      </c>
      <c r="BQ106">
        <v>0.10636869233469319</v>
      </c>
      <c r="BR106">
        <v>0.10787970815428678</v>
      </c>
      <c r="BS106">
        <v>0.10939407133600902</v>
      </c>
      <c r="BT106">
        <v>0.11091074615234636</v>
      </c>
      <c r="BU106">
        <v>0.11242880743080097</v>
      </c>
      <c r="BV106">
        <v>0.11394743934062361</v>
      </c>
      <c r="BW106">
        <v>0.11546585774658624</v>
      </c>
      <c r="BX106">
        <v>0.11698338934626638</v>
      </c>
      <c r="BY106">
        <v>0.11849943606791281</v>
      </c>
      <c r="BZ106">
        <v>0.1200134078966226</v>
      </c>
      <c r="CA106">
        <v>0.12152482221605228</v>
      </c>
      <c r="CB106">
        <v>0.12303321595036483</v>
      </c>
      <c r="CC106">
        <v>0.12453814350880757</v>
      </c>
      <c r="CD106">
        <v>0.12603929485220797</v>
      </c>
      <c r="CE106">
        <v>0.1275363010111773</v>
      </c>
      <c r="CF106">
        <v>0.12902884569890377</v>
      </c>
      <c r="CG106">
        <v>0.13051670193878756</v>
      </c>
      <c r="CH106">
        <v>0.13199958257841199</v>
      </c>
      <c r="CI106">
        <v>0.13347729265164299</v>
      </c>
      <c r="CJ106">
        <v>0.13494964774243789</v>
      </c>
      <c r="CK106">
        <v>0.13641644549578685</v>
      </c>
      <c r="CL106">
        <v>0.13787755548520914</v>
      </c>
      <c r="CM106">
        <v>0.1393328130642208</v>
      </c>
      <c r="CN106">
        <v>0.14078212594855202</v>
      </c>
      <c r="CO106">
        <v>0.14222538102497884</v>
      </c>
      <c r="CP106">
        <v>0.14366246009412567</v>
      </c>
      <c r="CQ106">
        <v>0.14509331358428285</v>
      </c>
      <c r="CR106">
        <v>0.14651786685942192</v>
      </c>
      <c r="CS106">
        <v>0.14793601084610558</v>
      </c>
      <c r="CT106">
        <v>0.14934777407583913</v>
      </c>
      <c r="CU106">
        <v>0.15075302902431734</v>
      </c>
      <c r="CV106">
        <v>0.15215179280943922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</row>
    <row r="107" spans="1:155">
      <c r="A107">
        <v>0.14041921398593332</v>
      </c>
      <c r="B107">
        <v>0.13773701404604882</v>
      </c>
      <c r="C107">
        <v>0.13508336205498508</v>
      </c>
      <c r="D107">
        <v>0.13245898164542619</v>
      </c>
      <c r="E107">
        <v>0.12986467526424045</v>
      </c>
      <c r="F107">
        <v>0.12730136498284289</v>
      </c>
      <c r="G107">
        <v>0.12477004507118357</v>
      </c>
      <c r="H107">
        <v>0.12227185490037307</v>
      </c>
      <c r="I107">
        <v>0.11980804314389458</v>
      </c>
      <c r="J107">
        <v>0.11737999396877818</v>
      </c>
      <c r="K107">
        <v>0.11498923621245755</v>
      </c>
      <c r="L107">
        <v>0.11263745729597896</v>
      </c>
      <c r="M107">
        <v>0.11032651421387257</v>
      </c>
      <c r="N107">
        <v>0.10805843871411366</v>
      </c>
      <c r="O107">
        <v>0.10583546314785323</v>
      </c>
      <c r="P107">
        <v>0.10366002566674581</v>
      </c>
      <c r="Q107">
        <v>0.1015347642105849</v>
      </c>
      <c r="R107">
        <v>9.9462556278311756E-2</v>
      </c>
      <c r="S107">
        <v>9.7446503920548599E-2</v>
      </c>
      <c r="T107">
        <v>9.5489958408131376E-2</v>
      </c>
      <c r="U107">
        <v>9.359649255358482E-2</v>
      </c>
      <c r="V107">
        <v>9.176993223296985E-2</v>
      </c>
      <c r="W107">
        <v>9.0014304260118014E-2</v>
      </c>
      <c r="X107">
        <v>8.8333849066741923E-2</v>
      </c>
      <c r="Y107">
        <v>8.6732981259747419E-2</v>
      </c>
      <c r="Z107">
        <v>8.5216261496515025E-2</v>
      </c>
      <c r="AA107">
        <v>8.3788326602291963E-2</v>
      </c>
      <c r="AB107">
        <v>8.2453811187146245E-2</v>
      </c>
      <c r="AC107">
        <v>8.121733208814419E-2</v>
      </c>
      <c r="AD107">
        <v>8.0083329964965061E-2</v>
      </c>
      <c r="AE107">
        <v>7.9056002368147388E-2</v>
      </c>
      <c r="AF107">
        <v>7.8139170042039754E-2</v>
      </c>
      <c r="AG107">
        <v>7.7336198576959281E-2</v>
      </c>
      <c r="AH107">
        <v>7.6649898711773787E-2</v>
      </c>
      <c r="AI107">
        <v>7.6082339366929999E-2</v>
      </c>
      <c r="AJ107">
        <v>7.56349186045885E-2</v>
      </c>
      <c r="AK107">
        <v>7.5308020945914586E-2</v>
      </c>
      <c r="AL107">
        <v>7.5101478518569659E-2</v>
      </c>
      <c r="AM107">
        <v>7.5014140393855275E-2</v>
      </c>
      <c r="AN107">
        <v>7.5044246526916616E-2</v>
      </c>
      <c r="AO107">
        <v>7.5161100853591969E-2</v>
      </c>
      <c r="AP107">
        <v>7.5476733537314822E-2</v>
      </c>
      <c r="AQ107">
        <v>7.5797351661723231E-2</v>
      </c>
      <c r="AR107">
        <v>7.6263172540506047E-2</v>
      </c>
      <c r="AS107">
        <v>7.6820981702718449E-2</v>
      </c>
      <c r="AT107">
        <v>7.7469526974263916E-2</v>
      </c>
      <c r="AU107">
        <v>7.8203369863142969E-2</v>
      </c>
      <c r="AV107">
        <v>7.9016687227200039E-2</v>
      </c>
      <c r="AW107">
        <v>7.9903348305263855E-2</v>
      </c>
      <c r="AX107">
        <v>8.0857828705194618E-2</v>
      </c>
      <c r="AY107">
        <v>8.1874495371101502E-2</v>
      </c>
      <c r="AZ107">
        <v>8.2947942199726385E-2</v>
      </c>
      <c r="BA107">
        <v>8.4073049311187434E-2</v>
      </c>
      <c r="BB107">
        <v>8.5245019705810485E-2</v>
      </c>
      <c r="BC107">
        <v>8.6459208283505493E-2</v>
      </c>
      <c r="BD107">
        <v>8.7711373286592689E-2</v>
      </c>
      <c r="BE107">
        <v>8.8997537862663706E-2</v>
      </c>
      <c r="BF107">
        <v>9.0314012137842931E-2</v>
      </c>
      <c r="BG107">
        <v>9.1657383690373018E-2</v>
      </c>
      <c r="BH107">
        <v>9.3024552836556779E-2</v>
      </c>
      <c r="BI107">
        <v>9.4412649182822536E-2</v>
      </c>
      <c r="BJ107">
        <v>9.5819038035977258E-2</v>
      </c>
      <c r="BK107">
        <v>9.7241329841854546E-2</v>
      </c>
      <c r="BL107">
        <v>9.8677361746242698E-2</v>
      </c>
      <c r="BM107">
        <v>0.10012511169844281</v>
      </c>
      <c r="BN107">
        <v>0.10158280647040135</v>
      </c>
      <c r="BO107">
        <v>0.10304878358057304</v>
      </c>
      <c r="BP107">
        <v>0.10452157101155525</v>
      </c>
      <c r="BQ107">
        <v>0.10599979954835773</v>
      </c>
      <c r="BR107">
        <v>0.10748225443466375</v>
      </c>
      <c r="BS107">
        <v>0.10896783474201692</v>
      </c>
      <c r="BT107">
        <v>0.1104555217960333</v>
      </c>
      <c r="BU107">
        <v>0.11194440378170985</v>
      </c>
      <c r="BV107">
        <v>0.11343367701934973</v>
      </c>
      <c r="BW107">
        <v>0.11492257290140154</v>
      </c>
      <c r="BX107">
        <v>0.11641042856021454</v>
      </c>
      <c r="BY107">
        <v>0.1178966557349532</v>
      </c>
      <c r="BZ107">
        <v>0.11938067500827369</v>
      </c>
      <c r="CA107">
        <v>0.12086201368434904</v>
      </c>
      <c r="CB107">
        <v>0.1223402195029151</v>
      </c>
      <c r="CC107">
        <v>0.12381485143648915</v>
      </c>
      <c r="CD107">
        <v>0.1252856105559263</v>
      </c>
      <c r="CE107">
        <v>0.12675213470110525</v>
      </c>
      <c r="CF107">
        <v>0.12821411382885728</v>
      </c>
      <c r="CG107">
        <v>0.12967133064530223</v>
      </c>
      <c r="CH107">
        <v>0.1311235018385202</v>
      </c>
      <c r="CI107">
        <v>0.13257043821559997</v>
      </c>
      <c r="CJ107">
        <v>0.1340119630398014</v>
      </c>
      <c r="CK107">
        <v>0.13544787812580941</v>
      </c>
      <c r="CL107">
        <v>0.13687805914427476</v>
      </c>
      <c r="CM107">
        <v>0.13830234641771266</v>
      </c>
      <c r="CN107">
        <v>0.13972065134674858</v>
      </c>
      <c r="CO107">
        <v>0.14113286736546923</v>
      </c>
      <c r="CP107">
        <v>0.14253887839120702</v>
      </c>
      <c r="CQ107">
        <v>0.14393864106366677</v>
      </c>
      <c r="CR107">
        <v>0.14533208315884358</v>
      </c>
      <c r="CS107">
        <v>0.14671910036974611</v>
      </c>
      <c r="CT107">
        <v>0.14809972444487512</v>
      </c>
      <c r="CU107">
        <v>0.14947383170982903</v>
      </c>
      <c r="CV107">
        <v>0.15084144213757514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</row>
    <row r="108" spans="1:155">
      <c r="A108">
        <v>0.13977046436755031</v>
      </c>
      <c r="B108">
        <v>0.13712769870160305</v>
      </c>
      <c r="C108">
        <v>0.13451277658071792</v>
      </c>
      <c r="D108">
        <v>0.13192642247713462</v>
      </c>
      <c r="E108">
        <v>0.12936943610001592</v>
      </c>
      <c r="F108">
        <v>0.12684273564787416</v>
      </c>
      <c r="G108">
        <v>0.12434731307252246</v>
      </c>
      <c r="H108">
        <v>0.12188430015196192</v>
      </c>
      <c r="I108">
        <v>0.11945494230776217</v>
      </c>
      <c r="J108">
        <v>0.1170606127329446</v>
      </c>
      <c r="K108">
        <v>0.11470283244293693</v>
      </c>
      <c r="L108">
        <v>0.11238327823084766</v>
      </c>
      <c r="M108">
        <v>0.11010379405377044</v>
      </c>
      <c r="N108">
        <v>0.10786639342243372</v>
      </c>
      <c r="O108">
        <v>0.10567329316158786</v>
      </c>
      <c r="P108">
        <v>0.10352691010931918</v>
      </c>
      <c r="Q108">
        <v>0.10142985764369551</v>
      </c>
      <c r="R108">
        <v>9.9384987452422857E-2</v>
      </c>
      <c r="S108">
        <v>9.7395368721450604E-2</v>
      </c>
      <c r="T108">
        <v>9.5464319818592352E-2</v>
      </c>
      <c r="U108">
        <v>9.3595374253022973E-2</v>
      </c>
      <c r="V108">
        <v>9.1792315095995544E-2</v>
      </c>
      <c r="W108">
        <v>9.0059123279406003E-2</v>
      </c>
      <c r="X108">
        <v>8.8399989936993342E-2</v>
      </c>
      <c r="Y108">
        <v>8.6819275935384854E-2</v>
      </c>
      <c r="Z108">
        <v>8.5321484428859243E-2</v>
      </c>
      <c r="AA108">
        <v>8.3911194855102705E-2</v>
      </c>
      <c r="AB108">
        <v>8.2592980565905166E-2</v>
      </c>
      <c r="AC108">
        <v>8.1371399362177757E-2</v>
      </c>
      <c r="AD108">
        <v>8.0250828181890638E-2</v>
      </c>
      <c r="AE108">
        <v>7.9235408779586611E-2</v>
      </c>
      <c r="AF108">
        <v>7.8328907587590813E-2</v>
      </c>
      <c r="AG108">
        <v>7.7534638740247006E-2</v>
      </c>
      <c r="AH108">
        <v>7.685537241540448E-2</v>
      </c>
      <c r="AI108">
        <v>7.6293134900738691E-2</v>
      </c>
      <c r="AJ108">
        <v>7.5849307568112714E-2</v>
      </c>
      <c r="AK108">
        <v>7.5524249350383668E-2</v>
      </c>
      <c r="AL108">
        <v>7.5317796775616688E-2</v>
      </c>
      <c r="AM108">
        <v>7.5228808980476347E-2</v>
      </c>
      <c r="AN108">
        <v>7.5255513912768121E-2</v>
      </c>
      <c r="AO108">
        <v>7.5365778769195299E-2</v>
      </c>
      <c r="AP108">
        <v>7.5677213546293559E-2</v>
      </c>
      <c r="AQ108">
        <v>7.598835468256393E-2</v>
      </c>
      <c r="AR108">
        <v>7.6444437640355106E-2</v>
      </c>
      <c r="AS108">
        <v>7.6990925267228782E-2</v>
      </c>
      <c r="AT108">
        <v>7.7626766977558603E-2</v>
      </c>
      <c r="AU108">
        <v>7.8346593529912981E-2</v>
      </c>
      <c r="AV108">
        <v>7.9144669640746984E-2</v>
      </c>
      <c r="AW108">
        <v>8.0014944529318524E-2</v>
      </c>
      <c r="AX108">
        <v>8.0951963025253412E-2</v>
      </c>
      <c r="AY108">
        <v>8.1950167571770344E-2</v>
      </c>
      <c r="AZ108">
        <v>8.3004226182422591E-2</v>
      </c>
      <c r="BA108">
        <v>8.4109086226470606E-2</v>
      </c>
      <c r="BB108">
        <v>8.5260019741946858E-2</v>
      </c>
      <c r="BC108">
        <v>8.645243773849054E-2</v>
      </c>
      <c r="BD108">
        <v>8.7682156883790136E-2</v>
      </c>
      <c r="BE108">
        <v>8.8945251560794039E-2</v>
      </c>
      <c r="BF108">
        <v>9.0238081541166804E-2</v>
      </c>
      <c r="BG108">
        <v>9.1557278977620171E-2</v>
      </c>
      <c r="BH108">
        <v>9.2899784305693761E-2</v>
      </c>
      <c r="BI108">
        <v>9.4262765966863643E-2</v>
      </c>
      <c r="BJ108">
        <v>9.564362252733366E-2</v>
      </c>
      <c r="BK108">
        <v>9.7039996778281207E-2</v>
      </c>
      <c r="BL108">
        <v>9.8449752964394122E-2</v>
      </c>
      <c r="BM108">
        <v>9.9870898171906322E-2</v>
      </c>
      <c r="BN108">
        <v>0.10130168149252242</v>
      </c>
      <c r="BO108">
        <v>0.10274046328831898</v>
      </c>
      <c r="BP108">
        <v>0.1041857907970288</v>
      </c>
      <c r="BQ108">
        <v>0.10563631431739148</v>
      </c>
      <c r="BR108">
        <v>0.10709083521113053</v>
      </c>
      <c r="BS108">
        <v>0.10854827055888074</v>
      </c>
      <c r="BT108">
        <v>0.11000761431127248</v>
      </c>
      <c r="BU108">
        <v>0.11146796770499416</v>
      </c>
      <c r="BV108">
        <v>0.11292854337731434</v>
      </c>
      <c r="BW108">
        <v>0.11438858190948199</v>
      </c>
      <c r="BX108">
        <v>0.1158474311226443</v>
      </c>
      <c r="BY108">
        <v>0.11730451236939594</v>
      </c>
      <c r="BZ108">
        <v>0.11875925908354706</v>
      </c>
      <c r="CA108">
        <v>0.12021120372044493</v>
      </c>
      <c r="CB108">
        <v>0.12165990473600342</v>
      </c>
      <c r="CC108">
        <v>0.12310492880337533</v>
      </c>
      <c r="CD108">
        <v>0.12454598438204519</v>
      </c>
      <c r="CE108">
        <v>0.12598271687153345</v>
      </c>
      <c r="CF108">
        <v>0.12741482318762329</v>
      </c>
      <c r="CG108">
        <v>0.12884209081767409</v>
      </c>
      <c r="CH108">
        <v>0.13026424374086951</v>
      </c>
      <c r="CI108">
        <v>0.13168109961671129</v>
      </c>
      <c r="CJ108">
        <v>0.13309248368487922</v>
      </c>
      <c r="CK108">
        <v>0.13449820736943219</v>
      </c>
      <c r="CL108">
        <v>0.13589814863712041</v>
      </c>
      <c r="CM108">
        <v>0.13729215360387387</v>
      </c>
      <c r="CN108">
        <v>0.13868013682388486</v>
      </c>
      <c r="CO108">
        <v>0.1400619983732917</v>
      </c>
      <c r="CP108">
        <v>0.14143762448608349</v>
      </c>
      <c r="CQ108">
        <v>0.14280697680193352</v>
      </c>
      <c r="CR108">
        <v>0.14416998637527134</v>
      </c>
      <c r="CS108">
        <v>0.14552655189910615</v>
      </c>
      <c r="CT108">
        <v>0.14687671045090631</v>
      </c>
      <c r="CU108">
        <v>0.14822033986893429</v>
      </c>
      <c r="CV108">
        <v>0.14955746538504666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</row>
    <row r="109" spans="1:155">
      <c r="A109">
        <v>0.13913114950748756</v>
      </c>
      <c r="B109">
        <v>0.13652690241573961</v>
      </c>
      <c r="C109">
        <v>0.13394981983450424</v>
      </c>
      <c r="D109">
        <v>0.13140062360460619</v>
      </c>
      <c r="E109">
        <v>0.12888011255196824</v>
      </c>
      <c r="F109">
        <v>0.12638920186040467</v>
      </c>
      <c r="G109">
        <v>0.12392888202642884</v>
      </c>
      <c r="H109">
        <v>0.12150028007176318</v>
      </c>
      <c r="I109">
        <v>0.11910463392736269</v>
      </c>
      <c r="J109">
        <v>0.11674331286782433</v>
      </c>
      <c r="K109">
        <v>0.11441782780702395</v>
      </c>
      <c r="L109">
        <v>0.11212984524700879</v>
      </c>
      <c r="M109">
        <v>0.10988119483932669</v>
      </c>
      <c r="N109">
        <v>0.10767387989983394</v>
      </c>
      <c r="O109">
        <v>0.10551009672284385</v>
      </c>
      <c r="P109">
        <v>0.10339224177969099</v>
      </c>
      <c r="Q109">
        <v>0.10132290593704905</v>
      </c>
      <c r="R109">
        <v>9.9304914016509205E-2</v>
      </c>
      <c r="S109">
        <v>9.7341305059214026E-2</v>
      </c>
      <c r="T109">
        <v>9.5435361764809046E-2</v>
      </c>
      <c r="U109">
        <v>9.3590579558560871E-2</v>
      </c>
      <c r="V109">
        <v>9.1810699894131556E-2</v>
      </c>
      <c r="W109">
        <v>9.0099656410360926E-2</v>
      </c>
      <c r="X109">
        <v>8.8461588590190751E-2</v>
      </c>
      <c r="Y109">
        <v>8.6900803846344687E-2</v>
      </c>
      <c r="Z109">
        <v>8.5421745750915656E-2</v>
      </c>
      <c r="AA109">
        <v>8.4028936347708694E-2</v>
      </c>
      <c r="AB109">
        <v>8.2726885805692638E-2</v>
      </c>
      <c r="AC109">
        <v>8.1520088035953231E-2</v>
      </c>
      <c r="AD109">
        <v>8.0412860964241301E-2</v>
      </c>
      <c r="AE109">
        <v>7.9409283975835937E-2</v>
      </c>
      <c r="AF109">
        <v>7.8513066029830242E-2</v>
      </c>
      <c r="AG109">
        <v>7.7727471666899667E-2</v>
      </c>
      <c r="AH109">
        <v>7.7055226004014363E-2</v>
      </c>
      <c r="AI109">
        <v>7.6498324985665958E-2</v>
      </c>
      <c r="AJ109">
        <v>7.6058106227262556E-2</v>
      </c>
      <c r="AK109">
        <v>7.5734923193335787E-2</v>
      </c>
      <c r="AL109">
        <v>7.5528613627383029E-2</v>
      </c>
      <c r="AM109">
        <v>7.5438036768922703E-2</v>
      </c>
      <c r="AN109">
        <v>7.5461378333436427E-2</v>
      </c>
      <c r="AO109">
        <v>7.5565348693447387E-2</v>
      </c>
      <c r="AP109">
        <v>7.5873264374637095E-2</v>
      </c>
      <c r="AQ109">
        <v>7.6174489710557666E-2</v>
      </c>
      <c r="AR109">
        <v>7.6620842116663632E-2</v>
      </c>
      <c r="AS109">
        <v>7.7156192833265552E-2</v>
      </c>
      <c r="AT109">
        <v>7.7779516611661159E-2</v>
      </c>
      <c r="AU109">
        <v>7.848553054299677E-2</v>
      </c>
      <c r="AV109">
        <v>7.9268598633214588E-2</v>
      </c>
      <c r="AW109">
        <v>8.0122735928314842E-2</v>
      </c>
      <c r="AX109">
        <v>8.1042565432866545E-2</v>
      </c>
      <c r="AY109">
        <v>8.2022607158229843E-2</v>
      </c>
      <c r="AZ109">
        <v>8.3057598606063557E-2</v>
      </c>
      <c r="BA109">
        <v>8.4142556697725357E-2</v>
      </c>
      <c r="BB109">
        <v>8.5272818094271119E-2</v>
      </c>
      <c r="BC109">
        <v>8.6443854833016268E-2</v>
      </c>
      <c r="BD109">
        <v>8.7651537790285561E-2</v>
      </c>
      <c r="BE109">
        <v>8.8891996907554352E-2</v>
      </c>
      <c r="BF109">
        <v>9.0161637117750798E-2</v>
      </c>
      <c r="BG109">
        <v>9.1457135610801321E-2</v>
      </c>
      <c r="BH109">
        <v>9.2775472164033687E-2</v>
      </c>
      <c r="BI109">
        <v>9.4113852775676785E-2</v>
      </c>
      <c r="BJ109">
        <v>9.5469709375564205E-2</v>
      </c>
      <c r="BK109">
        <v>9.6840713075538001E-2</v>
      </c>
      <c r="BL109">
        <v>9.8224759443952467E-2</v>
      </c>
      <c r="BM109">
        <v>9.9619878581102481E-2</v>
      </c>
      <c r="BN109">
        <v>0.10102434429424526</v>
      </c>
      <c r="BO109">
        <v>0.10243653624448658</v>
      </c>
      <c r="BP109">
        <v>0.10385502252614984</v>
      </c>
      <c r="BQ109">
        <v>0.10527847068530366</v>
      </c>
      <c r="BR109">
        <v>0.10670569765866574</v>
      </c>
      <c r="BS109">
        <v>0.10813563700104967</v>
      </c>
      <c r="BT109">
        <v>0.1095672958027659</v>
      </c>
      <c r="BU109">
        <v>0.11099978876440778</v>
      </c>
      <c r="BV109">
        <v>0.11243233892226974</v>
      </c>
      <c r="BW109">
        <v>0.11386419811428415</v>
      </c>
      <c r="BX109">
        <v>0.11529472498680141</v>
      </c>
      <c r="BY109">
        <v>0.11672335145745294</v>
      </c>
      <c r="BZ109">
        <v>0.11814951770371306</v>
      </c>
      <c r="CA109">
        <v>0.11957276658465742</v>
      </c>
      <c r="CB109">
        <v>0.12099266419302224</v>
      </c>
      <c r="CC109">
        <v>0.12240878362836008</v>
      </c>
      <c r="CD109">
        <v>0.12382084181725313</v>
      </c>
      <c r="CE109">
        <v>0.12522848974037357</v>
      </c>
      <c r="CF109">
        <v>0.12663143125994386</v>
      </c>
      <c r="CG109">
        <v>0.12802945975818289</v>
      </c>
      <c r="CH109">
        <v>0.12942230393801812</v>
      </c>
      <c r="CI109">
        <v>0.13080978905632476</v>
      </c>
      <c r="CJ109">
        <v>0.13219174383947149</v>
      </c>
      <c r="CK109">
        <v>0.13356798578208204</v>
      </c>
      <c r="CL109">
        <v>0.13493839635135269</v>
      </c>
      <c r="CM109">
        <v>0.13630282651945042</v>
      </c>
      <c r="CN109">
        <v>0.13766119514615183</v>
      </c>
      <c r="CO109">
        <v>0.13901340800560824</v>
      </c>
      <c r="CP109">
        <v>0.14035935252701509</v>
      </c>
      <c r="CQ109">
        <v>0.14169899677520767</v>
      </c>
      <c r="CR109">
        <v>0.14303227268550917</v>
      </c>
      <c r="CS109">
        <v>0.14435908500931824</v>
      </c>
      <c r="CT109">
        <v>0.14567947310337531</v>
      </c>
      <c r="CU109">
        <v>0.14699331812869876</v>
      </c>
      <c r="CV109">
        <v>0.14830064762644354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</row>
    <row r="110" spans="1:155">
      <c r="A110">
        <v>0.13850169567270004</v>
      </c>
      <c r="B110">
        <v>0.13593503697784326</v>
      </c>
      <c r="C110">
        <v>0.13339488595187043</v>
      </c>
      <c r="D110">
        <v>0.13088196288968024</v>
      </c>
      <c r="E110">
        <v>0.1283970678900308</v>
      </c>
      <c r="F110">
        <v>0.12594111360821128</v>
      </c>
      <c r="G110">
        <v>0.12351508811639493</v>
      </c>
      <c r="H110">
        <v>0.12112011491570927</v>
      </c>
      <c r="I110">
        <v>0.1187574287491063</v>
      </c>
      <c r="J110">
        <v>0.11642839037204773</v>
      </c>
      <c r="K110">
        <v>0.11413450461643003</v>
      </c>
      <c r="L110">
        <v>0.11187742724314999</v>
      </c>
      <c r="M110">
        <v>0.10965897789982489</v>
      </c>
      <c r="N110">
        <v>0.10748114446912774</v>
      </c>
      <c r="O110">
        <v>0.10534610665200134</v>
      </c>
      <c r="P110">
        <v>0.1032562428267348</v>
      </c>
      <c r="Q110">
        <v>0.10121411981415362</v>
      </c>
      <c r="R110">
        <v>9.9222535572007206E-2</v>
      </c>
      <c r="S110">
        <v>9.7284499080790204E-2</v>
      </c>
      <c r="T110">
        <v>9.5403259757573244E-2</v>
      </c>
      <c r="U110">
        <v>9.3582273663637916E-2</v>
      </c>
      <c r="V110">
        <v>9.1825238601022624E-2</v>
      </c>
      <c r="W110">
        <v>9.0136043321927761E-2</v>
      </c>
      <c r="X110">
        <v>8.8518772558826744E-2</v>
      </c>
      <c r="Y110">
        <v>8.6977679581464851E-2</v>
      </c>
      <c r="Z110">
        <v>8.5517151425505478E-2</v>
      </c>
      <c r="AA110">
        <v>8.4141645347266814E-2</v>
      </c>
      <c r="AB110">
        <v>8.2855608866231334E-2</v>
      </c>
      <c r="AC110">
        <v>8.1663473167393336E-2</v>
      </c>
      <c r="AD110">
        <v>8.0569492476979601E-2</v>
      </c>
      <c r="AE110">
        <v>7.9577682890449308E-2</v>
      </c>
      <c r="AF110">
        <v>7.8691695052869964E-2</v>
      </c>
      <c r="AG110">
        <v>7.7914741741814716E-2</v>
      </c>
      <c r="AH110">
        <v>7.7249501575842622E-2</v>
      </c>
      <c r="AI110">
        <v>7.6697935113568913E-2</v>
      </c>
      <c r="AJ110">
        <v>7.6261348129747539E-2</v>
      </c>
      <c r="AK110">
        <v>7.5940075394524784E-2</v>
      </c>
      <c r="AL110">
        <v>7.5733960182794074E-2</v>
      </c>
      <c r="AM110">
        <v>7.5641844481689563E-2</v>
      </c>
      <c r="AN110">
        <v>7.5661950764380245E-2</v>
      </c>
      <c r="AO110">
        <v>7.5759870782521332E-2</v>
      </c>
      <c r="AP110">
        <v>7.6063541443869953E-2</v>
      </c>
      <c r="AQ110">
        <v>7.6355622195913908E-2</v>
      </c>
      <c r="AR110">
        <v>7.6792437312392783E-2</v>
      </c>
      <c r="AS110">
        <v>7.7316796232773363E-2</v>
      </c>
      <c r="AT110">
        <v>7.7927800418673546E-2</v>
      </c>
      <c r="AU110">
        <v>7.8620222983307619E-2</v>
      </c>
      <c r="AV110">
        <v>7.938851718867683E-2</v>
      </c>
      <c r="AW110">
        <v>8.0226773212252217E-2</v>
      </c>
      <c r="AX110">
        <v>8.1129698649759288E-2</v>
      </c>
      <c r="AY110">
        <v>8.2091876345026987E-2</v>
      </c>
      <c r="AZ110">
        <v>8.3108129981026305E-2</v>
      </c>
      <c r="BA110">
        <v>8.4173534872856906E-2</v>
      </c>
      <c r="BB110">
        <v>8.528349723977377E-2</v>
      </c>
      <c r="BC110">
        <v>8.6433548493731402E-2</v>
      </c>
      <c r="BD110">
        <v>8.76196173434418E-2</v>
      </c>
      <c r="BE110">
        <v>8.8837881716005804E-2</v>
      </c>
      <c r="BF110">
        <v>9.0084796108421558E-2</v>
      </c>
      <c r="BG110">
        <v>9.135707817832911E-2</v>
      </c>
      <c r="BH110">
        <v>9.2651749007249276E-2</v>
      </c>
      <c r="BI110">
        <v>9.3966049747234673E-2</v>
      </c>
      <c r="BJ110">
        <v>9.5297445577928283E-2</v>
      </c>
      <c r="BK110">
        <v>9.6643639785815999E-2</v>
      </c>
      <c r="BL110">
        <v>9.8002549646976717E-2</v>
      </c>
      <c r="BM110">
        <v>9.9372232798388443E-2</v>
      </c>
      <c r="BN110">
        <v>0.10075098294774908</v>
      </c>
      <c r="BO110">
        <v>0.10213720352789588</v>
      </c>
      <c r="BP110">
        <v>0.10352947781698349</v>
      </c>
      <c r="BQ110">
        <v>0.10492649118541927</v>
      </c>
      <c r="BR110">
        <v>0.10632707706996776</v>
      </c>
      <c r="BS110">
        <v>0.10773018149289076</v>
      </c>
      <c r="BT110">
        <v>0.1091348252641367</v>
      </c>
      <c r="BU110">
        <v>0.11054013475976655</v>
      </c>
      <c r="BV110">
        <v>0.11194534444194837</v>
      </c>
      <c r="BW110">
        <v>0.11334971700430584</v>
      </c>
      <c r="BX110">
        <v>0.11475262153285787</v>
      </c>
      <c r="BY110">
        <v>0.11615349562281367</v>
      </c>
      <c r="BZ110">
        <v>0.11755178940146326</v>
      </c>
      <c r="CA110">
        <v>0.11894705544906954</v>
      </c>
      <c r="CB110">
        <v>0.12033886535107911</v>
      </c>
      <c r="CC110">
        <v>0.12172679970900088</v>
      </c>
      <c r="CD110">
        <v>0.12311058186425729</v>
      </c>
      <c r="CE110">
        <v>0.1244898687317097</v>
      </c>
      <c r="CF110">
        <v>0.1258643714175004</v>
      </c>
      <c r="CG110">
        <v>0.12723388770222249</v>
      </c>
      <c r="CH110">
        <v>0.1285981517516569</v>
      </c>
      <c r="CI110">
        <v>0.12995699426290391</v>
      </c>
      <c r="CJ110">
        <v>0.13131024824603479</v>
      </c>
      <c r="CK110">
        <v>0.13265773593087174</v>
      </c>
      <c r="CL110">
        <v>0.13399934442329575</v>
      </c>
      <c r="CM110">
        <v>0.13533492758630419</v>
      </c>
      <c r="CN110">
        <v>0.13666440901373644</v>
      </c>
      <c r="CO110">
        <v>0.13798769828927845</v>
      </c>
      <c r="CP110">
        <v>0.13930468554719652</v>
      </c>
      <c r="CQ110">
        <v>0.14061534437370724</v>
      </c>
      <c r="CR110">
        <v>0.14191960811311316</v>
      </c>
      <c r="CS110">
        <v>0.14321738640958395</v>
      </c>
      <c r="CT110">
        <v>0.14450872047480229</v>
      </c>
      <c r="CU110">
        <v>0.14579349590033783</v>
      </c>
      <c r="CV110">
        <v>0.14707174180537649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</row>
    <row r="111" spans="1:155">
      <c r="A111">
        <v>0.13788250181369829</v>
      </c>
      <c r="B111">
        <v>0.13535248694271559</v>
      </c>
      <c r="C111">
        <v>0.13284834444218652</v>
      </c>
      <c r="D111">
        <v>0.13037079788832379</v>
      </c>
      <c r="E111">
        <v>0.12792064622764179</v>
      </c>
      <c r="F111">
        <v>0.12549880104495414</v>
      </c>
      <c r="G111">
        <v>0.1231062491403315</v>
      </c>
      <c r="H111">
        <v>0.12074411243889482</v>
      </c>
      <c r="I111">
        <v>0.11841361898713829</v>
      </c>
      <c r="J111">
        <v>0.11611612712036175</v>
      </c>
      <c r="K111">
        <v>0.11385313246525029</v>
      </c>
      <c r="L111">
        <v>0.11162628411396829</v>
      </c>
      <c r="M111">
        <v>0.10943738889972589</v>
      </c>
      <c r="N111">
        <v>0.10728842271361026</v>
      </c>
      <c r="O111">
        <v>0.10518154902985924</v>
      </c>
      <c r="P111">
        <v>0.10311912654674654</v>
      </c>
      <c r="Q111">
        <v>0.10110369994793315</v>
      </c>
      <c r="R111">
        <v>9.9138041890410034E-2</v>
      </c>
      <c r="S111">
        <v>9.7225130352048453E-2</v>
      </c>
      <c r="T111">
        <v>9.5368180699701682E-2</v>
      </c>
      <c r="U111">
        <v>9.3570611616743585E-2</v>
      </c>
      <c r="V111">
        <v>9.1836076424865479E-2</v>
      </c>
      <c r="W111">
        <v>9.0168414841549943E-2</v>
      </c>
      <c r="X111">
        <v>8.8571662655076988E-2</v>
      </c>
      <c r="Y111">
        <v>8.7050015305855932E-2</v>
      </c>
      <c r="Z111">
        <v>8.5607798499264018E-2</v>
      </c>
      <c r="AA111">
        <v>8.4249410308228342E-2</v>
      </c>
      <c r="AB111">
        <v>8.297923084691021E-2</v>
      </c>
      <c r="AC111">
        <v>8.1801625327804162E-2</v>
      </c>
      <c r="AD111">
        <v>8.0720783177324895E-2</v>
      </c>
      <c r="AE111">
        <v>7.9740657680750032E-2</v>
      </c>
      <c r="AF111">
        <v>7.8864839715722682E-2</v>
      </c>
      <c r="AG111">
        <v>7.8096487810295892E-2</v>
      </c>
      <c r="AH111">
        <v>7.7438230740663985E-2</v>
      </c>
      <c r="AI111">
        <v>7.6891988827312768E-2</v>
      </c>
      <c r="AJ111">
        <v>7.6459053136710475E-2</v>
      </c>
      <c r="AK111">
        <v>7.6139714192112365E-2</v>
      </c>
      <c r="AL111">
        <v>7.5933839361867053E-2</v>
      </c>
      <c r="AM111">
        <v>7.5840269369565616E-2</v>
      </c>
      <c r="AN111">
        <v>7.5857182300671705E-2</v>
      </c>
      <c r="AO111">
        <v>7.5949199710578438E-2</v>
      </c>
      <c r="AP111">
        <v>7.6249156160055925E-2</v>
      </c>
      <c r="AQ111">
        <v>7.653171185483687E-2</v>
      </c>
      <c r="AR111">
        <v>7.6959190603518801E-2</v>
      </c>
      <c r="AS111">
        <v>7.7472780424637205E-2</v>
      </c>
      <c r="AT111">
        <v>7.8071651251819252E-2</v>
      </c>
      <c r="AU111">
        <v>7.8750705092721571E-2</v>
      </c>
      <c r="AV111">
        <v>7.9504463569520012E-2</v>
      </c>
      <c r="AW111">
        <v>8.0327105595968909E-2</v>
      </c>
      <c r="AX111">
        <v>8.1213405886711776E-2</v>
      </c>
      <c r="AY111">
        <v>8.2158036037631277E-2</v>
      </c>
      <c r="AZ111">
        <v>8.3155880703990673E-2</v>
      </c>
      <c r="BA111">
        <v>8.420209191616472E-2</v>
      </c>
      <c r="BB111">
        <v>8.5292137567114332E-2</v>
      </c>
      <c r="BC111">
        <v>8.6421609024833645E-2</v>
      </c>
      <c r="BD111">
        <v>8.75864880371795E-2</v>
      </c>
      <c r="BE111">
        <v>8.8783007272357953E-2</v>
      </c>
      <c r="BF111">
        <v>9.0007664969267209E-2</v>
      </c>
      <c r="BG111">
        <v>9.1257223611218533E-2</v>
      </c>
      <c r="BH111">
        <v>9.2528741255345673E-2</v>
      </c>
      <c r="BI111">
        <v>9.3819493484508854E-2</v>
      </c>
      <c r="BJ111">
        <v>9.512697956108937E-2</v>
      </c>
      <c r="BK111">
        <v>9.6448928361370784E-2</v>
      </c>
      <c r="BL111">
        <v>9.7783285541190423E-2</v>
      </c>
      <c r="BM111">
        <v>9.9128130493159675E-2</v>
      </c>
      <c r="BN111">
        <v>0.10048177915894563</v>
      </c>
      <c r="BO111">
        <v>0.10184265356856088</v>
      </c>
      <c r="BP111">
        <v>0.10320935652359034</v>
      </c>
      <c r="BQ111">
        <v>0.10458058684540755</v>
      </c>
      <c r="BR111">
        <v>0.10595519203987447</v>
      </c>
      <c r="BS111">
        <v>0.10733213313556562</v>
      </c>
      <c r="BT111">
        <v>0.10871044409212315</v>
      </c>
      <c r="BU111">
        <v>0.1100892602085413</v>
      </c>
      <c r="BV111">
        <v>0.11146782833654571</v>
      </c>
      <c r="BW111">
        <v>0.11284541947461937</v>
      </c>
      <c r="BX111">
        <v>0.11422141121746825</v>
      </c>
      <c r="BY111">
        <v>0.11559524960251982</v>
      </c>
      <c r="BZ111">
        <v>0.11696639476353524</v>
      </c>
      <c r="CA111">
        <v>0.11833440356320285</v>
      </c>
      <c r="CB111">
        <v>0.11969885617501741</v>
      </c>
      <c r="CC111">
        <v>0.12105933938022966</v>
      </c>
      <c r="CD111">
        <v>0.12241558319389932</v>
      </c>
      <c r="CE111">
        <v>0.12376724889186572</v>
      </c>
      <c r="CF111">
        <v>0.12511405331555786</v>
      </c>
      <c r="CG111">
        <v>0.12645580046414429</v>
      </c>
      <c r="CH111">
        <v>0.12779222921798256</v>
      </c>
      <c r="CI111">
        <v>0.12912317500168868</v>
      </c>
      <c r="CJ111">
        <v>0.13044847412134736</v>
      </c>
      <c r="CK111">
        <v>0.13176795528203639</v>
      </c>
      <c r="CL111">
        <v>0.13308150788568304</v>
      </c>
      <c r="CM111">
        <v>0.13438899081030145</v>
      </c>
      <c r="CN111">
        <v>0.1356903304803774</v>
      </c>
      <c r="CO111">
        <v>0.1369854400956558</v>
      </c>
      <c r="CP111">
        <v>0.13827421582006083</v>
      </c>
      <c r="CQ111">
        <v>0.13955663173428795</v>
      </c>
      <c r="CR111">
        <v>0.14083262531295532</v>
      </c>
      <c r="CS111">
        <v>0.14210210933155337</v>
      </c>
      <c r="CT111">
        <v>0.14336512826514602</v>
      </c>
      <c r="CU111">
        <v>0.14462157103719039</v>
      </c>
      <c r="CV111">
        <v>0.14587146824210592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</row>
    <row r="112" spans="1:155">
      <c r="A112">
        <v>0.13727394580838129</v>
      </c>
      <c r="B112">
        <v>0.13477961389225682</v>
      </c>
      <c r="C112">
        <v>0.13231054538543222</v>
      </c>
      <c r="D112">
        <v>0.12986746364622012</v>
      </c>
      <c r="E112">
        <v>0.12745116919405769</v>
      </c>
      <c r="F112">
        <v>0.12506257431607012</v>
      </c>
      <c r="G112">
        <v>0.12270266390107128</v>
      </c>
      <c r="H112">
        <v>0.12037255726398402</v>
      </c>
      <c r="I112">
        <v>0.1180734805931403</v>
      </c>
      <c r="J112">
        <v>0.11580678739071629</v>
      </c>
      <c r="K112">
        <v>0.11357396576103243</v>
      </c>
      <c r="L112">
        <v>0.1113766590705164</v>
      </c>
      <c r="M112">
        <v>0.10921666161452072</v>
      </c>
      <c r="N112">
        <v>0.10709593791534418</v>
      </c>
      <c r="O112">
        <v>0.10501663546927492</v>
      </c>
      <c r="P112">
        <v>0.10298109435658265</v>
      </c>
      <c r="Q112">
        <v>0.10099183755871677</v>
      </c>
      <c r="R112">
        <v>9.9051613720075357E-2</v>
      </c>
      <c r="S112">
        <v>9.7163368371764869E-2</v>
      </c>
      <c r="T112">
        <v>9.5330284156452616E-2</v>
      </c>
      <c r="U112">
        <v>9.3555741183463201E-2</v>
      </c>
      <c r="V112">
        <v>9.184334853423326E-2</v>
      </c>
      <c r="W112">
        <v>9.0196899195773672E-2</v>
      </c>
      <c r="X112">
        <v>8.8620375306706536E-2</v>
      </c>
      <c r="Y112">
        <v>8.7117915022638187E-2</v>
      </c>
      <c r="Z112">
        <v>8.5693783818605845E-2</v>
      </c>
      <c r="AA112">
        <v>8.4352315592212387E-2</v>
      </c>
      <c r="AB112">
        <v>8.309782393782543E-2</v>
      </c>
      <c r="AC112">
        <v>8.1934607353392114E-2</v>
      </c>
      <c r="AD112">
        <v>8.0866788296606873E-2</v>
      </c>
      <c r="AE112">
        <v>7.9898257868906267E-2</v>
      </c>
      <c r="AF112">
        <v>7.9032536761570599E-2</v>
      </c>
      <c r="AG112">
        <v>7.8272737712056978E-2</v>
      </c>
      <c r="AH112">
        <v>7.7621436998997248E-2</v>
      </c>
      <c r="AI112">
        <v>7.7080520055613416E-2</v>
      </c>
      <c r="AJ112">
        <v>7.6651235790935635E-2</v>
      </c>
      <c r="AK112">
        <v>7.6333863182587933E-2</v>
      </c>
      <c r="AL112">
        <v>7.6128271167509698E-2</v>
      </c>
      <c r="AM112">
        <v>7.6033306897416955E-2</v>
      </c>
      <c r="AN112">
        <v>7.6047152506735757E-2</v>
      </c>
      <c r="AO112">
        <v>7.6132982238352437E-2</v>
      </c>
      <c r="AP112">
        <v>7.6429811761948546E-2</v>
      </c>
      <c r="AQ112">
        <v>7.6702978259867591E-2</v>
      </c>
      <c r="AR112">
        <v>7.7121194526661288E-2</v>
      </c>
      <c r="AS112">
        <v>7.7624157833819332E-2</v>
      </c>
      <c r="AT112">
        <v>7.821109561459634E-2</v>
      </c>
      <c r="AU112">
        <v>7.8877005864591315E-2</v>
      </c>
      <c r="AV112">
        <v>7.9616475134694151E-2</v>
      </c>
      <c r="AW112">
        <v>8.0423772155988782E-2</v>
      </c>
      <c r="AX112">
        <v>8.1293743776405261E-2</v>
      </c>
      <c r="AY112">
        <v>8.2221140074804758E-2</v>
      </c>
      <c r="AZ112">
        <v>8.3200917777753819E-2</v>
      </c>
      <c r="BA112">
        <v>8.4228298277677027E-2</v>
      </c>
      <c r="BB112">
        <v>8.5298814951313445E-2</v>
      </c>
      <c r="BC112">
        <v>8.6408116273579083E-2</v>
      </c>
      <c r="BD112">
        <v>8.7552240936111705E-2</v>
      </c>
      <c r="BE112">
        <v>8.8727471364257113E-2</v>
      </c>
      <c r="BF112">
        <v>8.9930350921109764E-2</v>
      </c>
      <c r="BG112">
        <v>9.1157684667508634E-2</v>
      </c>
      <c r="BH112">
        <v>9.2406568286488966E-2</v>
      </c>
      <c r="BI112">
        <v>9.3674311270946164E-2</v>
      </c>
      <c r="BJ112">
        <v>9.4958443611770749E-2</v>
      </c>
      <c r="BK112">
        <v>9.6256722313955434E-2</v>
      </c>
      <c r="BL112">
        <v>9.7567117492918437E-2</v>
      </c>
      <c r="BM112">
        <v>9.8887732722968455E-2</v>
      </c>
      <c r="BN112">
        <v>0.10021690140166939</v>
      </c>
      <c r="BO112">
        <v>0.10155306694232555</v>
      </c>
      <c r="BP112">
        <v>0.10289484519332166</v>
      </c>
      <c r="BQ112">
        <v>0.10424095322539337</v>
      </c>
      <c r="BR112">
        <v>0.10559025141778895</v>
      </c>
      <c r="BS112">
        <v>0.10694171327594687</v>
      </c>
      <c r="BT112">
        <v>0.10829438181677943</v>
      </c>
      <c r="BU112">
        <v>0.10964740556863384</v>
      </c>
      <c r="BV112">
        <v>0.11100004064629887</v>
      </c>
      <c r="BW112">
        <v>0.11235156608407451</v>
      </c>
      <c r="BX112">
        <v>0.11370136894276744</v>
      </c>
      <c r="BY112">
        <v>0.11504890213736012</v>
      </c>
      <c r="BZ112">
        <v>0.11639363234966922</v>
      </c>
      <c r="CA112">
        <v>0.11773512381840663</v>
      </c>
      <c r="CB112">
        <v>0.11907296427233757</v>
      </c>
      <c r="CC112">
        <v>0.12040674462839168</v>
      </c>
      <c r="CD112">
        <v>0.12173620038383634</v>
      </c>
      <c r="CE112">
        <v>0.12306099935509741</v>
      </c>
      <c r="CF112">
        <v>0.12438086399392126</v>
      </c>
      <c r="CG112">
        <v>0.12569560122990986</v>
      </c>
      <c r="CH112">
        <v>0.12700495470297224</v>
      </c>
      <c r="CI112">
        <v>0.12830876596251223</v>
      </c>
      <c r="CJ112">
        <v>0.12960687428197262</v>
      </c>
      <c r="CK112">
        <v>0.13089911214095734</v>
      </c>
      <c r="CL112">
        <v>0.13218537334720551</v>
      </c>
      <c r="CM112">
        <v>0.1334655208307019</v>
      </c>
      <c r="CN112">
        <v>0.13473948361564972</v>
      </c>
      <c r="CO112">
        <v>0.13600717923139263</v>
      </c>
      <c r="CP112">
        <v>0.13726850580958722</v>
      </c>
      <c r="CQ112">
        <v>0.13852344158713939</v>
      </c>
      <c r="CR112">
        <v>0.13977192669969996</v>
      </c>
      <c r="CS112">
        <v>0.14101387779168345</v>
      </c>
      <c r="CT112">
        <v>0.14224934030264175</v>
      </c>
      <c r="CU112">
        <v>0.14347820785017479</v>
      </c>
      <c r="CV112">
        <v>0.14470051297056213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</row>
    <row r="113" spans="1:155">
      <c r="A113">
        <v>0.13667637972477253</v>
      </c>
      <c r="B113">
        <v>0.13421675813156395</v>
      </c>
      <c r="C113">
        <v>0.13178181387008323</v>
      </c>
      <c r="D113">
        <v>0.12937227474207585</v>
      </c>
      <c r="E113">
        <v>0.12698894109413014</v>
      </c>
      <c r="F113">
        <v>0.12463272551090974</v>
      </c>
      <c r="G113">
        <v>0.12230461412174762</v>
      </c>
      <c r="H113">
        <v>0.12000572228623436</v>
      </c>
      <c r="I113">
        <v>0.11773727543371103</v>
      </c>
      <c r="J113">
        <v>0.11550062268948907</v>
      </c>
      <c r="K113">
        <v>0.11329724700851253</v>
      </c>
      <c r="L113">
        <v>0.11112878277483859</v>
      </c>
      <c r="M113">
        <v>0.10899701765624147</v>
      </c>
      <c r="N113">
        <v>0.10690390155881499</v>
      </c>
      <c r="O113">
        <v>0.10485156735416577</v>
      </c>
      <c r="P113">
        <v>0.10284233961556766</v>
      </c>
      <c r="Q113">
        <v>0.10087871673587695</v>
      </c>
      <c r="R113">
        <v>9.8963422674609947E-2</v>
      </c>
      <c r="S113">
        <v>9.7099375482157496E-2</v>
      </c>
      <c r="T113">
        <v>9.5289722624304504E-2</v>
      </c>
      <c r="U113">
        <v>9.3537804120010434E-2</v>
      </c>
      <c r="V113">
        <v>9.1847187056685986E-2</v>
      </c>
      <c r="W113">
        <v>9.0221616761581483E-2</v>
      </c>
      <c r="X113">
        <v>8.8665019695680053E-2</v>
      </c>
      <c r="Y113">
        <v>8.7181478370528448E-2</v>
      </c>
      <c r="Z113">
        <v>8.5775195298767107E-2</v>
      </c>
      <c r="AA113">
        <v>8.4450441233751825E-2</v>
      </c>
      <c r="AB113">
        <v>8.3211459768579549E-2</v>
      </c>
      <c r="AC113">
        <v>8.2062482240005216E-2</v>
      </c>
      <c r="AD113">
        <v>8.1007561845588938E-2</v>
      </c>
      <c r="AE113">
        <v>8.0050524688258337E-2</v>
      </c>
      <c r="AF113">
        <v>7.9194829221333946E-2</v>
      </c>
      <c r="AG113">
        <v>7.8443526943061795E-2</v>
      </c>
      <c r="AH113">
        <v>7.7799151010275597E-2</v>
      </c>
      <c r="AI113">
        <v>7.7263541282387396E-2</v>
      </c>
      <c r="AJ113">
        <v>7.6837913807614358E-2</v>
      </c>
      <c r="AK113">
        <v>7.6522533748201338E-2</v>
      </c>
      <c r="AL113">
        <v>7.6317272772186653E-2</v>
      </c>
      <c r="AM113">
        <v>7.6220978942632717E-2</v>
      </c>
      <c r="AN113">
        <v>7.6231753652564502E-2</v>
      </c>
      <c r="AO113">
        <v>7.6312082867107833E-2</v>
      </c>
      <c r="AP113">
        <v>7.6604850910359026E-2</v>
      </c>
      <c r="AQ113">
        <v>7.6869277686177115E-2</v>
      </c>
      <c r="AR113">
        <v>7.7278434482385278E-2</v>
      </c>
      <c r="AS113">
        <v>7.7770944254227731E-2</v>
      </c>
      <c r="AT113">
        <v>7.8346168533548852E-2</v>
      </c>
      <c r="AU113">
        <v>7.8999154191791252E-2</v>
      </c>
      <c r="AV113">
        <v>7.9724584670226056E-2</v>
      </c>
      <c r="AW113">
        <v>8.0516812082522787E-2</v>
      </c>
      <c r="AX113">
        <v>8.1370754307191859E-2</v>
      </c>
      <c r="AY113">
        <v>8.2281240201182188E-2</v>
      </c>
      <c r="AZ113">
        <v>8.3243297469838939E-2</v>
      </c>
      <c r="BA113">
        <v>8.4252218039618604E-2</v>
      </c>
      <c r="BB113">
        <v>8.5303600256468243E-2</v>
      </c>
      <c r="BC113">
        <v>8.639314947413862E-2</v>
      </c>
      <c r="BD113">
        <v>8.7516960166241387E-2</v>
      </c>
      <c r="BE113">
        <v>8.8671364703943392E-2</v>
      </c>
      <c r="BF113">
        <v>8.9852951711178811E-2</v>
      </c>
      <c r="BG113">
        <v>9.1058567335143878E-2</v>
      </c>
      <c r="BH113">
        <v>9.2285341593667816E-2</v>
      </c>
      <c r="BI113">
        <v>9.3530623875070149E-2</v>
      </c>
      <c r="BJ113">
        <v>9.4791967015611905E-2</v>
      </c>
      <c r="BK113">
        <v>9.6067157558178684E-2</v>
      </c>
      <c r="BL113">
        <v>9.7354190722431719E-2</v>
      </c>
      <c r="BM113">
        <v>9.8651190600893751E-2</v>
      </c>
      <c r="BN113">
        <v>9.9956509856826262E-2</v>
      </c>
      <c r="BO113">
        <v>0.10126860987321305</v>
      </c>
      <c r="BP113">
        <v>0.10258612273080708</v>
      </c>
      <c r="BQ113">
        <v>0.10390777845755986</v>
      </c>
      <c r="BR113">
        <v>0.10523244949533346</v>
      </c>
      <c r="BS113">
        <v>0.10655912335491989</v>
      </c>
      <c r="BT113">
        <v>0.10788685345445725</v>
      </c>
      <c r="BU113">
        <v>0.10921479607063142</v>
      </c>
      <c r="BV113">
        <v>0.1105422172289008</v>
      </c>
      <c r="BW113">
        <v>0.11186840540095047</v>
      </c>
      <c r="BX113">
        <v>0.1131927530279585</v>
      </c>
      <c r="BY113">
        <v>0.11451472217933358</v>
      </c>
      <c r="BZ113">
        <v>0.1158337854209877</v>
      </c>
      <c r="CA113">
        <v>0.11714951218932347</v>
      </c>
      <c r="CB113">
        <v>0.11846149611274941</v>
      </c>
      <c r="CC113">
        <v>0.11976933556591586</v>
      </c>
      <c r="CD113">
        <v>0.12107276913011504</v>
      </c>
      <c r="CE113">
        <v>0.12237147033034201</v>
      </c>
      <c r="CF113">
        <v>0.12366516575450295</v>
      </c>
      <c r="CG113">
        <v>0.12495366739306737</v>
      </c>
      <c r="CH113">
        <v>0.12623672322154519</v>
      </c>
      <c r="CI113">
        <v>0.12751417845922949</v>
      </c>
      <c r="CJ113">
        <v>0.12878587475394196</v>
      </c>
      <c r="CK113">
        <v>0.13005165040317912</v>
      </c>
      <c r="CL113">
        <v>0.13131140262875046</v>
      </c>
      <c r="CM113">
        <v>0.1325649965198413</v>
      </c>
      <c r="CN113">
        <v>0.13381236508897387</v>
      </c>
      <c r="CO113">
        <v>0.13505342866971357</v>
      </c>
      <c r="CP113">
        <v>0.13628808843329321</v>
      </c>
      <c r="CQ113">
        <v>0.13751632743592127</v>
      </c>
      <c r="CR113">
        <v>0.13873808461850393</v>
      </c>
      <c r="CS113">
        <v>0.13995328334935167</v>
      </c>
      <c r="CT113">
        <v>0.14116196987510946</v>
      </c>
      <c r="CU113">
        <v>0.14236403993541188</v>
      </c>
      <c r="CV113">
        <v>0.14355952936526509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</row>
    <row r="114" spans="1:155">
      <c r="A114">
        <v>0.1360901316496099</v>
      </c>
      <c r="B114">
        <v>0.13366423566525529</v>
      </c>
      <c r="C114">
        <v>0.13126245717205218</v>
      </c>
      <c r="D114">
        <v>0.12888552622573485</v>
      </c>
      <c r="E114">
        <v>0.1265342466266284</v>
      </c>
      <c r="F114">
        <v>0.1242095298379251</v>
      </c>
      <c r="G114">
        <v>0.12191236312561865</v>
      </c>
      <c r="H114">
        <v>0.11964386212284667</v>
      </c>
      <c r="I114">
        <v>0.11740524869043208</v>
      </c>
      <c r="J114">
        <v>0.11519786976849192</v>
      </c>
      <c r="K114">
        <v>0.11302320250319006</v>
      </c>
      <c r="L114">
        <v>0.11088287540903903</v>
      </c>
      <c r="M114">
        <v>0.10877866621732445</v>
      </c>
      <c r="N114">
        <v>0.10671251382089982</v>
      </c>
      <c r="O114">
        <v>0.10468653789204228</v>
      </c>
      <c r="P114">
        <v>0.10270304315254759</v>
      </c>
      <c r="Q114">
        <v>0.10076450934103486</v>
      </c>
      <c r="R114">
        <v>9.8873634035188201E-2</v>
      </c>
      <c r="S114">
        <v>9.7033305754296362E-2</v>
      </c>
      <c r="T114">
        <v>9.5246638641640999E-2</v>
      </c>
      <c r="U114">
        <v>9.3516934878214983E-2</v>
      </c>
      <c r="V114">
        <v>9.1847716964659668E-2</v>
      </c>
      <c r="W114">
        <v>9.0242681148217291E-2</v>
      </c>
      <c r="X114">
        <v>8.8705701301077911E-2</v>
      </c>
      <c r="Y114">
        <v>8.7240799812364656E-2</v>
      </c>
      <c r="Z114">
        <v>8.5852118843250225E-2</v>
      </c>
      <c r="AA114">
        <v>8.4543860759830058E-2</v>
      </c>
      <c r="AB114">
        <v>8.3320202216379535E-2</v>
      </c>
      <c r="AC114">
        <v>8.21853045550755E-2</v>
      </c>
      <c r="AD114">
        <v>8.1143151215046394E-2</v>
      </c>
      <c r="AE114">
        <v>8.0197501486860376E-2</v>
      </c>
      <c r="AF114">
        <v>7.9351745950953803E-2</v>
      </c>
      <c r="AG114">
        <v>7.860888302291584E-2</v>
      </c>
      <c r="AH114">
        <v>7.7971392062078398E-2</v>
      </c>
      <c r="AI114">
        <v>7.7441067953148243E-2</v>
      </c>
      <c r="AJ114">
        <v>7.7019108251791077E-2</v>
      </c>
      <c r="AK114">
        <v>7.6705737471186142E-2</v>
      </c>
      <c r="AL114">
        <v>7.6500848441601502E-2</v>
      </c>
      <c r="AM114">
        <v>7.6403275292899295E-2</v>
      </c>
      <c r="AN114">
        <v>7.6411112932104341E-2</v>
      </c>
      <c r="AO114">
        <v>7.6485531408138338E-2</v>
      </c>
      <c r="AP114">
        <v>7.677538596538834E-2</v>
      </c>
      <c r="AQ114">
        <v>7.7030594619280912E-2</v>
      </c>
      <c r="AR114">
        <v>7.743090482902279E-2</v>
      </c>
      <c r="AS114">
        <v>7.7913177030498257E-2</v>
      </c>
      <c r="AT114">
        <v>7.8476884009079623E-2</v>
      </c>
      <c r="AU114">
        <v>7.9117181494344088E-2</v>
      </c>
      <c r="AV114">
        <v>7.9828829834575107E-2</v>
      </c>
      <c r="AW114">
        <v>8.0606269120576321E-2</v>
      </c>
      <c r="AX114">
        <v>8.1444483668341103E-2</v>
      </c>
      <c r="AY114">
        <v>8.233838518192195E-2</v>
      </c>
      <c r="AZ114">
        <v>8.3283076206060069E-2</v>
      </c>
      <c r="BA114">
        <v>8.427391478724329E-2</v>
      </c>
      <c r="BB114">
        <v>8.5306560738260345E-2</v>
      </c>
      <c r="BC114">
        <v>8.6376781702367608E-2</v>
      </c>
      <c r="BD114">
        <v>8.7480726684783947E-2</v>
      </c>
      <c r="BE114">
        <v>8.8614776272487497E-2</v>
      </c>
      <c r="BF114">
        <v>8.9775561901835915E-2</v>
      </c>
      <c r="BG114">
        <v>9.0959972276752149E-2</v>
      </c>
      <c r="BH114">
        <v>9.2165173256724797E-2</v>
      </c>
      <c r="BI114">
        <v>9.3388545128992542E-2</v>
      </c>
      <c r="BJ114">
        <v>9.4627670981193013E-2</v>
      </c>
      <c r="BK114">
        <v>9.5880363371117008E-2</v>
      </c>
      <c r="BL114">
        <v>9.7144641407034368E-2</v>
      </c>
      <c r="BM114">
        <v>9.8418648569243025E-2</v>
      </c>
      <c r="BN114">
        <v>9.9700756794815729E-2</v>
      </c>
      <c r="BO114">
        <v>0.10098944322422125</v>
      </c>
      <c r="BP114">
        <v>0.10228335519816435</v>
      </c>
      <c r="BQ114">
        <v>0.10358123724652636</v>
      </c>
      <c r="BR114">
        <v>0.10488197231115852</v>
      </c>
      <c r="BS114">
        <v>0.1061845581429685</v>
      </c>
      <c r="BT114">
        <v>0.10748806057106079</v>
      </c>
      <c r="BU114">
        <v>0.10879164279008355</v>
      </c>
      <c r="BV114">
        <v>0.11009458034235403</v>
      </c>
      <c r="BW114">
        <v>0.11139616785445519</v>
      </c>
      <c r="BX114">
        <v>0.11269580667349025</v>
      </c>
      <c r="BY114">
        <v>0.11399296323573344</v>
      </c>
      <c r="BZ114">
        <v>0.1152871170641917</v>
      </c>
      <c r="CA114">
        <v>0.11657784339243452</v>
      </c>
      <c r="CB114">
        <v>0.11786474153028725</v>
      </c>
      <c r="CC114">
        <v>0.11914741303974251</v>
      </c>
      <c r="CD114">
        <v>0.12042560359994531</v>
      </c>
      <c r="CE114">
        <v>0.1216989883454184</v>
      </c>
      <c r="CF114">
        <v>0.12296730115591283</v>
      </c>
      <c r="CG114">
        <v>0.12423035549912483</v>
      </c>
      <c r="CH114">
        <v>0.12548790472310661</v>
      </c>
      <c r="CI114">
        <v>0.12673979670184085</v>
      </c>
      <c r="CJ114">
        <v>0.12798587715483853</v>
      </c>
      <c r="CK114">
        <v>0.12922598881059599</v>
      </c>
      <c r="CL114">
        <v>0.13046002847812993</v>
      </c>
      <c r="CM114">
        <v>0.13168786896616871</v>
      </c>
      <c r="CN114">
        <v>0.13290944252935319</v>
      </c>
      <c r="CO114">
        <v>0.13412467460035316</v>
      </c>
      <c r="CP114">
        <v>0.13533346943920951</v>
      </c>
      <c r="CQ114">
        <v>0.13653581100345547</v>
      </c>
      <c r="CR114">
        <v>0.13773164179082889</v>
      </c>
      <c r="CS114">
        <v>0.13892088769656682</v>
      </c>
      <c r="CT114">
        <v>0.14010359714572357</v>
      </c>
      <c r="CU114">
        <v>0.14127966900379144</v>
      </c>
      <c r="CV114">
        <v>0.14244914075815426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</row>
    <row r="115" spans="1:155">
      <c r="A115">
        <v>0.13551551102372461</v>
      </c>
      <c r="B115">
        <v>0.13312234425302166</v>
      </c>
      <c r="C115">
        <v>0.13075276126143653</v>
      </c>
      <c r="D115">
        <v>0.12840749553202452</v>
      </c>
      <c r="E115">
        <v>0.12608735213498756</v>
      </c>
      <c r="F115">
        <v>0.12379324504101372</v>
      </c>
      <c r="G115">
        <v>0.12152616120037538</v>
      </c>
      <c r="H115">
        <v>0.11928721711554578</v>
      </c>
      <c r="I115">
        <v>0.11707763211650213</v>
      </c>
      <c r="J115">
        <v>0.11489875201702229</v>
      </c>
      <c r="K115">
        <v>0.11275204784329754</v>
      </c>
      <c r="L115">
        <v>0.11063914300504418</v>
      </c>
      <c r="M115">
        <v>0.10856180652868819</v>
      </c>
      <c r="N115">
        <v>0.1065219664151739</v>
      </c>
      <c r="O115">
        <v>0.10452172762039891</v>
      </c>
      <c r="P115">
        <v>0.10256337998827025</v>
      </c>
      <c r="Q115">
        <v>0.10064938017847296</v>
      </c>
      <c r="R115">
        <v>9.8782401459555053E-2</v>
      </c>
      <c r="S115">
        <v>9.696530552384558E-2</v>
      </c>
      <c r="T115">
        <v>9.520117042320958E-2</v>
      </c>
      <c r="U115">
        <v>9.3493261111144754E-2</v>
      </c>
      <c r="V115">
        <v>9.1845055241784629E-2</v>
      </c>
      <c r="W115">
        <v>9.0260201677580837E-2</v>
      </c>
      <c r="X115">
        <v>8.874251782879107E-2</v>
      </c>
      <c r="Y115">
        <v>8.7295969458998396E-2</v>
      </c>
      <c r="Z115">
        <v>8.5924632823584701E-2</v>
      </c>
      <c r="AA115">
        <v>8.463264639515683E-2</v>
      </c>
      <c r="AB115">
        <v>8.3424115311568195E-2</v>
      </c>
      <c r="AC115">
        <v>8.2303129781510539E-2</v>
      </c>
      <c r="AD115">
        <v>8.127360172556547E-2</v>
      </c>
      <c r="AE115">
        <v>8.0339224207850168E-2</v>
      </c>
      <c r="AF115">
        <v>7.9503318521011182E-2</v>
      </c>
      <c r="AG115">
        <v>7.876882836422637E-2</v>
      </c>
      <c r="AH115">
        <v>7.8138175136549942E-2</v>
      </c>
      <c r="AI115">
        <v>7.7613124783729323E-2</v>
      </c>
      <c r="AJ115">
        <v>7.7194820470667169E-2</v>
      </c>
      <c r="AK115">
        <v>7.6883483146495402E-2</v>
      </c>
      <c r="AL115">
        <v>7.6679009873520595E-2</v>
      </c>
      <c r="AM115">
        <v>7.6580202622613266E-2</v>
      </c>
      <c r="AN115">
        <v>7.6585169997429495E-2</v>
      </c>
      <c r="AO115">
        <v>7.6654190465598029E-2</v>
      </c>
      <c r="AP115">
        <v>7.6940754457396149E-2</v>
      </c>
      <c r="AQ115">
        <v>7.7187109372701679E-2</v>
      </c>
      <c r="AR115">
        <v>7.7578620786469071E-2</v>
      </c>
      <c r="AS115">
        <v>7.8050848977857218E-2</v>
      </c>
      <c r="AT115">
        <v>7.8603260976858449E-2</v>
      </c>
      <c r="AU115">
        <v>7.9231114165990157E-2</v>
      </c>
      <c r="AV115">
        <v>7.9929238237166036E-2</v>
      </c>
      <c r="AW115">
        <v>8.0692171289219281E-2</v>
      </c>
      <c r="AX115">
        <v>8.1514970608545206E-2</v>
      </c>
      <c r="AY115">
        <v>8.2392621862819176E-2</v>
      </c>
      <c r="AZ115">
        <v>8.3320304041785906E-2</v>
      </c>
      <c r="BA115">
        <v>8.4293442389357057E-2</v>
      </c>
      <c r="BB115">
        <v>8.5307762689420044E-2</v>
      </c>
      <c r="BC115">
        <v>8.6359086800248813E-2</v>
      </c>
      <c r="BD115">
        <v>8.7443617912386307E-2</v>
      </c>
      <c r="BE115">
        <v>8.8557788340491744E-2</v>
      </c>
      <c r="BF115">
        <v>8.9698271325511086E-2</v>
      </c>
      <c r="BG115">
        <v>9.0861996634463316E-2</v>
      </c>
      <c r="BH115">
        <v>9.2046161978751234E-2</v>
      </c>
      <c r="BI115">
        <v>9.3248182908567359E-2</v>
      </c>
      <c r="BJ115">
        <v>9.4465671593740627E-2</v>
      </c>
      <c r="BK115">
        <v>9.5696462695557247E-2</v>
      </c>
      <c r="BL115">
        <v>9.6938597657443726E-2</v>
      </c>
      <c r="BM115">
        <v>9.8190241327042821E-2</v>
      </c>
      <c r="BN115">
        <v>9.944978369105946E-2</v>
      </c>
      <c r="BO115">
        <v>0.10071571600891194</v>
      </c>
      <c r="BP115">
        <v>0.10198670088608632</v>
      </c>
      <c r="BQ115">
        <v>0.10326149435731861</v>
      </c>
      <c r="BR115">
        <v>0.10453899004461475</v>
      </c>
      <c r="BS115">
        <v>0.10581819785056608</v>
      </c>
      <c r="BT115">
        <v>0.10709819185649132</v>
      </c>
      <c r="BU115">
        <v>0.10837814367533297</v>
      </c>
      <c r="BV115">
        <v>0.10965733626513501</v>
      </c>
      <c r="BW115">
        <v>0.11093507140115613</v>
      </c>
      <c r="BX115">
        <v>0.11221075575145802</v>
      </c>
      <c r="BY115">
        <v>0.11348386160585081</v>
      </c>
      <c r="BZ115">
        <v>0.11475387558456789</v>
      </c>
      <c r="CA115">
        <v>0.11602037696750986</v>
      </c>
      <c r="CB115">
        <v>0.11728296948481022</v>
      </c>
      <c r="CC115">
        <v>0.11854126110148104</v>
      </c>
      <c r="CD115">
        <v>0.11979499752235397</v>
      </c>
      <c r="CE115">
        <v>0.12104386195793591</v>
      </c>
      <c r="CF115">
        <v>0.12228759150698715</v>
      </c>
      <c r="CG115">
        <v>0.12352600046187991</v>
      </c>
      <c r="CH115">
        <v>0.12475884785042383</v>
      </c>
      <c r="CI115">
        <v>0.12598598552793885</v>
      </c>
      <c r="CJ115">
        <v>0.12720725963181329</v>
      </c>
      <c r="CK115">
        <v>0.12842251866389112</v>
      </c>
      <c r="CL115">
        <v>0.12963166134402568</v>
      </c>
      <c r="CM115">
        <v>0.13083456304239027</v>
      </c>
      <c r="CN115">
        <v>0.13203115886925687</v>
      </c>
      <c r="CO115">
        <v>0.13322137778739718</v>
      </c>
      <c r="CP115">
        <v>0.13440512358510159</v>
      </c>
      <c r="CQ115">
        <v>0.13558238760392941</v>
      </c>
      <c r="CR115">
        <v>0.13675311083557348</v>
      </c>
      <c r="CS115">
        <v>0.13791722329770345</v>
      </c>
      <c r="CT115">
        <v>0.13907477337719842</v>
      </c>
      <c r="CU115">
        <v>0.14022566549036131</v>
      </c>
      <c r="CV115">
        <v>0.14136993717817606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</row>
    <row r="116" spans="1:155">
      <c r="A116">
        <v>0.13495280400825277</v>
      </c>
      <c r="B116">
        <v>0.1325913613263503</v>
      </c>
      <c r="C116">
        <v>0.13025299476067762</v>
      </c>
      <c r="D116">
        <v>0.12793844098630922</v>
      </c>
      <c r="E116">
        <v>0.12564850882343254</v>
      </c>
      <c r="F116">
        <v>0.12338411222077801</v>
      </c>
      <c r="G116">
        <v>0.12114624209220207</v>
      </c>
      <c r="H116">
        <v>0.11893601225682833</v>
      </c>
      <c r="I116">
        <v>0.11675464502121786</v>
      </c>
      <c r="J116">
        <v>0.11460347971690053</v>
      </c>
      <c r="K116">
        <v>0.11248398659644893</v>
      </c>
      <c r="L116">
        <v>0.11039778217681882</v>
      </c>
      <c r="M116">
        <v>0.10834662677980848</v>
      </c>
      <c r="N116">
        <v>0.10633243945192491</v>
      </c>
      <c r="O116">
        <v>0.10435731013802821</v>
      </c>
      <c r="P116">
        <v>0.10242351299054214</v>
      </c>
      <c r="Q116">
        <v>0.10053348537699944</v>
      </c>
      <c r="R116">
        <v>9.8689875137433741E-2</v>
      </c>
      <c r="S116">
        <v>9.6895513913502415E-2</v>
      </c>
      <c r="T116">
        <v>9.5153448940313107E-2</v>
      </c>
      <c r="U116">
        <v>9.3466904672784915E-2</v>
      </c>
      <c r="V116">
        <v>9.1839315388630521E-2</v>
      </c>
      <c r="W116">
        <v>9.0274281303755075E-2</v>
      </c>
      <c r="X116">
        <v>8.8775563950027558E-2</v>
      </c>
      <c r="Y116">
        <v>8.7347070304131053E-2</v>
      </c>
      <c r="Z116">
        <v>8.5992813554819983E-2</v>
      </c>
      <c r="AA116">
        <v>8.4716862986273608E-2</v>
      </c>
      <c r="AB116">
        <v>8.352325345361078E-2</v>
      </c>
      <c r="AC116">
        <v>8.2416005232575348E-2</v>
      </c>
      <c r="AD116">
        <v>8.1398954535745235E-2</v>
      </c>
      <c r="AE116">
        <v>8.0475726646502183E-2</v>
      </c>
      <c r="AF116">
        <v>7.9649575999439101E-2</v>
      </c>
      <c r="AG116">
        <v>7.8923383166395827E-2</v>
      </c>
      <c r="AH116">
        <v>7.829952158383327E-2</v>
      </c>
      <c r="AI116">
        <v>7.777971214430951E-2</v>
      </c>
      <c r="AJ116">
        <v>7.7365063745955392E-2</v>
      </c>
      <c r="AK116">
        <v>7.7055776868371312E-2</v>
      </c>
      <c r="AL116">
        <v>7.6851745759885792E-2</v>
      </c>
      <c r="AM116">
        <v>7.6751784822180535E-2</v>
      </c>
      <c r="AN116">
        <v>7.6753914678538523E-2</v>
      </c>
      <c r="AO116">
        <v>7.681790105275095E-2</v>
      </c>
      <c r="AP116">
        <v>7.7100642697904995E-2</v>
      </c>
      <c r="AQ116">
        <v>7.7338669778010627E-2</v>
      </c>
      <c r="AR116">
        <v>7.7721630450232837E-2</v>
      </c>
      <c r="AS116">
        <v>7.8183992674701872E-2</v>
      </c>
      <c r="AT116">
        <v>7.8725330855639902E-2</v>
      </c>
      <c r="AU116">
        <v>7.9340971080837305E-2</v>
      </c>
      <c r="AV116">
        <v>8.0025840629673634E-2</v>
      </c>
      <c r="AW116">
        <v>8.0774558581277439E-2</v>
      </c>
      <c r="AX116">
        <v>8.1582255888252742E-2</v>
      </c>
      <c r="AY116">
        <v>8.244399719562881E-2</v>
      </c>
      <c r="AZ116">
        <v>8.3355033852038365E-2</v>
      </c>
      <c r="BA116">
        <v>8.4310860880951841E-2</v>
      </c>
      <c r="BB116">
        <v>8.5307265240837579E-2</v>
      </c>
      <c r="BC116">
        <v>8.6340128781038458E-2</v>
      </c>
      <c r="BD116">
        <v>8.7405707877183686E-2</v>
      </c>
      <c r="BE116">
        <v>8.8500480379346477E-2</v>
      </c>
      <c r="BF116">
        <v>8.9621164422338986E-2</v>
      </c>
      <c r="BG116">
        <v>9.0764729075993686E-2</v>
      </c>
      <c r="BH116">
        <v>9.1928408603200382E-2</v>
      </c>
      <c r="BI116">
        <v>9.3109642851415292E-2</v>
      </c>
      <c r="BJ116">
        <v>9.4306077453365014E-2</v>
      </c>
      <c r="BK116">
        <v>9.551556933936399E-2</v>
      </c>
      <c r="BL116">
        <v>9.6736181637574567E-2</v>
      </c>
      <c r="BM116">
        <v>9.7966098744417002E-2</v>
      </c>
      <c r="BN116">
        <v>9.9203723840589647E-2</v>
      </c>
      <c r="BO116">
        <v>0.10044756796583246</v>
      </c>
      <c r="BP116">
        <v>0.10169630519566034</v>
      </c>
      <c r="BQ116">
        <v>0.10294870361844805</v>
      </c>
      <c r="BR116">
        <v>0.10420366701405882</v>
      </c>
      <c r="BS116">
        <v>0.10546021372605335</v>
      </c>
      <c r="BT116">
        <v>0.10671742675545913</v>
      </c>
      <c r="BU116">
        <v>0.10797448624262533</v>
      </c>
      <c r="BV116">
        <v>0.10923067971365891</v>
      </c>
      <c r="BW116">
        <v>0.11048531796222338</v>
      </c>
      <c r="BX116">
        <v>0.11173781268299206</v>
      </c>
      <c r="BY116">
        <v>0.11298764133048964</v>
      </c>
      <c r="BZ116">
        <v>0.11423429390693644</v>
      </c>
      <c r="CA116">
        <v>0.11547735520087067</v>
      </c>
      <c r="CB116">
        <v>0.11671643395631474</v>
      </c>
      <c r="CC116">
        <v>0.11795114108941594</v>
      </c>
      <c r="CD116">
        <v>0.11918122769830092</v>
      </c>
      <c r="CE116">
        <v>0.12040637846548978</v>
      </c>
      <c r="CF116">
        <v>0.12162633444561594</v>
      </c>
      <c r="CG116">
        <v>0.12284091383646992</v>
      </c>
      <c r="CH116">
        <v>0.12404987851396235</v>
      </c>
      <c r="CI116">
        <v>0.12525308330740487</v>
      </c>
      <c r="CJ116">
        <v>0.12645037582246238</v>
      </c>
      <c r="CK116">
        <v>0.12764160930844848</v>
      </c>
      <c r="CL116">
        <v>0.12882668381575335</v>
      </c>
      <c r="CM116">
        <v>0.13000547887244099</v>
      </c>
      <c r="CN116">
        <v>0.13117792907355363</v>
      </c>
      <c r="CO116">
        <v>0.13234396820745623</v>
      </c>
      <c r="CP116">
        <v>0.13350350210776654</v>
      </c>
      <c r="CQ116">
        <v>0.13465652288715124</v>
      </c>
      <c r="CR116">
        <v>0.13580297440029496</v>
      </c>
      <c r="CS116">
        <v>0.13694279051539548</v>
      </c>
      <c r="CT116">
        <v>0.13807601941811987</v>
      </c>
      <c r="CU116">
        <v>0.1392025679688064</v>
      </c>
      <c r="CV116">
        <v>0.14032247677257112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</row>
    <row r="117" spans="1:155">
      <c r="A117">
        <v>0.13440227873183949</v>
      </c>
      <c r="B117">
        <v>0.13207154526958501</v>
      </c>
      <c r="C117">
        <v>0.12976340716587745</v>
      </c>
      <c r="D117">
        <v>0.12747860468965552</v>
      </c>
      <c r="E117">
        <v>0.12521794916061332</v>
      </c>
      <c r="F117">
        <v>0.12298235831484844</v>
      </c>
      <c r="G117">
        <v>0.12077282447126785</v>
      </c>
      <c r="H117">
        <v>0.11859046172321826</v>
      </c>
      <c r="I117">
        <v>0.11643649169834701</v>
      </c>
      <c r="J117">
        <v>0.11431225244012047</v>
      </c>
      <c r="K117">
        <v>0.11221920976146081</v>
      </c>
      <c r="L117">
        <v>0.11015897647654226</v>
      </c>
      <c r="M117">
        <v>0.10813330460707925</v>
      </c>
      <c r="N117">
        <v>0.10614410270555281</v>
      </c>
      <c r="O117">
        <v>0.10419344883432856</v>
      </c>
      <c r="P117">
        <v>0.1022836007519895</v>
      </c>
      <c r="Q117">
        <v>0.10041697273739458</v>
      </c>
      <c r="R117">
        <v>9.8596194720428118E-2</v>
      </c>
      <c r="S117">
        <v>9.6824064947390362E-2</v>
      </c>
      <c r="T117">
        <v>9.5103598186154714E-2</v>
      </c>
      <c r="U117">
        <v>9.3437981338312825E-2</v>
      </c>
      <c r="V117">
        <v>9.1830604147052061E-2</v>
      </c>
      <c r="W117">
        <v>9.0285017381848923E-2</v>
      </c>
      <c r="X117">
        <v>8.8804929045270584E-2</v>
      </c>
      <c r="Y117">
        <v>8.7394183927997873E-2</v>
      </c>
      <c r="Z117">
        <v>8.6056730842313328E-2</v>
      </c>
      <c r="AA117">
        <v>8.4796573971382599E-2</v>
      </c>
      <c r="AB117">
        <v>8.361767361613795E-2</v>
      </c>
      <c r="AC117">
        <v>8.2523975509516734E-2</v>
      </c>
      <c r="AD117">
        <v>8.1519246757594116E-2</v>
      </c>
      <c r="AE117">
        <v>8.0607038629949154E-2</v>
      </c>
      <c r="AF117">
        <v>7.9790538918247875E-2</v>
      </c>
      <c r="AG117">
        <v>7.9072568332979654E-2</v>
      </c>
      <c r="AH117">
        <v>7.8455442810604598E-2</v>
      </c>
      <c r="AI117">
        <v>7.7940841376227976E-2</v>
      </c>
      <c r="AJ117">
        <v>7.7529842331071436E-2</v>
      </c>
      <c r="AK117">
        <v>7.7222618980697072E-2</v>
      </c>
      <c r="AL117">
        <v>7.7019077940403649E-2</v>
      </c>
      <c r="AM117">
        <v>7.6918013802095023E-2</v>
      </c>
      <c r="AN117">
        <v>7.6917441157803176E-2</v>
      </c>
      <c r="AO117">
        <v>7.6976500242181042E-2</v>
      </c>
      <c r="AP117">
        <v>7.7255090011780395E-2</v>
      </c>
      <c r="AQ117">
        <v>7.7485385772787421E-2</v>
      </c>
      <c r="AR117">
        <v>7.785990931233755E-2</v>
      </c>
      <c r="AS117">
        <v>7.8312620361539617E-2</v>
      </c>
      <c r="AT117">
        <v>7.8843096739098464E-2</v>
      </c>
      <c r="AU117">
        <v>7.9446771293348886E-2</v>
      </c>
      <c r="AV117">
        <v>8.0118655964906055E-2</v>
      </c>
      <c r="AW117">
        <v>8.0853456862628029E-2</v>
      </c>
      <c r="AX117">
        <v>8.1646371817610031E-2</v>
      </c>
      <c r="AY117">
        <v>8.249254860880656E-2</v>
      </c>
      <c r="AZ117">
        <v>8.3387310679017806E-2</v>
      </c>
      <c r="BA117">
        <v>8.4326220080340575E-2</v>
      </c>
      <c r="BB117">
        <v>8.5305126797258948E-2</v>
      </c>
      <c r="BC117">
        <v>8.6319973245010465E-2</v>
      </c>
      <c r="BD117">
        <v>8.7367064824905694E-2</v>
      </c>
      <c r="BE117">
        <v>8.844292689598901E-2</v>
      </c>
      <c r="BF117">
        <v>8.9544324259651309E-2</v>
      </c>
      <c r="BG117">
        <v>9.0668258723121856E-2</v>
      </c>
      <c r="BH117">
        <v>9.1812000766574628E-2</v>
      </c>
      <c r="BI117">
        <v>9.2973023014453884E-2</v>
      </c>
      <c r="BJ117">
        <v>9.4148991281598024E-2</v>
      </c>
      <c r="BK117">
        <v>9.5337792649882555E-2</v>
      </c>
      <c r="BL117">
        <v>9.6537507511827436E-2</v>
      </c>
      <c r="BM117">
        <v>9.7746337741492439E-2</v>
      </c>
      <c r="BN117">
        <v>9.8962706480730744E-2</v>
      </c>
      <c r="BO117">
        <v>0.10018513460631354</v>
      </c>
      <c r="BP117">
        <v>0.10141231010497484</v>
      </c>
      <c r="BQ117">
        <v>0.10264301175545185</v>
      </c>
      <c r="BR117">
        <v>0.10387615364150027</v>
      </c>
      <c r="BS117">
        <v>0.1051107630781065</v>
      </c>
      <c r="BT117">
        <v>0.10634593021190343</v>
      </c>
      <c r="BU117">
        <v>0.10758084166424954</v>
      </c>
      <c r="BV117">
        <v>0.10881479308595855</v>
      </c>
      <c r="BW117">
        <v>0.11004709892188991</v>
      </c>
      <c r="BX117">
        <v>0.1112771757897746</v>
      </c>
      <c r="BY117">
        <v>0.11250450695102228</v>
      </c>
      <c r="BZ117">
        <v>0.11372858713583021</v>
      </c>
      <c r="CA117">
        <v>0.11494900339348198</v>
      </c>
      <c r="CB117">
        <v>0.1161653697367383</v>
      </c>
      <c r="CC117">
        <v>0.11737730135766043</v>
      </c>
      <c r="CD117">
        <v>0.11858455033296846</v>
      </c>
      <c r="CE117">
        <v>0.11978680529250101</v>
      </c>
      <c r="CF117">
        <v>0.12098381181191484</v>
      </c>
      <c r="CG117">
        <v>0.12217538886211277</v>
      </c>
      <c r="CH117">
        <v>0.12336130216978891</v>
      </c>
      <c r="CI117">
        <v>0.12454140821491312</v>
      </c>
      <c r="CJ117">
        <v>0.12571555707677248</v>
      </c>
      <c r="CK117">
        <v>0.12688360637482732</v>
      </c>
      <c r="CL117">
        <v>0.12804545596367434</v>
      </c>
      <c r="CM117">
        <v>0.12920098954696327</v>
      </c>
      <c r="CN117">
        <v>0.13035014192402575</v>
      </c>
      <c r="CO117">
        <v>0.13149285078538842</v>
      </c>
      <c r="CP117">
        <v>0.13262902377732599</v>
      </c>
      <c r="CQ117">
        <v>0.13375865446508498</v>
      </c>
      <c r="CR117">
        <v>0.13488168901838707</v>
      </c>
      <c r="CS117">
        <v>0.13599806204762485</v>
      </c>
      <c r="CT117">
        <v>0.13710782428447638</v>
      </c>
      <c r="CU117">
        <v>0.13821088565550274</v>
      </c>
      <c r="CV117">
        <v>0.13930728765312089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</row>
    <row r="118" spans="1:155">
      <c r="A118">
        <v>0.13386418361236976</v>
      </c>
      <c r="B118">
        <v>0.13156313729048552</v>
      </c>
      <c r="C118">
        <v>0.12928423170070996</v>
      </c>
      <c r="D118">
        <v>0.12702821167614961</v>
      </c>
      <c r="E118">
        <v>0.12479589338613759</v>
      </c>
      <c r="F118">
        <v>0.12258819612181755</v>
      </c>
      <c r="G118">
        <v>0.12040611435012033</v>
      </c>
      <c r="H118">
        <v>0.11825076392067833</v>
      </c>
      <c r="I118">
        <v>0.11612336491877312</v>
      </c>
      <c r="J118">
        <v>0.11402525566406618</v>
      </c>
      <c r="K118">
        <v>0.11195789923854341</v>
      </c>
      <c r="L118">
        <v>0.10992290029530609</v>
      </c>
      <c r="M118">
        <v>0.1079220079443671</v>
      </c>
      <c r="N118">
        <v>0.10595711877350458</v>
      </c>
      <c r="O118">
        <v>0.10403029811095375</v>
      </c>
      <c r="P118">
        <v>0.10214378881993134</v>
      </c>
      <c r="Q118">
        <v>0.10029998587968325</v>
      </c>
      <c r="R118">
        <v>9.8501492767459495E-2</v>
      </c>
      <c r="S118">
        <v>9.6751083673569618E-2</v>
      </c>
      <c r="T118">
        <v>9.5051735910590976E-2</v>
      </c>
      <c r="U118">
        <v>9.3406600529501713E-2</v>
      </c>
      <c r="V118">
        <v>9.1819022517398541E-2</v>
      </c>
      <c r="W118">
        <v>9.0292503827932941E-2</v>
      </c>
      <c r="X118">
        <v>8.8830695877944357E-2</v>
      </c>
      <c r="Y118">
        <v>8.7437384470088766E-2</v>
      </c>
      <c r="Z118">
        <v>8.6116453078929803E-2</v>
      </c>
      <c r="AA118">
        <v>8.4871835694402015E-2</v>
      </c>
      <c r="AB118">
        <v>8.3707422542790788E-2</v>
      </c>
      <c r="AC118">
        <v>8.2627083592201972E-2</v>
      </c>
      <c r="AD118">
        <v>8.1634512122462519E-2</v>
      </c>
      <c r="AE118">
        <v>8.0733188705733483E-2</v>
      </c>
      <c r="AF118">
        <v>7.9926230103266119E-2</v>
      </c>
      <c r="AG118">
        <v>7.9216395279721102E-2</v>
      </c>
      <c r="AH118">
        <v>7.8605948567430584E-2</v>
      </c>
      <c r="AI118">
        <v>7.8096521122081111E-2</v>
      </c>
      <c r="AJ118">
        <v>7.7689153588657675E-2</v>
      </c>
      <c r="AK118">
        <v>7.7384004120138433E-2</v>
      </c>
      <c r="AL118">
        <v>7.7180990054066964E-2</v>
      </c>
      <c r="AM118">
        <v>7.707888890542669E-2</v>
      </c>
      <c r="AN118">
        <v>7.7075681435620963E-2</v>
      </c>
      <c r="AO118">
        <v>7.7129614983588168E-2</v>
      </c>
      <c r="AP118">
        <v>7.740556903203781E-2</v>
      </c>
      <c r="AQ118">
        <v>7.7627232758287687E-2</v>
      </c>
      <c r="AR118">
        <v>7.7993465742996301E-2</v>
      </c>
      <c r="AS118">
        <v>7.843673598317423E-2</v>
      </c>
      <c r="AT118">
        <v>7.8956574312927769E-2</v>
      </c>
      <c r="AU118">
        <v>7.9548536665056555E-2</v>
      </c>
      <c r="AV118">
        <v>8.0207713984054546E-2</v>
      </c>
      <c r="AW118">
        <v>8.092889539140341E-2</v>
      </c>
      <c r="AX118">
        <v>8.1707351701066133E-2</v>
      </c>
      <c r="AY118">
        <v>8.2538314781310587E-2</v>
      </c>
      <c r="AZ118">
        <v>8.3417176791262745E-2</v>
      </c>
      <c r="BA118">
        <v>8.4339571147548031E-2</v>
      </c>
      <c r="BB118">
        <v>8.5301405125220331E-2</v>
      </c>
      <c r="BC118">
        <v>8.6298680176439671E-2</v>
      </c>
      <c r="BD118">
        <v>8.732775391288293E-2</v>
      </c>
      <c r="BE118">
        <v>8.8385201746603179E-2</v>
      </c>
      <c r="BF118">
        <v>8.9467822929789192E-2</v>
      </c>
      <c r="BG118">
        <v>9.0572665453757473E-2</v>
      </c>
      <c r="BH118">
        <v>9.1697027177316051E-2</v>
      </c>
      <c r="BI118">
        <v>9.2838411423866174E-2</v>
      </c>
      <c r="BJ118">
        <v>9.3994511477087858E-2</v>
      </c>
      <c r="BK118">
        <v>9.516323530144899E-2</v>
      </c>
      <c r="BL118">
        <v>9.6342682955320114E-2</v>
      </c>
      <c r="BM118">
        <v>9.753107612882872E-2</v>
      </c>
      <c r="BN118">
        <v>9.8726847986773336E-2</v>
      </c>
      <c r="BO118">
        <v>9.9928538775111916E-2</v>
      </c>
      <c r="BP118">
        <v>0.101134844054905</v>
      </c>
      <c r="BQ118">
        <v>0.10234455541251593</v>
      </c>
      <c r="BR118">
        <v>0.10355659440003442</v>
      </c>
      <c r="BS118">
        <v>0.10476999566590377</v>
      </c>
      <c r="BT118">
        <v>0.10598385847985708</v>
      </c>
      <c r="BU118">
        <v>0.10719737345321965</v>
      </c>
      <c r="BV118">
        <v>0.10840984452375599</v>
      </c>
      <c r="BW118">
        <v>0.10962058836429948</v>
      </c>
      <c r="BX118">
        <v>0.11082902908153289</v>
      </c>
      <c r="BY118">
        <v>0.11203465192946951</v>
      </c>
      <c r="BZ118">
        <v>0.11323695586596919</v>
      </c>
      <c r="CA118">
        <v>0.11443553268821176</v>
      </c>
      <c r="CB118">
        <v>0.11562999708467088</v>
      </c>
      <c r="CC118">
        <v>0.11681997026203127</v>
      </c>
      <c r="CD118">
        <v>0.11800520555285549</v>
      </c>
      <c r="CE118">
        <v>0.11918539334846723</v>
      </c>
      <c r="CF118">
        <v>0.12036028368940427</v>
      </c>
      <c r="CG118">
        <v>0.12152969633027309</v>
      </c>
      <c r="CH118">
        <v>0.12269340176257934</v>
      </c>
      <c r="CI118">
        <v>0.12385125614372518</v>
      </c>
      <c r="CJ118">
        <v>0.12500311266374667</v>
      </c>
      <c r="CK118">
        <v>0.12614883169654992</v>
      </c>
      <c r="CL118">
        <v>0.12728831391449077</v>
      </c>
      <c r="CM118">
        <v>0.12842144473859637</v>
      </c>
      <c r="CN118">
        <v>0.12954816348191095</v>
      </c>
      <c r="CO118">
        <v>0.13066840632783122</v>
      </c>
      <c r="CP118">
        <v>0.13178208432270858</v>
      </c>
      <c r="CQ118">
        <v>0.13288919371528554</v>
      </c>
      <c r="CR118">
        <v>0.13398967931206215</v>
      </c>
      <c r="CS118">
        <v>0.13508348142045906</v>
      </c>
      <c r="CT118">
        <v>0.13617064939623844</v>
      </c>
      <c r="CU118">
        <v>0.13725109686485232</v>
      </c>
      <c r="CV118">
        <v>0.13832486441217556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</row>
    <row r="119" spans="1:155">
      <c r="A119">
        <v>0.13333875080849586</v>
      </c>
      <c r="B119">
        <v>0.13106636098680599</v>
      </c>
      <c r="C119">
        <v>0.128815685474718</v>
      </c>
      <c r="D119">
        <v>0.12658747397744516</v>
      </c>
      <c r="E119">
        <v>0.12438254587765109</v>
      </c>
      <c r="F119">
        <v>0.12220182400642886</v>
      </c>
      <c r="G119">
        <v>0.12004630470585803</v>
      </c>
      <c r="H119">
        <v>0.11791710563865303</v>
      </c>
      <c r="I119">
        <v>0.11581544718870375</v>
      </c>
      <c r="J119">
        <v>0.11374266741216266</v>
      </c>
      <c r="K119">
        <v>0.11170022361180187</v>
      </c>
      <c r="L119">
        <v>0.1096897200370086</v>
      </c>
      <c r="M119">
        <v>0.10771289584354599</v>
      </c>
      <c r="N119">
        <v>0.10577164034740981</v>
      </c>
      <c r="O119">
        <v>0.10386800535259759</v>
      </c>
      <c r="P119">
        <v>0.10200421873541379</v>
      </c>
      <c r="Q119">
        <v>0.10018265563167952</v>
      </c>
      <c r="R119">
        <v>9.8405897654773533E-2</v>
      </c>
      <c r="S119">
        <v>9.667668875267009E-2</v>
      </c>
      <c r="T119">
        <v>9.4997974337551486E-2</v>
      </c>
      <c r="U119">
        <v>9.3372867042116253E-2</v>
      </c>
      <c r="V119">
        <v>9.1804666491291043E-2</v>
      </c>
      <c r="W119">
        <v>9.0296827076377942E-2</v>
      </c>
      <c r="X119">
        <v>8.8852944682783236E-2</v>
      </c>
      <c r="Y119">
        <v>8.7476743663485942E-2</v>
      </c>
      <c r="Z119">
        <v>8.6172041383737158E-2</v>
      </c>
      <c r="AA119">
        <v>8.4942704906196334E-2</v>
      </c>
      <c r="AB119">
        <v>8.3792548076220885E-2</v>
      </c>
      <c r="AC119">
        <v>8.272536755942668E-2</v>
      </c>
      <c r="AD119">
        <v>8.1744782755755169E-2</v>
      </c>
      <c r="AE119">
        <v>8.0854200371592647E-2</v>
      </c>
      <c r="AF119">
        <v>8.0056665568401436E-2</v>
      </c>
      <c r="AG119">
        <v>7.9354879125753106E-2</v>
      </c>
      <c r="AH119">
        <v>7.8751044682484769E-2</v>
      </c>
      <c r="AI119">
        <v>7.8246752765249922E-2</v>
      </c>
      <c r="AJ119">
        <v>7.7843009333532456E-2</v>
      </c>
      <c r="AK119">
        <v>7.7539943276788495E-2</v>
      </c>
      <c r="AL119">
        <v>7.7337473485452224E-2</v>
      </c>
      <c r="AM119">
        <v>7.7234377304170571E-2</v>
      </c>
      <c r="AN119">
        <v>7.7228618299087698E-2</v>
      </c>
      <c r="AO119">
        <v>7.727769382628133E-2</v>
      </c>
      <c r="AP119">
        <v>7.7549967142149998E-2</v>
      </c>
      <c r="AQ119">
        <v>7.7764183731200712E-2</v>
      </c>
      <c r="AR119">
        <v>7.8122329543859975E-2</v>
      </c>
      <c r="AS119">
        <v>7.855634127132094E-2</v>
      </c>
      <c r="AT119">
        <v>7.9065780802247715E-2</v>
      </c>
      <c r="AU119">
        <v>7.9646284279919044E-2</v>
      </c>
      <c r="AV119">
        <v>8.0293029001751434E-2</v>
      </c>
      <c r="AW119">
        <v>8.1000896708888423E-2</v>
      </c>
      <c r="AX119">
        <v>8.1765231073305994E-2</v>
      </c>
      <c r="AY119">
        <v>8.2581332802446145E-2</v>
      </c>
      <c r="AZ119">
        <v>8.3444675882555303E-2</v>
      </c>
      <c r="BA119">
        <v>8.4350956691238418E-2</v>
      </c>
      <c r="BB119">
        <v>8.5296148055957491E-2</v>
      </c>
      <c r="BC119">
        <v>8.6276304653187572E-2</v>
      </c>
      <c r="BD119">
        <v>8.7287837844071639E-2</v>
      </c>
      <c r="BE119">
        <v>8.8327369528875987E-2</v>
      </c>
      <c r="BF119">
        <v>8.9391737012628855E-2</v>
      </c>
      <c r="BG119">
        <v>9.0478028770356156E-2</v>
      </c>
      <c r="BH119">
        <v>9.1583569695136868E-2</v>
      </c>
      <c r="BI119">
        <v>9.2705900062659247E-2</v>
      </c>
      <c r="BJ119">
        <v>9.3842730408512945E-2</v>
      </c>
      <c r="BK119">
        <v>9.4991996025097836E-2</v>
      </c>
      <c r="BL119">
        <v>9.6151810611092806E-2</v>
      </c>
      <c r="BM119">
        <v>9.7320418888830695E-2</v>
      </c>
      <c r="BN119">
        <v>9.8496262435055049E-2</v>
      </c>
      <c r="BO119">
        <v>9.9677897266603407E-2</v>
      </c>
      <c r="BP119">
        <v>0.10086403082325603</v>
      </c>
      <c r="BQ119">
        <v>0.10205346160437535</v>
      </c>
      <c r="BR119">
        <v>0.10324511990506137</v>
      </c>
      <c r="BS119">
        <v>0.10443804963560438</v>
      </c>
      <c r="BT119">
        <v>0.10563135565599979</v>
      </c>
      <c r="BU119">
        <v>0.10682423363434281</v>
      </c>
      <c r="BV119">
        <v>0.10801599135889937</v>
      </c>
      <c r="BW119">
        <v>0.10920595370080527</v>
      </c>
      <c r="BX119">
        <v>0.11039354476995956</v>
      </c>
      <c r="BY119">
        <v>0.11157825528692719</v>
      </c>
      <c r="BZ119">
        <v>0.1127595882114318</v>
      </c>
      <c r="CA119">
        <v>0.11393713659161141</v>
      </c>
      <c r="CB119">
        <v>0.11511052009036045</v>
      </c>
      <c r="CC119">
        <v>0.11627936072064057</v>
      </c>
      <c r="CD119">
        <v>0.11744341311287632</v>
      </c>
      <c r="CE119">
        <v>0.11860237380999129</v>
      </c>
      <c r="CF119">
        <v>0.11975599208496389</v>
      </c>
      <c r="CG119">
        <v>0.12090409081231622</v>
      </c>
      <c r="CH119">
        <v>0.12204644061832609</v>
      </c>
      <c r="CI119">
        <v>0.12318290287031347</v>
      </c>
      <c r="CJ119">
        <v>0.1243133293576059</v>
      </c>
      <c r="CK119">
        <v>0.12543758386407802</v>
      </c>
      <c r="CL119">
        <v>0.12655556823123934</v>
      </c>
      <c r="CM119">
        <v>0.12766717080585974</v>
      </c>
      <c r="CN119">
        <v>0.12877233030566473</v>
      </c>
      <c r="CO119">
        <v>0.12987098629027488</v>
      </c>
      <c r="CP119">
        <v>0.13096305055009541</v>
      </c>
      <c r="CQ119">
        <v>0.132048521493042</v>
      </c>
      <c r="CR119">
        <v>0.13312734496053791</v>
      </c>
      <c r="CS119">
        <v>0.13419946325155094</v>
      </c>
      <c r="CT119">
        <v>0.13526492481253274</v>
      </c>
      <c r="CU119">
        <v>0.13632364783731066</v>
      </c>
      <c r="CV119">
        <v>0.1373756729480532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</row>
    <row r="120" spans="1:155">
      <c r="A120">
        <v>0.13282619297805298</v>
      </c>
      <c r="B120">
        <v>0.13058142352368801</v>
      </c>
      <c r="C120">
        <v>0.12835796964674351</v>
      </c>
      <c r="D120">
        <v>0.12615658615842079</v>
      </c>
      <c r="E120">
        <v>0.1239780969050327</v>
      </c>
      <c r="F120">
        <v>0.12182342694260655</v>
      </c>
      <c r="G120">
        <v>0.11969357646115625</v>
      </c>
      <c r="H120">
        <v>0.11758966229396489</v>
      </c>
      <c r="I120">
        <v>0.11551290886212176</v>
      </c>
      <c r="J120">
        <v>0.11346465096213104</v>
      </c>
      <c r="K120">
        <v>0.11144634481518929</v>
      </c>
      <c r="L120">
        <v>0.10945959014971685</v>
      </c>
      <c r="M120">
        <v>0.10750611889130504</v>
      </c>
      <c r="N120">
        <v>0.10558781179460154</v>
      </c>
      <c r="O120">
        <v>0.10370670929269962</v>
      </c>
      <c r="P120">
        <v>0.10186502300052533</v>
      </c>
      <c r="Q120">
        <v>0.10006511053115363</v>
      </c>
      <c r="R120">
        <v>9.8309529014000946E-2</v>
      </c>
      <c r="S120">
        <v>9.6600993620445177E-2</v>
      </c>
      <c r="T120">
        <v>9.4942418496577335E-2</v>
      </c>
      <c r="U120">
        <v>9.3336877759883849E-2</v>
      </c>
      <c r="V120">
        <v>9.1787627506365502E-2</v>
      </c>
      <c r="W120">
        <v>9.0298072163109283E-2</v>
      </c>
      <c r="X120">
        <v>8.8871750313782361E-2</v>
      </c>
      <c r="Y120">
        <v>8.75123274154153E-2</v>
      </c>
      <c r="Z120">
        <v>8.6223555388724671E-2</v>
      </c>
      <c r="AA120">
        <v>8.5009229592399607E-2</v>
      </c>
      <c r="AB120">
        <v>8.3873091522711121E-2</v>
      </c>
      <c r="AC120">
        <v>8.2818862155617137E-2</v>
      </c>
      <c r="AD120">
        <v>8.1850085952598364E-2</v>
      </c>
      <c r="AE120">
        <v>8.0970094755126676E-2</v>
      </c>
      <c r="AF120">
        <v>8.0181862290202299E-2</v>
      </c>
      <c r="AG120">
        <v>7.9488026602975534E-2</v>
      </c>
      <c r="AH120">
        <v>7.8890735503439599E-2</v>
      </c>
      <c r="AI120">
        <v>7.8391539765791371E-2</v>
      </c>
      <c r="AJ120">
        <v>7.7991391246625547E-2</v>
      </c>
      <c r="AK120">
        <v>7.7690413634564096E-2</v>
      </c>
      <c r="AL120">
        <v>7.7488537866324717E-2</v>
      </c>
      <c r="AM120">
        <v>7.7384513429093735E-2</v>
      </c>
      <c r="AN120">
        <v>7.7376259103172126E-2</v>
      </c>
      <c r="AO120">
        <v>7.7420565436791725E-2</v>
      </c>
      <c r="AP120">
        <v>7.7690114984121234E-2</v>
      </c>
      <c r="AQ120">
        <v>7.7896242742836741E-2</v>
      </c>
      <c r="AR120">
        <v>7.8246469482012013E-2</v>
      </c>
      <c r="AS120">
        <v>7.8671447944351866E-2</v>
      </c>
      <c r="AT120">
        <v>7.9170723845629093E-2</v>
      </c>
      <c r="AU120">
        <v>7.9740023939163032E-2</v>
      </c>
      <c r="AV120">
        <v>8.0374624379074333E-2</v>
      </c>
      <c r="AW120">
        <v>8.1069486884432523E-2</v>
      </c>
      <c r="AX120">
        <v>8.1820031401690071E-2</v>
      </c>
      <c r="AY120">
        <v>8.26216334075974E-2</v>
      </c>
      <c r="AZ120">
        <v>8.3469846566340988E-2</v>
      </c>
      <c r="BA120">
        <v>8.4360423692483796E-2</v>
      </c>
      <c r="BB120">
        <v>8.5289406771145784E-2</v>
      </c>
      <c r="BC120">
        <v>8.6252905330984286E-2</v>
      </c>
      <c r="BD120">
        <v>8.7247377488174724E-2</v>
      </c>
      <c r="BE120">
        <v>8.8269494045410929E-2</v>
      </c>
      <c r="BF120">
        <v>8.9316134155016491E-2</v>
      </c>
      <c r="BG120">
        <v>9.038442013370003E-2</v>
      </c>
      <c r="BH120">
        <v>9.147170937772392E-2</v>
      </c>
      <c r="BI120">
        <v>9.2575567910679932E-2</v>
      </c>
      <c r="BJ120">
        <v>9.3693735954430715E-2</v>
      </c>
      <c r="BK120">
        <v>9.4824163769496345E-2</v>
      </c>
      <c r="BL120">
        <v>9.5964986619071171E-2</v>
      </c>
      <c r="BM120">
        <v>9.7114465258447386E-2</v>
      </c>
      <c r="BN120">
        <v>9.8271053904819092E-2</v>
      </c>
      <c r="BO120">
        <v>9.9433321635230984E-2</v>
      </c>
      <c r="BP120">
        <v>0.10059998298885117</v>
      </c>
      <c r="BQ120">
        <v>0.10176985002457017</v>
      </c>
      <c r="BR120">
        <v>0.10294185656242764</v>
      </c>
      <c r="BS120">
        <v>0.10411505554107474</v>
      </c>
      <c r="BT120">
        <v>0.10528855633951485</v>
      </c>
      <c r="BU120">
        <v>0.10646156158869022</v>
      </c>
      <c r="BV120">
        <v>0.10763338218944067</v>
      </c>
      <c r="BW120">
        <v>0.1088033461244157</v>
      </c>
      <c r="BX120">
        <v>0.10997088298042927</v>
      </c>
      <c r="BY120">
        <v>0.11113548405198741</v>
      </c>
      <c r="BZ120">
        <v>0.11229665733860009</v>
      </c>
      <c r="CA120">
        <v>0.11345399775642359</v>
      </c>
      <c r="CB120">
        <v>0.1146071262010218</v>
      </c>
      <c r="CC120">
        <v>0.11575566865752523</v>
      </c>
      <c r="CD120">
        <v>0.11689938125445783</v>
      </c>
      <c r="CE120">
        <v>0.11803796043844697</v>
      </c>
      <c r="CF120">
        <v>0.11917116113100723</v>
      </c>
      <c r="CG120">
        <v>0.12029880331501068</v>
      </c>
      <c r="CH120">
        <v>0.1214206639082865</v>
      </c>
      <c r="CI120">
        <v>0.12253660172712208</v>
      </c>
      <c r="CJ120">
        <v>0.12364647229884701</v>
      </c>
      <c r="CK120">
        <v>0.12475014057793503</v>
      </c>
      <c r="CL120">
        <v>0.12584750899894531</v>
      </c>
      <c r="CM120">
        <v>0.12693846913284279</v>
      </c>
      <c r="CN120">
        <v>0.12802295829195168</v>
      </c>
      <c r="CO120">
        <v>0.12910091970662263</v>
      </c>
      <c r="CP120">
        <v>0.13017226567533408</v>
      </c>
      <c r="CQ120">
        <v>0.13123699566666411</v>
      </c>
      <c r="CR120">
        <v>0.13229505608586201</v>
      </c>
      <c r="CS120">
        <v>0.13334639239836066</v>
      </c>
      <c r="CT120">
        <v>0.1343910525174227</v>
      </c>
      <c r="CU120">
        <v>0.13542895647988967</v>
      </c>
      <c r="CV120">
        <v>0.1364601461613181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</row>
    <row r="121" spans="1:155">
      <c r="A121">
        <v>0.13232670915027428</v>
      </c>
      <c r="B121">
        <v>0.13010851831207459</v>
      </c>
      <c r="C121">
        <v>0.12791127210398878</v>
      </c>
      <c r="D121">
        <v>0.12573573157363924</v>
      </c>
      <c r="E121">
        <v>0.12358272366319363</v>
      </c>
      <c r="F121">
        <v>0.12145317751297521</v>
      </c>
      <c r="G121">
        <v>0.11934809612385137</v>
      </c>
      <c r="H121">
        <v>0.11726859884021734</v>
      </c>
      <c r="I121">
        <v>0.11521590941708965</v>
      </c>
      <c r="J121">
        <v>0.11319136246301091</v>
      </c>
      <c r="K121">
        <v>0.11119641354115715</v>
      </c>
      <c r="L121">
        <v>0.10923265655499155</v>
      </c>
      <c r="M121">
        <v>0.10730181813232312</v>
      </c>
      <c r="N121">
        <v>0.10540577068099814</v>
      </c>
      <c r="O121">
        <v>0.10354654117243089</v>
      </c>
      <c r="P121">
        <v>0.10172632867122355</v>
      </c>
      <c r="Q121">
        <v>9.9947470337710467E-2</v>
      </c>
      <c r="R121">
        <v>9.8212499788378982E-2</v>
      </c>
      <c r="S121">
        <v>9.6524106716939007E-2</v>
      </c>
      <c r="T121">
        <v>9.4885171194407605E-2</v>
      </c>
      <c r="U121">
        <v>9.3298727856211627E-2</v>
      </c>
      <c r="V121">
        <v>9.1767991055433235E-2</v>
      </c>
      <c r="W121">
        <v>9.0296315605574717E-2</v>
      </c>
      <c r="X121">
        <v>8.8887183309072124E-2</v>
      </c>
      <c r="Y121">
        <v>8.7544199192608516E-2</v>
      </c>
      <c r="Z121">
        <v>8.6271049494207053E-2</v>
      </c>
      <c r="AA121">
        <v>8.5071458394448685E-2</v>
      </c>
      <c r="AB121">
        <v>8.3949094226305365E-2</v>
      </c>
      <c r="AC121">
        <v>8.2907600354235583E-2</v>
      </c>
      <c r="AD121">
        <v>8.195044538673793E-2</v>
      </c>
      <c r="AE121">
        <v>8.1080888768231357E-2</v>
      </c>
      <c r="AF121">
        <v>8.0301830606814964E-2</v>
      </c>
      <c r="AG121">
        <v>7.9615844576860731E-2</v>
      </c>
      <c r="AH121">
        <v>7.9025023987691845E-2</v>
      </c>
      <c r="AI121">
        <v>7.8530872248841449E-2</v>
      </c>
      <c r="AJ121">
        <v>7.8134310568661172E-2</v>
      </c>
      <c r="AK121">
        <v>7.7835424641396991E-2</v>
      </c>
      <c r="AL121">
        <v>7.7634159702703376E-2</v>
      </c>
      <c r="AM121">
        <v>7.7529259926529745E-2</v>
      </c>
      <c r="AN121">
        <v>7.751860916488329E-2</v>
      </c>
      <c r="AO121">
        <v>7.7558262573517153E-2</v>
      </c>
      <c r="AP121">
        <v>7.7824607277085109E-2</v>
      </c>
      <c r="AQ121">
        <v>7.8023411807985457E-2</v>
      </c>
      <c r="AR121">
        <v>7.8365899387574961E-2</v>
      </c>
      <c r="AS121">
        <v>7.8782053530332616E-2</v>
      </c>
      <c r="AT121">
        <v>7.927140151615078E-2</v>
      </c>
      <c r="AU121">
        <v>7.9829765878101894E-2</v>
      </c>
      <c r="AV121">
        <v>8.0452510044556211E-2</v>
      </c>
      <c r="AW121">
        <v>8.1134688310574257E-2</v>
      </c>
      <c r="AX121">
        <v>8.1871778871542289E-2</v>
      </c>
      <c r="AY121">
        <v>8.2659252674767592E-2</v>
      </c>
      <c r="AZ121">
        <v>8.3492721656307722E-2</v>
      </c>
      <c r="BA121">
        <v>8.4368014324969529E-2</v>
      </c>
      <c r="BB121">
        <v>8.5281225253791199E-2</v>
      </c>
      <c r="BC121">
        <v>8.6228526720035351E-2</v>
      </c>
      <c r="BD121">
        <v>8.7206425987170613E-2</v>
      </c>
      <c r="BE121">
        <v>8.8211635670164046E-2</v>
      </c>
      <c r="BF121">
        <v>8.9241077505167049E-2</v>
      </c>
      <c r="BG121">
        <v>9.0291907862787193E-2</v>
      </c>
      <c r="BH121">
        <v>9.1361517221997576E-2</v>
      </c>
      <c r="BI121">
        <v>9.2447495543709429E-2</v>
      </c>
      <c r="BJ121">
        <v>9.3547609177057303E-2</v>
      </c>
      <c r="BK121">
        <v>9.4659825902043748E-2</v>
      </c>
      <c r="BL121">
        <v>9.5782302627492974E-2</v>
      </c>
      <c r="BM121">
        <v>9.6913310648428133E-2</v>
      </c>
      <c r="BN121">
        <v>9.8051321076145462E-2</v>
      </c>
      <c r="BO121">
        <v>9.9194911456731996E-2</v>
      </c>
      <c r="BP121">
        <v>0.10034280916455178</v>
      </c>
      <c r="BQ121">
        <v>0.10149383107286784</v>
      </c>
      <c r="BR121">
        <v>0.10264692051559478</v>
      </c>
      <c r="BS121">
        <v>0.10380113278538573</v>
      </c>
      <c r="BT121">
        <v>0.10495558775081362</v>
      </c>
      <c r="BU121">
        <v>0.10610948829591006</v>
      </c>
      <c r="BV121">
        <v>0.1072621504654179</v>
      </c>
      <c r="BW121">
        <v>0.10841290713428293</v>
      </c>
      <c r="BX121">
        <v>0.1095611892023579</v>
      </c>
      <c r="BY121">
        <v>0.11070649113221138</v>
      </c>
      <c r="BZ121">
        <v>0.111848322776104</v>
      </c>
      <c r="CA121">
        <v>0.11298628088018382</v>
      </c>
      <c r="CB121">
        <v>0.1141199889256059</v>
      </c>
      <c r="CC121">
        <v>0.11524907599751275</v>
      </c>
      <c r="CD121">
        <v>0.11637329693314881</v>
      </c>
      <c r="CE121">
        <v>0.11749235177866685</v>
      </c>
      <c r="CF121">
        <v>0.11860599566873392</v>
      </c>
      <c r="CG121">
        <v>0.11971405066395825</v>
      </c>
      <c r="CH121">
        <v>0.12081629407477507</v>
      </c>
      <c r="CI121">
        <v>0.12191258854964776</v>
      </c>
      <c r="CJ121">
        <v>0.12300278581922253</v>
      </c>
      <c r="CK121">
        <v>0.12408675726905825</v>
      </c>
      <c r="CL121">
        <v>0.12516440260528469</v>
      </c>
      <c r="CM121">
        <v>0.12623561751476015</v>
      </c>
      <c r="CN121">
        <v>0.12730033768760365</v>
      </c>
      <c r="CO121">
        <v>0.12835850914297786</v>
      </c>
      <c r="CP121">
        <v>0.12941004390737301</v>
      </c>
      <c r="CQ121">
        <v>0.1304549437047606</v>
      </c>
      <c r="CR121">
        <v>0.13149315527505859</v>
      </c>
      <c r="CS121">
        <v>0.13252462669961376</v>
      </c>
      <c r="CT121">
        <v>0.13354940357607692</v>
      </c>
      <c r="CU121">
        <v>0.13456740973696191</v>
      </c>
      <c r="CV121">
        <v>0.1355786878331727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</row>
    <row r="122" spans="1:155">
      <c r="A122">
        <v>0.13184048115131339</v>
      </c>
      <c r="B122">
        <v>0.12964782201911801</v>
      </c>
      <c r="C122">
        <v>0.12747576596838292</v>
      </c>
      <c r="D122">
        <v>0.12532507887126329</v>
      </c>
      <c r="E122">
        <v>0.1231965918976717</v>
      </c>
      <c r="F122">
        <v>0.12109123783570887</v>
      </c>
      <c r="G122">
        <v>0.11901002337311324</v>
      </c>
      <c r="H122">
        <v>0.11695406897634389</v>
      </c>
      <c r="I122">
        <v>0.11492459901321703</v>
      </c>
      <c r="J122">
        <v>0.11292294926092078</v>
      </c>
      <c r="K122">
        <v>0.1109505711755898</v>
      </c>
      <c r="L122">
        <v>0.10900905742744085</v>
      </c>
      <c r="M122">
        <v>0.10710012734447051</v>
      </c>
      <c r="N122">
        <v>0.10522564508613456</v>
      </c>
      <c r="O122">
        <v>0.10338762585791118</v>
      </c>
      <c r="P122">
        <v>0.10158825402188359</v>
      </c>
      <c r="Q122">
        <v>9.9829847205020916E-2</v>
      </c>
      <c r="R122">
        <v>9.8114918227972386E-2</v>
      </c>
      <c r="S122">
        <v>9.6446129017217316E-2</v>
      </c>
      <c r="T122">
        <v>9.4826325186499985E-2</v>
      </c>
      <c r="U122">
        <v>9.3258506240922023E-2</v>
      </c>
      <c r="V122">
        <v>9.1745839500608869E-2</v>
      </c>
      <c r="W122">
        <v>9.0291632297663599E-2</v>
      </c>
      <c r="X122">
        <v>8.8899310939909257E-2</v>
      </c>
      <c r="Y122">
        <v>8.7572418539299063E-2</v>
      </c>
      <c r="Z122">
        <v>8.6314574061080535E-2</v>
      </c>
      <c r="AA122">
        <v>8.5129434148412939E-2</v>
      </c>
      <c r="AB122">
        <v>8.4020590794215963E-2</v>
      </c>
      <c r="AC122">
        <v>8.2991610066370014E-2</v>
      </c>
      <c r="AD122">
        <v>8.2045884541613989E-2</v>
      </c>
      <c r="AE122">
        <v>8.1186599082449087E-2</v>
      </c>
      <c r="AF122">
        <v>8.0416580458990722E-2</v>
      </c>
      <c r="AG122">
        <v>7.9738341089659104E-2</v>
      </c>
      <c r="AH122">
        <v>7.9153910600664262E-2</v>
      </c>
      <c r="AI122">
        <v>7.866475498488476E-2</v>
      </c>
      <c r="AJ122">
        <v>7.8271750612131458E-2</v>
      </c>
      <c r="AK122">
        <v>7.7974961461542189E-2</v>
      </c>
      <c r="AL122">
        <v>7.7774349408886959E-2</v>
      </c>
      <c r="AM122">
        <v>7.7668617095606282E-2</v>
      </c>
      <c r="AN122">
        <v>7.7655671815038338E-2</v>
      </c>
      <c r="AO122">
        <v>7.7691232246202113E-2</v>
      </c>
      <c r="AP122">
        <v>7.7953833943651032E-2</v>
      </c>
      <c r="AQ122">
        <v>7.8145724457744301E-2</v>
      </c>
      <c r="AR122">
        <v>7.8480643013616833E-2</v>
      </c>
      <c r="AS122">
        <v>7.8888159601160343E-2</v>
      </c>
      <c r="AT122">
        <v>7.9367824788294003E-2</v>
      </c>
      <c r="AU122">
        <v>7.9915520832075287E-2</v>
      </c>
      <c r="AV122">
        <v>8.0526706982307988E-2</v>
      </c>
      <c r="AW122">
        <v>8.1196513954378643E-2</v>
      </c>
      <c r="AX122">
        <v>8.1920503271163889E-2</v>
      </c>
      <c r="AY122">
        <v>8.2694214677475786E-2</v>
      </c>
      <c r="AZ122">
        <v>8.3513336456965709E-2</v>
      </c>
      <c r="BA122">
        <v>8.4373762525692272E-2</v>
      </c>
      <c r="BB122">
        <v>8.5271651002051793E-2</v>
      </c>
      <c r="BC122">
        <v>8.6203221023294335E-2</v>
      </c>
      <c r="BD122">
        <v>8.7165036925637193E-2</v>
      </c>
      <c r="BE122">
        <v>8.8153853304596463E-2</v>
      </c>
      <c r="BF122">
        <v>8.9166630884502981E-2</v>
      </c>
      <c r="BG122">
        <v>9.0200561146692046E-2</v>
      </c>
      <c r="BH122">
        <v>9.1253063095217052E-2</v>
      </c>
      <c r="BI122">
        <v>9.2321756453573406E-2</v>
      </c>
      <c r="BJ122">
        <v>9.3404427763537051E-2</v>
      </c>
      <c r="BK122">
        <v>9.4499065362488754E-2</v>
      </c>
      <c r="BL122">
        <v>9.5603841474195414E-2</v>
      </c>
      <c r="BM122">
        <v>9.6717045239019694E-2</v>
      </c>
      <c r="BN122">
        <v>9.7837156468264963E-2</v>
      </c>
      <c r="BO122">
        <v>9.8962766274456632E-2</v>
      </c>
      <c r="BP122">
        <v>0.1000926089638718</v>
      </c>
      <c r="BQ122">
        <v>0.10122551043324989</v>
      </c>
      <c r="BR122">
        <v>0.10236041720967838</v>
      </c>
      <c r="BS122">
        <v>0.10349639573391314</v>
      </c>
      <c r="BT122">
        <v>0.10463256546768175</v>
      </c>
      <c r="BU122">
        <v>0.10576813427133887</v>
      </c>
      <c r="BV122">
        <v>0.1069024234603434</v>
      </c>
      <c r="BW122">
        <v>0.10803476740295756</v>
      </c>
      <c r="BX122">
        <v>0.10916460055312593</v>
      </c>
      <c r="BY122">
        <v>0.11029141735791648</v>
      </c>
      <c r="BZ122">
        <v>0.11141473166557653</v>
      </c>
      <c r="CA122">
        <v>0.11253414011085253</v>
      </c>
      <c r="CB122">
        <v>0.11364926902228284</v>
      </c>
      <c r="CC122">
        <v>0.11475974910007944</v>
      </c>
      <c r="CD122">
        <v>0.11586533458253402</v>
      </c>
      <c r="CE122">
        <v>0.1169657280189902</v>
      </c>
      <c r="CF122">
        <v>0.11806068603659904</v>
      </c>
      <c r="CG122">
        <v>0.11915002981803821</v>
      </c>
      <c r="CH122">
        <v>0.1202335392975038</v>
      </c>
      <c r="CI122">
        <v>0.12131107654378476</v>
      </c>
      <c r="CJ122">
        <v>0.12238249574259455</v>
      </c>
      <c r="CK122">
        <v>0.12344766820114846</v>
      </c>
      <c r="CL122">
        <v>0.12450649431322884</v>
      </c>
      <c r="CM122">
        <v>0.12555887147237252</v>
      </c>
      <c r="CN122">
        <v>0.12660473500469435</v>
      </c>
      <c r="CO122">
        <v>0.12764403199892188</v>
      </c>
      <c r="CP122">
        <v>0.12867667625235737</v>
      </c>
      <c r="CQ122">
        <v>0.12970267006257857</v>
      </c>
      <c r="CR122">
        <v>0.13072195920828297</v>
      </c>
      <c r="CS122">
        <v>0.13173449444150406</v>
      </c>
      <c r="CT122">
        <v>0.13274032106583941</v>
      </c>
      <c r="CU122">
        <v>0.13373936508547707</v>
      </c>
      <c r="CV122">
        <v>0.13473166844373211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</row>
    <row r="123" spans="1:155">
      <c r="A123">
        <v>0.13136767687951623</v>
      </c>
      <c r="B123">
        <v>0.12919949967772709</v>
      </c>
      <c r="C123">
        <v>0.12705161219868544</v>
      </c>
      <c r="D123">
        <v>0.12492478492241742</v>
      </c>
      <c r="E123">
        <v>0.12281985429761258</v>
      </c>
      <c r="F123">
        <v>0.12073775724026317</v>
      </c>
      <c r="G123">
        <v>0.11867950301683494</v>
      </c>
      <c r="H123">
        <v>0.11664621472808669</v>
      </c>
      <c r="I123">
        <v>0.11463911729926547</v>
      </c>
      <c r="J123">
        <v>0.11265954727416197</v>
      </c>
      <c r="K123">
        <v>0.11070895235030508</v>
      </c>
      <c r="L123">
        <v>0.10878892322709169</v>
      </c>
      <c r="M123">
        <v>0.10690117303583969</v>
      </c>
      <c r="N123">
        <v>0.10504755702044288</v>
      </c>
      <c r="O123">
        <v>0.10323008021798032</v>
      </c>
      <c r="P123">
        <v>0.10145091169367107</v>
      </c>
      <c r="Q123">
        <v>9.9712350114722764E-2</v>
      </c>
      <c r="R123">
        <v>9.8016888543596886E-2</v>
      </c>
      <c r="S123">
        <v>9.6367156538596663E-2</v>
      </c>
      <c r="T123">
        <v>9.4765971904831575E-2</v>
      </c>
      <c r="U123">
        <v>9.321629454804517E-2</v>
      </c>
      <c r="V123">
        <v>9.1721248580885345E-2</v>
      </c>
      <c r="W123">
        <v>9.0284091753428095E-2</v>
      </c>
      <c r="X123">
        <v>8.8908194674548913E-2</v>
      </c>
      <c r="Y123">
        <v>8.7597038966134383E-2</v>
      </c>
      <c r="Z123">
        <v>8.6354178341718948E-2</v>
      </c>
      <c r="AA123">
        <v>8.5183197483137019E-2</v>
      </c>
      <c r="AB123">
        <v>8.408761308059251E-2</v>
      </c>
      <c r="AC123">
        <v>8.3070916666589251E-2</v>
      </c>
      <c r="AD123">
        <v>8.2136420693772819E-2</v>
      </c>
      <c r="AE123">
        <v>8.1287238334717585E-2</v>
      </c>
      <c r="AF123">
        <v>8.0526119166449611E-2</v>
      </c>
      <c r="AG123">
        <v>7.9855513188899441E-2</v>
      </c>
      <c r="AH123">
        <v>7.9277395768490549E-2</v>
      </c>
      <c r="AI123">
        <v>7.8793173323655319E-2</v>
      </c>
      <c r="AJ123">
        <v>7.8403703086661211E-2</v>
      </c>
      <c r="AK123">
        <v>7.8109016527698846E-2</v>
      </c>
      <c r="AL123">
        <v>7.7909073928055878E-2</v>
      </c>
      <c r="AM123">
        <v>7.7802553141893702E-2</v>
      </c>
      <c r="AN123">
        <v>7.7787448447186103E-2</v>
      </c>
      <c r="AO123">
        <v>7.7818672568961078E-2</v>
      </c>
      <c r="AP123">
        <v>7.807854828226217E-2</v>
      </c>
      <c r="AQ123">
        <v>7.8263044731944842E-2</v>
      </c>
      <c r="AR123">
        <v>7.8590651107239465E-2</v>
      </c>
      <c r="AS123">
        <v>7.8989784044272843E-2</v>
      </c>
      <c r="AT123">
        <v>7.945999519583069E-2</v>
      </c>
      <c r="AU123">
        <v>7.9997300099579199E-2</v>
      </c>
      <c r="AV123">
        <v>8.0597219098180614E-2</v>
      </c>
      <c r="AW123">
        <v>8.1254986315598271E-2</v>
      </c>
      <c r="AX123">
        <v>8.196621820982064E-2</v>
      </c>
      <c r="AY123">
        <v>8.2726546077875926E-2</v>
      </c>
      <c r="AZ123">
        <v>8.3531723906619962E-2</v>
      </c>
      <c r="BA123">
        <v>8.4377707553467726E-2</v>
      </c>
      <c r="BB123">
        <v>8.5260718934387067E-2</v>
      </c>
      <c r="BC123">
        <v>8.6177032102008111E-2</v>
      </c>
      <c r="BD123">
        <v>8.7123259925797211E-2</v>
      </c>
      <c r="BE123">
        <v>8.8096199957060028E-2</v>
      </c>
      <c r="BF123">
        <v>8.9092850554576719E-2</v>
      </c>
      <c r="BG123">
        <v>9.0110440131658559E-2</v>
      </c>
      <c r="BH123">
        <v>9.1146413709123311E-2</v>
      </c>
      <c r="BI123">
        <v>9.2198419318716751E-2</v>
      </c>
      <c r="BJ123">
        <v>9.3264264320612966E-2</v>
      </c>
      <c r="BK123">
        <v>9.4341957307906024E-2</v>
      </c>
      <c r="BL123">
        <v>9.5429684897942069E-2</v>
      </c>
      <c r="BM123">
        <v>9.6525752083088667E-2</v>
      </c>
      <c r="BN123">
        <v>9.7628647252316667E-2</v>
      </c>
      <c r="BO123">
        <v>9.8736975315737885E-2</v>
      </c>
      <c r="BP123">
        <v>9.9849476258701553E-2</v>
      </c>
      <c r="BQ123">
        <v>0.10096498245236855</v>
      </c>
      <c r="BR123">
        <v>0.10208244984389421</v>
      </c>
      <c r="BS123">
        <v>0.10320094582719756</v>
      </c>
      <c r="BT123">
        <v>0.10431959643320957</v>
      </c>
      <c r="BU123">
        <v>0.10543761205118639</v>
      </c>
      <c r="BV123">
        <v>0.10655431665672235</v>
      </c>
      <c r="BW123">
        <v>0.10766904762235079</v>
      </c>
      <c r="BX123">
        <v>0.10878124014069539</v>
      </c>
      <c r="BY123">
        <v>0.10989039270067955</v>
      </c>
      <c r="BZ123">
        <v>0.11099601817256731</v>
      </c>
      <c r="CA123">
        <v>0.11209771522934708</v>
      </c>
      <c r="CB123">
        <v>0.1131951118658361</v>
      </c>
      <c r="CC123">
        <v>0.11428783998260106</v>
      </c>
      <c r="CD123">
        <v>0.11537565220553894</v>
      </c>
      <c r="CE123">
        <v>0.1164582548441304</v>
      </c>
      <c r="CF123">
        <v>0.11753540400762817</v>
      </c>
      <c r="CG123">
        <v>0.11860691941681685</v>
      </c>
      <c r="CH123">
        <v>0.11967258608300439</v>
      </c>
      <c r="CI123">
        <v>0.12073226300097466</v>
      </c>
      <c r="CJ123">
        <v>0.12178580499836292</v>
      </c>
      <c r="CK123">
        <v>0.12283308723154598</v>
      </c>
      <c r="CL123">
        <v>0.12387400692178881</v>
      </c>
      <c r="CM123">
        <v>0.12490846378945812</v>
      </c>
      <c r="CN123">
        <v>0.12593639285632502</v>
      </c>
      <c r="CO123">
        <v>0.12695774342028615</v>
      </c>
      <c r="CP123">
        <v>0.12797242770530803</v>
      </c>
      <c r="CQ123">
        <v>0.1289804500526098</v>
      </c>
      <c r="CR123">
        <v>0.12998175562988346</v>
      </c>
      <c r="CS123">
        <v>0.13097629784864584</v>
      </c>
      <c r="CT123">
        <v>0.13196411914973752</v>
      </c>
      <c r="CU123">
        <v>0.13294514934410609</v>
      </c>
      <c r="CV123">
        <v>0.13391943027335146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</row>
    <row r="124" spans="1:155">
      <c r="A124">
        <v>0.13090845162014314</v>
      </c>
      <c r="B124">
        <v>0.12876370107737939</v>
      </c>
      <c r="C124">
        <v>0.12663895687549837</v>
      </c>
      <c r="D124">
        <v>0.12453499421142494</v>
      </c>
      <c r="E124">
        <v>0.12245265430079286</v>
      </c>
      <c r="F124">
        <v>0.12039287577911471</v>
      </c>
      <c r="G124">
        <v>0.11835667377400967</v>
      </c>
      <c r="H124">
        <v>0.11634517161907618</v>
      </c>
      <c r="I124">
        <v>0.11435959627464334</v>
      </c>
      <c r="J124">
        <v>0.11240128357938041</v>
      </c>
      <c r="K124">
        <v>0.11047168219201146</v>
      </c>
      <c r="L124">
        <v>0.10857237567181333</v>
      </c>
      <c r="M124">
        <v>0.10670507262572965</v>
      </c>
      <c r="N124">
        <v>0.10487162161541649</v>
      </c>
      <c r="O124">
        <v>0.10307401539451008</v>
      </c>
      <c r="P124">
        <v>0.1013144081719089</v>
      </c>
      <c r="Q124">
        <v>9.9595081379463934E-2</v>
      </c>
      <c r="R124">
        <v>9.7918503866022147E-2</v>
      </c>
      <c r="S124">
        <v>9.628728189022534E-2</v>
      </c>
      <c r="T124">
        <v>9.4704196930482445E-2</v>
      </c>
      <c r="U124">
        <v>9.3172172273673595E-2</v>
      </c>
      <c r="V124">
        <v>9.1694290214789601E-2</v>
      </c>
      <c r="W124">
        <v>9.0273759939862377E-2</v>
      </c>
      <c r="X124">
        <v>8.8913893013199907E-2</v>
      </c>
      <c r="Y124">
        <v>8.7618112272452683E-2</v>
      </c>
      <c r="Z124">
        <v>8.6389904989572774E-2</v>
      </c>
      <c r="AA124">
        <v>8.5232784231136172E-2</v>
      </c>
      <c r="AB124">
        <v>8.4150192437035115E-2</v>
      </c>
      <c r="AC124">
        <v>8.3145542120534294E-2</v>
      </c>
      <c r="AD124">
        <v>8.2222072226578208E-2</v>
      </c>
      <c r="AE124">
        <v>8.1382815207522316E-2</v>
      </c>
      <c r="AF124">
        <v>8.0630449960588851E-2</v>
      </c>
      <c r="AG124">
        <v>7.9967362072901352E-2</v>
      </c>
      <c r="AH124">
        <v>7.9395462094286606E-2</v>
      </c>
      <c r="AI124">
        <v>7.8916124335856846E-2</v>
      </c>
      <c r="AJ124">
        <v>7.8530153205559297E-2</v>
      </c>
      <c r="AK124">
        <v>7.8237564273822835E-2</v>
      </c>
      <c r="AL124">
        <v>7.8038318746000063E-2</v>
      </c>
      <c r="AM124">
        <v>7.7931094406153159E-2</v>
      </c>
      <c r="AN124">
        <v>7.7913802949288971E-2</v>
      </c>
      <c r="AO124">
        <v>7.7941026362300145E-2</v>
      </c>
      <c r="AP124">
        <v>7.8196966811563698E-2</v>
      </c>
      <c r="AQ124">
        <v>7.8375502793709986E-2</v>
      </c>
      <c r="AR124">
        <v>7.8695931666569532E-2</v>
      </c>
      <c r="AS124">
        <v>7.9086894138058708E-2</v>
      </c>
      <c r="AT124">
        <v>7.9547912346138741E-2</v>
      </c>
      <c r="AU124">
        <v>8.0075100232327279E-2</v>
      </c>
      <c r="AV124">
        <v>8.0664061474074816E-2</v>
      </c>
      <c r="AW124">
        <v>8.1310115685774342E-2</v>
      </c>
      <c r="AX124">
        <v>8.2008950371562223E-2</v>
      </c>
      <c r="AY124">
        <v>8.2756273283578402E-2</v>
      </c>
      <c r="AZ124">
        <v>8.3547909755566127E-2</v>
      </c>
      <c r="BA124">
        <v>8.4379883430722696E-2</v>
      </c>
      <c r="BB124">
        <v>8.5248470158752213E-2</v>
      </c>
      <c r="BC124">
        <v>8.6150005565421239E-2</v>
      </c>
      <c r="BD124">
        <v>8.708113978655703E-2</v>
      </c>
      <c r="BE124">
        <v>8.8038726525819955E-2</v>
      </c>
      <c r="BF124">
        <v>8.9019792886196783E-2</v>
      </c>
      <c r="BG124">
        <v>9.0021603073242015E-2</v>
      </c>
      <c r="BH124">
        <v>9.1041632068506725E-2</v>
      </c>
      <c r="BI124">
        <v>9.2077550211408635E-2</v>
      </c>
      <c r="BJ124">
        <v>9.3127187854460766E-2</v>
      </c>
      <c r="BK124">
        <v>9.4188573570101242E-2</v>
      </c>
      <c r="BL124">
        <v>9.5259907481473366E-2</v>
      </c>
      <c r="BM124">
        <v>9.6339506882410691E-2</v>
      </c>
      <c r="BN124">
        <v>9.7425874495698492E-2</v>
      </c>
      <c r="BO124">
        <v>9.8517620874940925E-2</v>
      </c>
      <c r="BP124">
        <v>9.9613496162154536E-2</v>
      </c>
      <c r="BQ124">
        <v>0.10071233928515713</v>
      </c>
      <c r="BR124">
        <v>0.10181311030026938</v>
      </c>
      <c r="BS124">
        <v>0.1029148810848238</v>
      </c>
      <c r="BT124">
        <v>0.10401678059380405</v>
      </c>
      <c r="BU124">
        <v>0.1051180245559061</v>
      </c>
      <c r="BV124">
        <v>0.10621793620869811</v>
      </c>
      <c r="BW124">
        <v>0.10731585817473117</v>
      </c>
      <c r="BX124">
        <v>0.10841122432847801</v>
      </c>
      <c r="BY124">
        <v>0.10950353562727848</v>
      </c>
      <c r="BZ124">
        <v>0.11059230541695271</v>
      </c>
      <c r="CA124">
        <v>0.11167713497792447</v>
      </c>
      <c r="CB124">
        <v>0.11275765074183043</v>
      </c>
      <c r="CC124">
        <v>0.11383348649060322</v>
      </c>
      <c r="CD124">
        <v>0.11490439488526533</v>
      </c>
      <c r="CE124">
        <v>0.11597008195623974</v>
      </c>
      <c r="CF124">
        <v>0.11703030496546957</v>
      </c>
      <c r="CG124">
        <v>0.11808488466692436</v>
      </c>
      <c r="CH124">
        <v>0.11913360389479796</v>
      </c>
      <c r="CI124">
        <v>0.12017632452807959</v>
      </c>
      <c r="CJ124">
        <v>0.12121290045703795</v>
      </c>
      <c r="CK124">
        <v>0.122243206801156</v>
      </c>
      <c r="CL124">
        <v>0.12326714183014285</v>
      </c>
      <c r="CM124">
        <v>0.12428460580027806</v>
      </c>
      <c r="CN124">
        <v>0.12529553318033237</v>
      </c>
      <c r="CO124">
        <v>0.12629987298153103</v>
      </c>
      <c r="CP124">
        <v>0.1272975387280966</v>
      </c>
      <c r="CQ124">
        <v>0.12828853462360407</v>
      </c>
      <c r="CR124">
        <v>0.12927280691645104</v>
      </c>
      <c r="CS124">
        <v>0.13025030927611145</v>
      </c>
      <c r="CT124">
        <v>0.13122108326845905</v>
      </c>
      <c r="CU124">
        <v>0.13218506066010569</v>
      </c>
      <c r="CV124">
        <v>0.13314228176318973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</row>
    <row r="125" spans="1:155">
      <c r="A125">
        <v>0.13046294456506183</v>
      </c>
      <c r="B125">
        <v>0.12834056603643842</v>
      </c>
      <c r="C125">
        <v>0.12623793771700309</v>
      </c>
      <c r="D125">
        <v>0.12415584163213006</v>
      </c>
      <c r="E125">
        <v>0.12209512195303857</v>
      </c>
      <c r="F125">
        <v>0.1200567228497908</v>
      </c>
      <c r="G125">
        <v>0.11804166161916597</v>
      </c>
      <c r="H125">
        <v>0.11605106418411733</v>
      </c>
      <c r="I125">
        <v>0.11408615905674604</v>
      </c>
      <c r="J125">
        <v>0.11214828124669697</v>
      </c>
      <c r="K125">
        <v>0.11023887747335689</v>
      </c>
      <c r="L125">
        <v>0.10835952956551634</v>
      </c>
      <c r="M125">
        <v>0.1065119395511463</v>
      </c>
      <c r="N125">
        <v>0.10469794856737756</v>
      </c>
      <c r="O125">
        <v>0.10291953556038141</v>
      </c>
      <c r="P125">
        <v>0.10117884367565766</v>
      </c>
      <c r="Q125">
        <v>9.9478136107815612E-2</v>
      </c>
      <c r="R125">
        <v>9.7819858495901441E-2</v>
      </c>
      <c r="S125">
        <v>9.6206589141705295E-2</v>
      </c>
      <c r="T125">
        <v>9.4641080214240503E-2</v>
      </c>
      <c r="U125">
        <v>9.3126216426905592E-2</v>
      </c>
      <c r="V125">
        <v>9.1665035765427103E-2</v>
      </c>
      <c r="W125">
        <v>9.0260698319508573E-2</v>
      </c>
      <c r="X125">
        <v>8.8916461026711829E-2</v>
      </c>
      <c r="Y125">
        <v>8.7635687377145333E-2</v>
      </c>
      <c r="Z125">
        <v>8.6421795088968648E-2</v>
      </c>
      <c r="AA125">
        <v>8.5278228624180941E-2</v>
      </c>
      <c r="AB125">
        <v>8.420835465655678E-2</v>
      </c>
      <c r="AC125">
        <v>8.3215507987437487E-2</v>
      </c>
      <c r="AD125">
        <v>8.230284815646513E-2</v>
      </c>
      <c r="AE125">
        <v>8.1473336454514947E-2</v>
      </c>
      <c r="AF125">
        <v>8.0729574376032898E-2</v>
      </c>
      <c r="AG125">
        <v>8.0073882793628065E-2</v>
      </c>
      <c r="AH125">
        <v>7.9508114881177344E-2</v>
      </c>
      <c r="AI125">
        <v>7.9033595104964854E-2</v>
      </c>
      <c r="AJ125">
        <v>7.8651092640180401E-2</v>
      </c>
      <c r="AK125">
        <v>7.8360599249339927E-2</v>
      </c>
      <c r="AL125">
        <v>7.8162077742862185E-2</v>
      </c>
      <c r="AM125">
        <v>7.8054215213444911E-2</v>
      </c>
      <c r="AN125">
        <v>7.8034786556264835E-2</v>
      </c>
      <c r="AO125">
        <v>7.8058110469747491E-2</v>
      </c>
      <c r="AP125">
        <v>7.8311654074291415E-2</v>
      </c>
      <c r="AQ125">
        <v>7.848305951971829E-2</v>
      </c>
      <c r="AR125">
        <v>7.8796479014933973E-2</v>
      </c>
      <c r="AS125">
        <v>7.9179516214131593E-2</v>
      </c>
      <c r="AT125">
        <v>7.963158896982378E-2</v>
      </c>
      <c r="AU125">
        <v>8.0148938938456898E-2</v>
      </c>
      <c r="AV125">
        <v>8.0727241625173224E-2</v>
      </c>
      <c r="AW125">
        <v>8.1361916195042877E-2</v>
      </c>
      <c r="AX125">
        <v>8.2048715064824931E-2</v>
      </c>
      <c r="AY125">
        <v>8.2783415764861881E-2</v>
      </c>
      <c r="AZ125">
        <v>8.3561922460251209E-2</v>
      </c>
      <c r="BA125">
        <v>8.4380321163085151E-2</v>
      </c>
      <c r="BB125">
        <v>8.5234943327374565E-2</v>
      </c>
      <c r="BC125">
        <v>8.6122176727811264E-2</v>
      </c>
      <c r="BD125">
        <v>8.7038726518202908E-2</v>
      </c>
      <c r="BE125">
        <v>8.7981480110983501E-2</v>
      </c>
      <c r="BF125">
        <v>8.8947508664240338E-2</v>
      </c>
      <c r="BG125">
        <v>8.9934105696248601E-2</v>
      </c>
      <c r="BH125">
        <v>9.0938774801997579E-2</v>
      </c>
      <c r="BI125">
        <v>9.1959210760546639E-2</v>
      </c>
      <c r="BJ125">
        <v>9.2993263956490393E-2</v>
      </c>
      <c r="BK125">
        <v>9.4038982253023803E-2</v>
      </c>
      <c r="BL125">
        <v>9.509457863016714E-2</v>
      </c>
      <c r="BM125">
        <v>9.6158385773345165E-2</v>
      </c>
      <c r="BN125">
        <v>9.7228912431024564E-2</v>
      </c>
      <c r="BO125">
        <v>9.8304783035370921E-2</v>
      </c>
      <c r="BP125">
        <v>9.9384751995589798E-2</v>
      </c>
      <c r="BQ125">
        <v>0.10046766427912428</v>
      </c>
      <c r="BR125">
        <v>0.10155248400478364</v>
      </c>
      <c r="BS125">
        <v>0.10263828827700834</v>
      </c>
      <c r="BT125">
        <v>0.10372420959628391</v>
      </c>
      <c r="BU125">
        <v>0.10480946512267607</v>
      </c>
      <c r="BV125">
        <v>0.10589338052171411</v>
      </c>
      <c r="BW125">
        <v>0.10697529844732656</v>
      </c>
      <c r="BX125">
        <v>0.10805465640184322</v>
      </c>
      <c r="BY125">
        <v>0.10913095393219059</v>
      </c>
      <c r="BZ125">
        <v>0.11020370661510111</v>
      </c>
      <c r="CA125">
        <v>0.11127251472766847</v>
      </c>
      <c r="CB125">
        <v>0.11233700526640199</v>
      </c>
      <c r="CC125">
        <v>0.1133968141249117</v>
      </c>
      <c r="CD125">
        <v>0.11445169067065458</v>
      </c>
      <c r="CE125">
        <v>0.11550134392120516</v>
      </c>
      <c r="CF125">
        <v>0.11654553122546477</v>
      </c>
      <c r="CG125">
        <v>0.11758406968910853</v>
      </c>
      <c r="CH125">
        <v>0.11861674712077989</v>
      </c>
      <c r="CI125">
        <v>0.11964342179740589</v>
      </c>
      <c r="CJ125">
        <v>0.12066394767540703</v>
      </c>
      <c r="CK125">
        <v>0.12167820248818967</v>
      </c>
      <c r="CL125">
        <v>0.12268608091427974</v>
      </c>
      <c r="CM125">
        <v>0.12368748666155974</v>
      </c>
      <c r="CN125">
        <v>0.12468235199247325</v>
      </c>
      <c r="CO125">
        <v>0.1256706267884645</v>
      </c>
      <c r="CP125">
        <v>0.12665222477528271</v>
      </c>
      <c r="CQ125">
        <v>0.12762715060459431</v>
      </c>
      <c r="CR125">
        <v>0.12859534870853548</v>
      </c>
      <c r="CS125">
        <v>0.12955677520879919</v>
      </c>
      <c r="CT125">
        <v>0.13051146906188094</v>
      </c>
      <c r="CU125">
        <v>0.13145936581825807</v>
      </c>
      <c r="CV125">
        <v>0.13240050433160291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</row>
    <row r="126" spans="1:155">
      <c r="A126">
        <v>0.13003128638619235</v>
      </c>
      <c r="B126">
        <v>0.12793022021151085</v>
      </c>
      <c r="C126">
        <v>0.12584867916339937</v>
      </c>
      <c r="D126">
        <v>0.12378744907614159</v>
      </c>
      <c r="E126">
        <v>0.12174738013909552</v>
      </c>
      <c r="F126">
        <v>0.11972941901242559</v>
      </c>
      <c r="G126">
        <v>0.11773458613148065</v>
      </c>
      <c r="H126">
        <v>0.11576400942915545</v>
      </c>
      <c r="I126">
        <v>0.11381891969105605</v>
      </c>
      <c r="J126">
        <v>0.11190065192073881</v>
      </c>
      <c r="K126">
        <v>0.11001065045035234</v>
      </c>
      <c r="L126">
        <v>0.10815049385526353</v>
      </c>
      <c r="M126">
        <v>0.10632187813989576</v>
      </c>
      <c r="N126">
        <v>0.10452663763461499</v>
      </c>
      <c r="O126">
        <v>0.10276674051207248</v>
      </c>
      <c r="P126">
        <v>0.10104431479122214</v>
      </c>
      <c r="Q126">
        <v>9.9361604933196235E-2</v>
      </c>
      <c r="R126">
        <v>9.7721037426899582E-2</v>
      </c>
      <c r="S126">
        <v>9.612516160420076E-2</v>
      </c>
      <c r="T126">
        <v>9.4576697211522731E-2</v>
      </c>
      <c r="U126">
        <v>9.3078493880057733E-2</v>
      </c>
      <c r="V126">
        <v>9.1633545309615344E-2</v>
      </c>
      <c r="W126">
        <v>9.0244964006623421E-2</v>
      </c>
      <c r="X126">
        <v>8.8915951669632329E-2</v>
      </c>
      <c r="Y126">
        <v>8.7649808200684923E-2</v>
      </c>
      <c r="Z126">
        <v>8.6449886513531665E-2</v>
      </c>
      <c r="AA126">
        <v>8.531956146862292E-2</v>
      </c>
      <c r="AB126">
        <v>8.4262123938139546E-2</v>
      </c>
      <c r="AC126">
        <v>8.3280829692007716E-2</v>
      </c>
      <c r="AD126">
        <v>8.2378764895358572E-2</v>
      </c>
      <c r="AE126">
        <v>8.1558808929880586E-2</v>
      </c>
      <c r="AF126">
        <v>8.0823493877301131E-2</v>
      </c>
      <c r="AG126">
        <v>8.0175070935903675E-2</v>
      </c>
      <c r="AH126">
        <v>7.9615339364083326E-2</v>
      </c>
      <c r="AI126">
        <v>7.9145572121396154E-2</v>
      </c>
      <c r="AJ126">
        <v>7.8766500224281083E-2</v>
      </c>
      <c r="AK126">
        <v>7.847809172966555E-2</v>
      </c>
      <c r="AL126">
        <v>7.828033247244405E-2</v>
      </c>
      <c r="AM126">
        <v>7.8171847520631998E-2</v>
      </c>
      <c r="AN126">
        <v>7.8150530817628613E-2</v>
      </c>
      <c r="AO126">
        <v>7.817015769217725E-2</v>
      </c>
      <c r="AP126">
        <v>7.8420092605959016E-2</v>
      </c>
      <c r="AQ126">
        <v>7.8585673788973812E-2</v>
      </c>
      <c r="AR126">
        <v>7.8892321412625421E-2</v>
      </c>
      <c r="AS126">
        <v>7.9267613820374325E-2</v>
      </c>
      <c r="AT126">
        <v>7.9711009752108541E-2</v>
      </c>
      <c r="AU126">
        <v>8.0218803907135969E-2</v>
      </c>
      <c r="AV126">
        <v>8.0786767074651253E-2</v>
      </c>
      <c r="AW126">
        <v>8.1410401506899682E-2</v>
      </c>
      <c r="AX126">
        <v>8.2085524463391332E-2</v>
      </c>
      <c r="AY126">
        <v>8.280799480601983E-2</v>
      </c>
      <c r="AZ126">
        <v>8.3573785080420251E-2</v>
      </c>
      <c r="BA126">
        <v>8.4379046717682121E-2</v>
      </c>
      <c r="BB126">
        <v>8.5220166093447278E-2</v>
      </c>
      <c r="BC126">
        <v>8.60935861528275E-2</v>
      </c>
      <c r="BD126">
        <v>8.6996057582333489E-2</v>
      </c>
      <c r="BE126">
        <v>8.7924507736391794E-2</v>
      </c>
      <c r="BF126">
        <v>8.8876046553513235E-2</v>
      </c>
      <c r="BG126">
        <v>8.984800208789484E-2</v>
      </c>
      <c r="BH126">
        <v>9.0837898740526321E-2</v>
      </c>
      <c r="BI126">
        <v>9.1843458343823431E-2</v>
      </c>
      <c r="BJ126">
        <v>9.2862553739364029E-2</v>
      </c>
      <c r="BK126">
        <v>9.389324675359291E-2</v>
      </c>
      <c r="BL126">
        <v>9.4933766157620364E-2</v>
      </c>
      <c r="BM126">
        <v>9.5982455870395028E-2</v>
      </c>
      <c r="BN126">
        <v>9.7037833328067258E-2</v>
      </c>
      <c r="BO126">
        <v>9.8098534500410894E-2</v>
      </c>
      <c r="BP126">
        <v>9.9163316579502253E-2</v>
      </c>
      <c r="BQ126">
        <v>0.10023103326780164</v>
      </c>
      <c r="BR126">
        <v>0.10130065155032716</v>
      </c>
      <c r="BS126">
        <v>0.10237125097900561</v>
      </c>
      <c r="BT126">
        <v>0.10344196798899742</v>
      </c>
      <c r="BU126">
        <v>0.10451202110211649</v>
      </c>
      <c r="BV126">
        <v>0.10558073714866308</v>
      </c>
      <c r="BW126">
        <v>0.1066474618042048</v>
      </c>
      <c r="BX126">
        <v>0.1077116307720814</v>
      </c>
      <c r="BY126">
        <v>0.10877274589509155</v>
      </c>
      <c r="BZ126">
        <v>0.10983032129319853</v>
      </c>
      <c r="CA126">
        <v>0.11088395802507485</v>
      </c>
      <c r="CB126">
        <v>0.1119332839068606</v>
      </c>
      <c r="CC126">
        <v>0.11297793418632493</v>
      </c>
      <c r="CD126">
        <v>0.11401765761387171</v>
      </c>
      <c r="CE126">
        <v>0.11505216255894975</v>
      </c>
      <c r="CF126">
        <v>0.11608120714457723</v>
      </c>
      <c r="CG126">
        <v>0.11710460643758951</v>
      </c>
      <c r="CH126">
        <v>0.11812215006752658</v>
      </c>
      <c r="CI126">
        <v>0.11913369550256304</v>
      </c>
      <c r="CJ126">
        <v>0.12013909467002827</v>
      </c>
      <c r="CK126">
        <v>0.12113822675097044</v>
      </c>
      <c r="CL126">
        <v>0.12213098522305783</v>
      </c>
      <c r="CM126">
        <v>0.12311727491846849</v>
      </c>
      <c r="CN126">
        <v>0.1240970257143595</v>
      </c>
      <c r="CO126">
        <v>0.12507018921302099</v>
      </c>
      <c r="CP126">
        <v>0.12603667828080578</v>
      </c>
      <c r="CQ126">
        <v>0.12699649674836055</v>
      </c>
      <c r="CR126">
        <v>0.12794958970352335</v>
      </c>
      <c r="CS126">
        <v>0.12889591412495291</v>
      </c>
      <c r="CT126">
        <v>0.12983550647464626</v>
      </c>
      <c r="CU126">
        <v>0.13076830454246446</v>
      </c>
      <c r="CV126">
        <v>0.13169434610226752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</row>
    <row r="127" spans="1:155">
      <c r="A127">
        <v>0.12961359274913165</v>
      </c>
      <c r="B127">
        <v>0.12753278024877204</v>
      </c>
      <c r="C127">
        <v>0.12547129575406632</v>
      </c>
      <c r="D127">
        <v>0.12342993033112705</v>
      </c>
      <c r="E127">
        <v>0.12140954013012224</v>
      </c>
      <c r="F127">
        <v>0.11941107307676785</v>
      </c>
      <c r="G127">
        <v>0.11743555584998913</v>
      </c>
      <c r="H127">
        <v>0.11548411597668906</v>
      </c>
      <c r="I127">
        <v>0.11355798590331997</v>
      </c>
      <c r="J127">
        <v>0.11165850068160323</v>
      </c>
      <c r="K127">
        <v>0.1097871030394095</v>
      </c>
      <c r="L127">
        <v>0.10794536882617863</v>
      </c>
      <c r="M127">
        <v>0.10613498865355218</v>
      </c>
      <c r="N127">
        <v>0.10435778710943154</v>
      </c>
      <c r="O127">
        <v>0.10261572251577815</v>
      </c>
      <c r="P127">
        <v>0.10091091000388695</v>
      </c>
      <c r="Q127">
        <v>9.9245574638441969E-2</v>
      </c>
      <c r="R127">
        <v>9.7622122551137655E-2</v>
      </c>
      <c r="S127">
        <v>9.6043074487102337E-2</v>
      </c>
      <c r="T127">
        <v>9.4511120911758686E-2</v>
      </c>
      <c r="U127">
        <v>9.3029074261254521E-2</v>
      </c>
      <c r="V127">
        <v>9.1599882310947928E-2</v>
      </c>
      <c r="W127">
        <v>9.0226612660222347E-2</v>
      </c>
      <c r="X127">
        <v>8.8912409708383572E-2</v>
      </c>
      <c r="Y127">
        <v>8.7660515395088914E-2</v>
      </c>
      <c r="Z127">
        <v>8.6474214036603519E-2</v>
      </c>
      <c r="AA127">
        <v>8.5356810632940469E-2</v>
      </c>
      <c r="AB127">
        <v>8.4311520405200291E-2</v>
      </c>
      <c r="AC127">
        <v>8.3341523398969122E-2</v>
      </c>
      <c r="AD127">
        <v>8.2449825759360065E-2</v>
      </c>
      <c r="AE127">
        <v>8.1639234471311106E-2</v>
      </c>
      <c r="AF127">
        <v>8.0912202186155802E-2</v>
      </c>
      <c r="AG127">
        <v>8.0270918906470881E-2</v>
      </c>
      <c r="AH127">
        <v>7.9717122182558831E-2</v>
      </c>
      <c r="AI127">
        <v>7.9252039787369333E-2</v>
      </c>
      <c r="AJ127">
        <v>7.8876365706503457E-2</v>
      </c>
      <c r="AK127">
        <v>7.8590041888241452E-2</v>
      </c>
      <c r="AL127">
        <v>7.8393052114490144E-2</v>
      </c>
      <c r="AM127">
        <v>7.8284032256325436E-2</v>
      </c>
      <c r="AN127">
        <v>7.8260757426937874E-2</v>
      </c>
      <c r="AO127">
        <v>7.8277190848359463E-2</v>
      </c>
      <c r="AP127">
        <v>7.8523758360700122E-2</v>
      </c>
      <c r="AQ127">
        <v>7.8683302543821679E-2</v>
      </c>
      <c r="AR127">
        <v>7.8983366289331641E-2</v>
      </c>
      <c r="AS127">
        <v>7.9351191435202598E-2</v>
      </c>
      <c r="AT127">
        <v>7.978617258866319E-2</v>
      </c>
      <c r="AU127">
        <v>8.0284704098381787E-2</v>
      </c>
      <c r="AV127">
        <v>8.0842639764020494E-2</v>
      </c>
      <c r="AW127">
        <v>8.1455574710922296E-2</v>
      </c>
      <c r="AX127">
        <v>8.2119392326783308E-2</v>
      </c>
      <c r="AY127">
        <v>8.2830027784399171E-2</v>
      </c>
      <c r="AZ127">
        <v>8.358352513305678E-2</v>
      </c>
      <c r="BA127">
        <v>8.4376089545599206E-2</v>
      </c>
      <c r="BB127">
        <v>8.5204172514973919E-2</v>
      </c>
      <c r="BC127">
        <v>8.6064267622794483E-2</v>
      </c>
      <c r="BD127">
        <v>8.6953169941615893E-2</v>
      </c>
      <c r="BE127">
        <v>8.7867852848876563E-2</v>
      </c>
      <c r="BF127">
        <v>8.8805454032571479E-2</v>
      </c>
      <c r="BG127">
        <v>8.9763337243453242E-2</v>
      </c>
      <c r="BH127">
        <v>9.0739055371383256E-2</v>
      </c>
      <c r="BI127">
        <v>9.1730349562635941E-2</v>
      </c>
      <c r="BJ127">
        <v>9.2735114656267242E-2</v>
      </c>
      <c r="BK127">
        <v>9.3751427731699435E-2</v>
      </c>
      <c r="BL127">
        <v>9.477753033247735E-2</v>
      </c>
      <c r="BM127">
        <v>9.5811781425362091E-2</v>
      </c>
      <c r="BN127">
        <v>9.6852703119932576E-2</v>
      </c>
      <c r="BO127">
        <v>9.7898941889192612E-2</v>
      </c>
      <c r="BP127">
        <v>9.8949261953061321E-2</v>
      </c>
      <c r="BQ127">
        <v>0.10000251939109001</v>
      </c>
      <c r="BR127">
        <v>0.1010576855091725</v>
      </c>
      <c r="BS127">
        <v>0.10211384351713845</v>
      </c>
      <c r="BT127">
        <v>0.10317013235011431</v>
      </c>
      <c r="BU127">
        <v>0.10422577180148039</v>
      </c>
      <c r="BV127">
        <v>0.10528008899374812</v>
      </c>
      <c r="BW127">
        <v>0.10633243029686451</v>
      </c>
      <c r="BX127">
        <v>0.10738223372666841</v>
      </c>
      <c r="BY127">
        <v>0.10842899855955947</v>
      </c>
      <c r="BZ127">
        <v>0.10947224034067862</v>
      </c>
      <c r="CA127">
        <v>0.11051155908823874</v>
      </c>
      <c r="CB127">
        <v>0.11154658274365674</v>
      </c>
      <c r="CC127">
        <v>0.11257694722218461</v>
      </c>
      <c r="CD127">
        <v>0.11360239676613547</v>
      </c>
      <c r="CE127">
        <v>0.11462264360362401</v>
      </c>
      <c r="CF127">
        <v>0.1156374434113185</v>
      </c>
      <c r="CG127">
        <v>0.116646609882966</v>
      </c>
      <c r="CH127">
        <v>0.11764993352561544</v>
      </c>
      <c r="CI127">
        <v>0.1186472701554992</v>
      </c>
      <c r="CJ127">
        <v>0.11963847061717903</v>
      </c>
      <c r="CK127">
        <v>0.12062341551066054</v>
      </c>
      <c r="CL127">
        <v>0.12160199600966835</v>
      </c>
      <c r="CM127">
        <v>0.12257411780714265</v>
      </c>
      <c r="CN127">
        <v>0.12353970820658867</v>
      </c>
      <c r="CO127">
        <v>0.12449872054041825</v>
      </c>
      <c r="CP127">
        <v>0.12545106606847967</v>
      </c>
      <c r="CQ127">
        <v>0.12639674970684592</v>
      </c>
      <c r="CR127">
        <v>0.12733571381451955</v>
      </c>
      <c r="CS127">
        <v>0.12826791758396267</v>
      </c>
      <c r="CT127">
        <v>0.12919339483708422</v>
      </c>
      <c r="CU127">
        <v>0.13011208535346061</v>
      </c>
      <c r="CV127">
        <v>0.13102402591122475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</row>
    <row r="128" spans="1:155">
      <c r="A128">
        <v>0.12920997028425121</v>
      </c>
      <c r="B128">
        <v>0.12714834993324214</v>
      </c>
      <c r="C128">
        <v>0.12510589150402571</v>
      </c>
      <c r="D128">
        <v>0.12308339066220907</v>
      </c>
      <c r="E128">
        <v>0.12108170522670149</v>
      </c>
      <c r="F128">
        <v>0.11910179008668488</v>
      </c>
      <c r="G128">
        <v>0.11714467290195725</v>
      </c>
      <c r="H128">
        <v>0.1152114835689174</v>
      </c>
      <c r="I128">
        <v>0.11330345720311026</v>
      </c>
      <c r="J128">
        <v>0.11142192674113038</v>
      </c>
      <c r="K128">
        <v>0.10956833336789089</v>
      </c>
      <c r="L128">
        <v>0.1077442509968693</v>
      </c>
      <c r="M128">
        <v>0.10595136222695184</v>
      </c>
      <c r="N128">
        <v>0.10419148670184253</v>
      </c>
      <c r="O128">
        <v>0.10246657000964424</v>
      </c>
      <c r="P128">
        <v>0.10077871351342368</v>
      </c>
      <c r="Q128">
        <v>9.9130126347878475E-2</v>
      </c>
      <c r="R128">
        <v>9.7523189905541999E-2</v>
      </c>
      <c r="S128">
        <v>9.596040216312729E-2</v>
      </c>
      <c r="T128">
        <v>9.4444418312781955E-2</v>
      </c>
      <c r="U128">
        <v>9.2978017425839998E-2</v>
      </c>
      <c r="V128">
        <v>9.1564103401951383E-2</v>
      </c>
      <c r="W128">
        <v>9.0205694216564478E-2</v>
      </c>
      <c r="X128">
        <v>8.8905882482888166E-2</v>
      </c>
      <c r="Y128">
        <v>8.7667847095933657E-2</v>
      </c>
      <c r="Z128">
        <v>8.649480769867772E-2</v>
      </c>
      <c r="AA128">
        <v>8.5390000378459355E-2</v>
      </c>
      <c r="AB128">
        <v>8.4356564055180258E-2</v>
      </c>
      <c r="AC128">
        <v>8.339760027948781E-2</v>
      </c>
      <c r="AD128">
        <v>8.2516041065497286E-2</v>
      </c>
      <c r="AE128">
        <v>8.1714611917211619E-2</v>
      </c>
      <c r="AF128">
        <v>8.099569619099127E-2</v>
      </c>
      <c r="AG128">
        <v>8.0361416942457811E-2</v>
      </c>
      <c r="AH128">
        <v>7.9813451466590149E-2</v>
      </c>
      <c r="AI128">
        <v>7.9352986756721505E-2</v>
      </c>
      <c r="AJ128">
        <v>7.8980661754914666E-2</v>
      </c>
      <c r="AK128">
        <v>7.8696406512429193E-2</v>
      </c>
      <c r="AL128">
        <v>7.8500224853834122E-2</v>
      </c>
      <c r="AM128">
        <v>7.8390697563185993E-2</v>
      </c>
      <c r="AN128">
        <v>7.8365648895193665E-2</v>
      </c>
      <c r="AO128">
        <v>7.8378390378709001E-2</v>
      </c>
      <c r="AP128">
        <v>7.8622674096242448E-2</v>
      </c>
      <c r="AQ128">
        <v>7.8776002243916385E-2</v>
      </c>
      <c r="AR128">
        <v>7.9069662243710037E-2</v>
      </c>
      <c r="AS128">
        <v>7.9430251871110288E-2</v>
      </c>
      <c r="AT128">
        <v>7.985707365794309E-2</v>
      </c>
      <c r="AU128">
        <v>8.0346628785232924E-2</v>
      </c>
      <c r="AV128">
        <v>8.0894865510075256E-2</v>
      </c>
      <c r="AW128">
        <v>8.1497451610395275E-2</v>
      </c>
      <c r="AX128">
        <v>8.2150332885346178E-2</v>
      </c>
      <c r="AY128">
        <v>8.2849533045206258E-2</v>
      </c>
      <c r="AZ128">
        <v>8.3591153497707599E-2</v>
      </c>
      <c r="BA128">
        <v>8.4371474204819608E-2</v>
      </c>
      <c r="BB128">
        <v>8.5186990769290108E-2</v>
      </c>
      <c r="BC128">
        <v>8.603425483163217E-2</v>
      </c>
      <c r="BD128">
        <v>8.6910104059111912E-2</v>
      </c>
      <c r="BE128">
        <v>8.7811551879666078E-2</v>
      </c>
      <c r="BF128">
        <v>8.8735773407035951E-2</v>
      </c>
      <c r="BG128">
        <v>8.9680160132810577E-2</v>
      </c>
      <c r="BH128">
        <v>9.0642292433099625E-2</v>
      </c>
      <c r="BI128">
        <v>9.1619935106435846E-2</v>
      </c>
      <c r="BJ128">
        <v>9.2610999447141407E-2</v>
      </c>
      <c r="BK128">
        <v>9.361357920318765E-2</v>
      </c>
      <c r="BL128">
        <v>9.4625930793515722E-2</v>
      </c>
      <c r="BM128">
        <v>9.5646421385348235E-2</v>
      </c>
      <c r="BN128">
        <v>9.6673583194007554E-2</v>
      </c>
      <c r="BO128">
        <v>9.770606986706043E-2</v>
      </c>
      <c r="BP128">
        <v>9.8742651662594993E-2</v>
      </c>
      <c r="BQ128">
        <v>9.978218751265458E-2</v>
      </c>
      <c r="BR128">
        <v>0.10082365337402782</v>
      </c>
      <c r="BS128">
        <v>0.10186613470073201</v>
      </c>
      <c r="BT128">
        <v>0.10290877286709195</v>
      </c>
      <c r="BU128">
        <v>0.10395078730023476</v>
      </c>
      <c r="BV128">
        <v>0.10499150735775195</v>
      </c>
      <c r="BW128">
        <v>0.10603027921395743</v>
      </c>
      <c r="BX128">
        <v>0.10706654055437166</v>
      </c>
      <c r="BY128">
        <v>0.10809979031417484</v>
      </c>
      <c r="BZ128">
        <v>0.10912954396768294</v>
      </c>
      <c r="CA128">
        <v>0.11015540049286775</v>
      </c>
      <c r="CB128">
        <v>0.11117698660668311</v>
      </c>
      <c r="CC128">
        <v>0.11219393923187962</v>
      </c>
      <c r="CD128">
        <v>0.11320600070102418</v>
      </c>
      <c r="CE128">
        <v>0.11421288067733369</v>
      </c>
      <c r="CF128">
        <v>0.1152143371728136</v>
      </c>
      <c r="CG128">
        <v>0.11621018035110774</v>
      </c>
      <c r="CH128">
        <v>0.1172002015928667</v>
      </c>
      <c r="CI128">
        <v>0.11818425451633703</v>
      </c>
      <c r="CJ128">
        <v>0.11916218863850307</v>
      </c>
      <c r="CK128">
        <v>0.12013388597762673</v>
      </c>
      <c r="CL128">
        <v>0.12109923435319471</v>
      </c>
      <c r="CM128">
        <v>0.12205814199362028</v>
      </c>
      <c r="CN128">
        <v>0.12301053230945039</v>
      </c>
      <c r="CO128">
        <v>0.12395635956584082</v>
      </c>
      <c r="CP128">
        <v>0.12489553427973205</v>
      </c>
      <c r="CQ128">
        <v>0.12582806038475733</v>
      </c>
      <c r="CR128">
        <v>0.12675387892519624</v>
      </c>
      <c r="CS128">
        <v>0.12767295104073095</v>
      </c>
      <c r="CT128">
        <v>0.12858530775941932</v>
      </c>
      <c r="CU128">
        <v>0.12949088961207869</v>
      </c>
      <c r="CV128">
        <v>0.13038973321462846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</row>
    <row r="129" spans="1:155">
      <c r="A129">
        <v>0.12882051282527227</v>
      </c>
      <c r="B129">
        <v>0.12677702636680252</v>
      </c>
      <c r="C129">
        <v>0.12475256253607797</v>
      </c>
      <c r="D129">
        <v>0.12274792315936855</v>
      </c>
      <c r="E129">
        <v>0.12076397092617944</v>
      </c>
      <c r="F129">
        <v>0.11880166368745683</v>
      </c>
      <c r="G129">
        <v>0.11686203184368935</v>
      </c>
      <c r="H129">
        <v>0.11494620795359531</v>
      </c>
      <c r="I129">
        <v>0.11305542660482823</v>
      </c>
      <c r="J129">
        <v>0.11119102148842533</v>
      </c>
      <c r="K129">
        <v>0.10935443268413077</v>
      </c>
      <c r="L129">
        <v>0.10754722753921586</v>
      </c>
      <c r="M129">
        <v>0.10577108795613308</v>
      </c>
      <c r="N129">
        <v>0.10402782188989042</v>
      </c>
      <c r="O129">
        <v>0.10231936558552139</v>
      </c>
      <c r="P129">
        <v>0.10064780738414289</v>
      </c>
      <c r="Q129">
        <v>9.9015335771016622E-2</v>
      </c>
      <c r="R129">
        <v>9.7424313238473018E-2</v>
      </c>
      <c r="S129">
        <v>9.587721088436682E-2</v>
      </c>
      <c r="T129">
        <v>9.437665337241001E-2</v>
      </c>
      <c r="U129">
        <v>9.2925382392308034E-2</v>
      </c>
      <c r="V129">
        <v>9.1526259600560003E-2</v>
      </c>
      <c r="W129">
        <v>9.0182257962373946E-2</v>
      </c>
      <c r="X129">
        <v>8.8896409990830275E-2</v>
      </c>
      <c r="Y129">
        <v>8.7671838711224831E-2</v>
      </c>
      <c r="Z129">
        <v>8.6511698132172674E-2</v>
      </c>
      <c r="AA129">
        <v>8.5419154524298213E-2</v>
      </c>
      <c r="AB129">
        <v>8.4397267561853132E-2</v>
      </c>
      <c r="AC129">
        <v>8.3449069501174769E-2</v>
      </c>
      <c r="AD129">
        <v>8.2577408741291686E-2</v>
      </c>
      <c r="AE129">
        <v>8.1784939777018673E-2</v>
      </c>
      <c r="AF129">
        <v>8.1073967492538021E-2</v>
      </c>
      <c r="AG129">
        <v>8.0446551273112954E-2</v>
      </c>
      <c r="AH129">
        <v>7.9904313320053363E-2</v>
      </c>
      <c r="AI129">
        <v>7.9448380871466093E-2</v>
      </c>
      <c r="AJ129">
        <v>7.9079369920707798E-2</v>
      </c>
      <c r="AK129">
        <v>7.8797178849846564E-2</v>
      </c>
      <c r="AL129">
        <v>7.8601805658020871E-2</v>
      </c>
      <c r="AM129">
        <v>7.8491840475045829E-2</v>
      </c>
      <c r="AN129">
        <v>7.8465059016782052E-2</v>
      </c>
      <c r="AO129">
        <v>7.8475035228970771E-2</v>
      </c>
      <c r="AP129">
        <v>7.8716129424891743E-2</v>
      </c>
      <c r="AQ129">
        <v>7.8863692688783543E-2</v>
      </c>
      <c r="AR129">
        <v>7.915116087433291E-2</v>
      </c>
      <c r="AS129">
        <v>7.9504753429098157E-2</v>
      </c>
      <c r="AT129">
        <v>7.9923696189702409E-2</v>
      </c>
      <c r="AU129">
        <v>8.0404583502312041E-2</v>
      </c>
      <c r="AV129">
        <v>8.094344088775321E-2</v>
      </c>
      <c r="AW129">
        <v>8.1536027384722126E-2</v>
      </c>
      <c r="AX129">
        <v>8.2178355078222243E-2</v>
      </c>
      <c r="AY129">
        <v>8.2866521314035962E-2</v>
      </c>
      <c r="AZ129">
        <v>8.3596700276963323E-2</v>
      </c>
      <c r="BA129">
        <v>8.4365221855661893E-2</v>
      </c>
      <c r="BB129">
        <v>8.5168649400257132E-2</v>
      </c>
      <c r="BC129">
        <v>8.6003580360261206E-2</v>
      </c>
      <c r="BD129">
        <v>8.6866894130696148E-2</v>
      </c>
      <c r="BE129">
        <v>8.7755644195082069E-2</v>
      </c>
      <c r="BF129">
        <v>8.8667045225743757E-2</v>
      </c>
      <c r="BG129">
        <v>8.9598514691519346E-2</v>
      </c>
      <c r="BH129">
        <v>9.054765756265433E-2</v>
      </c>
      <c r="BI129">
        <v>9.1512263881921158E-2</v>
      </c>
      <c r="BJ129">
        <v>9.2490258790758395E-2</v>
      </c>
      <c r="BK129">
        <v>9.3479755164943043E-2</v>
      </c>
      <c r="BL129">
        <v>9.4479020079917944E-2</v>
      </c>
      <c r="BM129">
        <v>9.5486431725872831E-2</v>
      </c>
      <c r="BN129">
        <v>9.6500530126439735E-2</v>
      </c>
      <c r="BO129">
        <v>9.7519976534912803E-2</v>
      </c>
      <c r="BP129">
        <v>9.8543543420366878E-2</v>
      </c>
      <c r="BQ129">
        <v>9.957009900233367E-2</v>
      </c>
      <c r="BR129">
        <v>0.10059861697635487</v>
      </c>
      <c r="BS129">
        <v>0.10162818810940372</v>
      </c>
      <c r="BT129">
        <v>0.10265795325434914</v>
      </c>
      <c r="BU129">
        <v>0.10368713428949891</v>
      </c>
      <c r="BV129">
        <v>0.10471505959230683</v>
      </c>
      <c r="BW129">
        <v>0.10574107593928463</v>
      </c>
      <c r="BX129">
        <v>0.10676462102042772</v>
      </c>
      <c r="BY129">
        <v>0.1077851909215977</v>
      </c>
      <c r="BZ129">
        <v>0.10880230317186358</v>
      </c>
      <c r="CA129">
        <v>0.10981555530933967</v>
      </c>
      <c r="CB129">
        <v>0.11082457049311434</v>
      </c>
      <c r="CC129">
        <v>0.11182898797096119</v>
      </c>
      <c r="CD129">
        <v>0.11282854659702009</v>
      </c>
      <c r="CE129">
        <v>0.1138229553932525</v>
      </c>
      <c r="CF129">
        <v>0.11481197157261579</v>
      </c>
      <c r="CG129">
        <v>0.11579540368579201</v>
      </c>
      <c r="CH129">
        <v>0.11677304189595841</v>
      </c>
      <c r="CI129">
        <v>0.11774473915915246</v>
      </c>
      <c r="CJ129">
        <v>0.11871034394775141</v>
      </c>
      <c r="CK129">
        <v>0.11966973768698365</v>
      </c>
      <c r="CL129">
        <v>0.12062280521724361</v>
      </c>
      <c r="CM129">
        <v>0.12156945511473234</v>
      </c>
      <c r="CN129">
        <v>0.12250961053401514</v>
      </c>
      <c r="CO129">
        <v>0.12344322240200713</v>
      </c>
      <c r="CP129">
        <v>0.12437020320796276</v>
      </c>
      <c r="CQ129">
        <v>0.12529055541803932</v>
      </c>
      <c r="CR129">
        <v>0.12620421829265269</v>
      </c>
      <c r="CS129">
        <v>0.12711115366142542</v>
      </c>
      <c r="CT129">
        <v>0.12801138964197192</v>
      </c>
      <c r="CU129">
        <v>0.12890486854105149</v>
      </c>
      <c r="CV129">
        <v>0.12979162516401863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</row>
    <row r="130" spans="1:155">
      <c r="A130">
        <v>0.12844530833115672</v>
      </c>
      <c r="B130">
        <v>0.12641889409120613</v>
      </c>
      <c r="C130">
        <v>0.12441139407493196</v>
      </c>
      <c r="D130">
        <v>0.12242361555441859</v>
      </c>
      <c r="E130">
        <v>0.12045642478537161</v>
      </c>
      <c r="F130">
        <v>0.11851078125439928</v>
      </c>
      <c r="G130">
        <v>0.11658772040069211</v>
      </c>
      <c r="H130">
        <v>0.11468837491513735</v>
      </c>
      <c r="I130">
        <v>0.11281398004071229</v>
      </c>
      <c r="J130">
        <v>0.11096587149916032</v>
      </c>
      <c r="K130">
        <v>0.10914548438520078</v>
      </c>
      <c r="L130">
        <v>0.10735438521982509</v>
      </c>
      <c r="M130">
        <v>0.10559424783695288</v>
      </c>
      <c r="N130">
        <v>0.10386687415871169</v>
      </c>
      <c r="O130">
        <v>0.10217418811652466</v>
      </c>
      <c r="P130">
        <v>0.10051826441659678</v>
      </c>
      <c r="Q130">
        <v>9.8901274234383107E-2</v>
      </c>
      <c r="R130">
        <v>9.7325560428579636E-2</v>
      </c>
      <c r="S130">
        <v>9.5793566415166786E-2</v>
      </c>
      <c r="T130">
        <v>9.4307885792213969E-2</v>
      </c>
      <c r="U130">
        <v>9.287122408306106E-2</v>
      </c>
      <c r="V130">
        <v>9.1486401579025142E-2</v>
      </c>
      <c r="W130">
        <v>9.0156344464295712E-2</v>
      </c>
      <c r="X130">
        <v>8.8884030319333229E-2</v>
      </c>
      <c r="Y130">
        <v>8.7672522709194817E-2</v>
      </c>
      <c r="Z130">
        <v>8.6524911086646908E-2</v>
      </c>
      <c r="AA130">
        <v>8.5444289251616748E-2</v>
      </c>
      <c r="AB130">
        <v>8.4433647924163149E-2</v>
      </c>
      <c r="AC130">
        <v>8.3495939273305744E-2</v>
      </c>
      <c r="AD130">
        <v>8.2633934977372175E-2</v>
      </c>
      <c r="AE130">
        <v>8.1850214351248729E-2</v>
      </c>
      <c r="AF130">
        <v>8.1147007118274966E-2</v>
      </c>
      <c r="AG130">
        <v>8.0526310828449951E-2</v>
      </c>
      <c r="AH130">
        <v>7.9989681072904606E-2</v>
      </c>
      <c r="AI130">
        <v>7.9538210032115031E-2</v>
      </c>
      <c r="AJ130">
        <v>7.9172465567474953E-2</v>
      </c>
      <c r="AK130">
        <v>7.8892318334025005E-2</v>
      </c>
      <c r="AL130">
        <v>7.8697800126071749E-2</v>
      </c>
      <c r="AM130">
        <v>7.8587436118577839E-2</v>
      </c>
      <c r="AN130">
        <v>7.8559058339829471E-2</v>
      </c>
      <c r="AO130">
        <v>7.8565669697508167E-2</v>
      </c>
      <c r="AP130">
        <v>7.880450715821849E-2</v>
      </c>
      <c r="AQ130">
        <v>7.8946393369671769E-2</v>
      </c>
      <c r="AR130">
        <v>7.9227883791955667E-2</v>
      </c>
      <c r="AS130">
        <v>7.9574720129087964E-2</v>
      </c>
      <c r="AT130">
        <v>7.9986044329126427E-2</v>
      </c>
      <c r="AU130">
        <v>8.045855417957927E-2</v>
      </c>
      <c r="AV130">
        <v>8.0988368328605925E-2</v>
      </c>
      <c r="AW130">
        <v>8.1571312930691808E-2</v>
      </c>
      <c r="AX130">
        <v>8.2203467266211666E-2</v>
      </c>
      <c r="AY130">
        <v>8.2881007288571285E-2</v>
      </c>
      <c r="AZ130">
        <v>8.3600172591485916E-2</v>
      </c>
      <c r="BA130">
        <v>8.4357357326840132E-2</v>
      </c>
      <c r="BB130">
        <v>8.5149173701746683E-2</v>
      </c>
      <c r="BC130">
        <v>8.5972267058437093E-2</v>
      </c>
      <c r="BD130">
        <v>8.6823567255938566E-2</v>
      </c>
      <c r="BE130">
        <v>8.7700168577115434E-2</v>
      </c>
      <c r="BF130">
        <v>8.8599306759551563E-2</v>
      </c>
      <c r="BG130">
        <v>8.9518440736977914E-2</v>
      </c>
      <c r="BH130">
        <v>9.0455194901770647E-2</v>
      </c>
      <c r="BI130">
        <v>9.1407380536665639E-2</v>
      </c>
      <c r="BJ130">
        <v>9.2372942051628687E-2</v>
      </c>
      <c r="BK130">
        <v>9.3350006231877891E-2</v>
      </c>
      <c r="BL130">
        <v>9.433684936883012E-2</v>
      </c>
      <c r="BM130">
        <v>9.5331865111724839E-2</v>
      </c>
      <c r="BN130">
        <v>9.6333597406521296E-2</v>
      </c>
      <c r="BO130">
        <v>9.7340714673685769E-2</v>
      </c>
      <c r="BP130">
        <v>9.8351994857565447E-2</v>
      </c>
      <c r="BQ130">
        <v>9.9366308441494952E-2</v>
      </c>
      <c r="BR130">
        <v>0.10038263319832309</v>
      </c>
      <c r="BS130">
        <v>0.10140005868604461</v>
      </c>
      <c r="BT130">
        <v>0.10241773147014653</v>
      </c>
      <c r="BU130">
        <v>0.1034348697454215</v>
      </c>
      <c r="BV130">
        <v>0.10445080334779068</v>
      </c>
      <c r="BW130">
        <v>0.1054648795904828</v>
      </c>
      <c r="BX130">
        <v>0.10647653290277616</v>
      </c>
      <c r="BY130">
        <v>0.10748526224704225</v>
      </c>
      <c r="BZ130">
        <v>0.10849058080990001</v>
      </c>
      <c r="CA130">
        <v>0.10949208485321608</v>
      </c>
      <c r="CB130">
        <v>0.11048939769573343</v>
      </c>
      <c r="CC130">
        <v>0.11148215819361341</v>
      </c>
      <c r="CD130">
        <v>0.11247010023550032</v>
      </c>
      <c r="CE130">
        <v>0.11345293503343218</v>
      </c>
      <c r="CF130">
        <v>0.11443041652787893</v>
      </c>
      <c r="CG130">
        <v>0.11540235112938786</v>
      </c>
      <c r="CH130">
        <v>0.11636852958352506</v>
      </c>
      <c r="CI130">
        <v>0.11732880243827379</v>
      </c>
      <c r="CJ130">
        <v>0.1182830154830072</v>
      </c>
      <c r="CK130">
        <v>0.11923105130508453</v>
      </c>
      <c r="CL130">
        <v>0.12017279127489149</v>
      </c>
      <c r="CM130">
        <v>0.12110814459687863</v>
      </c>
      <c r="CN130">
        <v>0.12203703206012009</v>
      </c>
      <c r="CO130">
        <v>0.12295940530242047</v>
      </c>
      <c r="CP130">
        <v>0.12387517300289251</v>
      </c>
      <c r="CQ130">
        <v>0.12478433835751337</v>
      </c>
      <c r="CR130">
        <v>0.12568683916504339</v>
      </c>
      <c r="CS130">
        <v>0.12658263795660199</v>
      </c>
      <c r="CT130">
        <v>0.12747175806675135</v>
      </c>
      <c r="CU130">
        <v>0.12835414628198086</v>
      </c>
      <c r="CV130">
        <v>0.12922983275667382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</row>
    <row r="131" spans="1:155">
      <c r="A131">
        <v>0.1280844314186021</v>
      </c>
      <c r="B131">
        <v>0.12607403059504346</v>
      </c>
      <c r="C131">
        <v>0.12408246507489409</v>
      </c>
      <c r="D131">
        <v>0.12211054650681601</v>
      </c>
      <c r="E131">
        <v>0.12015914511190504</v>
      </c>
      <c r="F131">
        <v>0.11822922278243142</v>
      </c>
      <c r="G131">
        <v>0.11632181773334885</v>
      </c>
      <c r="H131">
        <v>0.11443806450855834</v>
      </c>
      <c r="I131">
        <v>0.1125791996008135</v>
      </c>
      <c r="J131">
        <v>0.11074655624738557</v>
      </c>
      <c r="K131">
        <v>0.10894156936323546</v>
      </c>
      <c r="L131">
        <v>0.10716580071934766</v>
      </c>
      <c r="M131">
        <v>0.10542091814223654</v>
      </c>
      <c r="N131">
        <v>0.10370871729622387</v>
      </c>
      <c r="O131">
        <v>0.10203110891097185</v>
      </c>
      <c r="P131">
        <v>0.10039015574504269</v>
      </c>
      <c r="Q131">
        <v>9.8788011264806852E-2</v>
      </c>
      <c r="R131">
        <v>9.7226996603515442E-2</v>
      </c>
      <c r="S131">
        <v>9.5709528955880557E-2</v>
      </c>
      <c r="T131">
        <v>9.4238171641161605E-2</v>
      </c>
      <c r="U131">
        <v>9.2815594916702313E-2</v>
      </c>
      <c r="V131">
        <v>9.1444577211344372E-2</v>
      </c>
      <c r="W131">
        <v>9.0127996077835573E-2</v>
      </c>
      <c r="X131">
        <v>8.886878032854674E-2</v>
      </c>
      <c r="Y131">
        <v>8.7669927455978958E-2</v>
      </c>
      <c r="Z131">
        <v>8.6534467540398202E-2</v>
      </c>
      <c r="AA131">
        <v>8.5465424309697502E-2</v>
      </c>
      <c r="AB131">
        <v>8.4465714982889309E-2</v>
      </c>
      <c r="AC131">
        <v>8.3538213048359178E-2</v>
      </c>
      <c r="AD131">
        <v>8.2685615385199626E-2</v>
      </c>
      <c r="AE131">
        <v>8.1910427844179345E-2</v>
      </c>
      <c r="AF131">
        <v>8.121480403346612E-2</v>
      </c>
      <c r="AG131">
        <v>8.0600675896223897E-2</v>
      </c>
      <c r="AH131">
        <v>8.0069545319516239E-2</v>
      </c>
      <c r="AI131">
        <v>7.9622450861151342E-2</v>
      </c>
      <c r="AJ131">
        <v>7.9259926590151714E-2</v>
      </c>
      <c r="AK131">
        <v>7.8981814693769137E-2</v>
      </c>
      <c r="AL131">
        <v>7.8788149191649684E-2</v>
      </c>
      <c r="AM131">
        <v>7.8677457940771259E-2</v>
      </c>
      <c r="AN131">
        <v>7.8647551664363893E-2</v>
      </c>
      <c r="AO131">
        <v>7.8651361701409198E-2</v>
      </c>
      <c r="AP131">
        <v>7.8886723625273922E-2</v>
      </c>
      <c r="AQ131">
        <v>7.9024054530172985E-2</v>
      </c>
      <c r="AR131">
        <v>7.9299791301417538E-2</v>
      </c>
      <c r="AS131">
        <v>7.9640107031316756E-2</v>
      </c>
      <c r="AT131">
        <v>8.0044098085189169E-2</v>
      </c>
      <c r="AU131">
        <v>8.0508550816441662E-2</v>
      </c>
      <c r="AV131">
        <v>8.1029635476764117E-2</v>
      </c>
      <c r="AW131">
        <v>8.1603298638392135E-2</v>
      </c>
      <c r="AX131">
        <v>8.2225678444244304E-2</v>
      </c>
      <c r="AY131">
        <v>8.2893003922410682E-2</v>
      </c>
      <c r="AZ131">
        <v>8.3601592003242811E-2</v>
      </c>
      <c r="BA131">
        <v>8.4347896590624541E-2</v>
      </c>
      <c r="BB131">
        <v>8.5128582143916179E-2</v>
      </c>
      <c r="BC131">
        <v>8.5940345558789641E-2</v>
      </c>
      <c r="BD131">
        <v>8.6780160146118321E-2</v>
      </c>
      <c r="BE131">
        <v>8.7645152696361001E-2</v>
      </c>
      <c r="BF131">
        <v>8.8532596168910099E-2</v>
      </c>
      <c r="BG131">
        <v>8.9439978592397884E-2</v>
      </c>
      <c r="BH131">
        <v>9.0364944551088303E-2</v>
      </c>
      <c r="BI131">
        <v>9.130532821985067E-2</v>
      </c>
      <c r="BJ131">
        <v>9.2259091318935019E-2</v>
      </c>
      <c r="BK131">
        <v>9.3224375221502523E-2</v>
      </c>
      <c r="BL131">
        <v>9.4199466431712633E-2</v>
      </c>
      <c r="BM131">
        <v>9.5182770050053073E-2</v>
      </c>
      <c r="BN131">
        <v>9.617283315801782E-2</v>
      </c>
      <c r="BO131">
        <v>9.7168334834596984E-2</v>
      </c>
      <c r="BP131">
        <v>9.8168054568183866E-2</v>
      </c>
      <c r="BQ131">
        <v>9.9170866555664705E-2</v>
      </c>
      <c r="BR131">
        <v>0.1001757512901772</v>
      </c>
      <c r="BS131">
        <v>0.10118180044451945</v>
      </c>
      <c r="BT131">
        <v>0.10218815843679256</v>
      </c>
      <c r="BU131">
        <v>0.10319404556405433</v>
      </c>
      <c r="BV131">
        <v>0.10419879146196058</v>
      </c>
      <c r="BW131">
        <v>0.10520174140030249</v>
      </c>
      <c r="BX131">
        <v>0.10620233095495701</v>
      </c>
      <c r="BY131">
        <v>0.10720005586898092</v>
      </c>
      <c r="BZ131">
        <v>0.10819442860230635</v>
      </c>
      <c r="CA131">
        <v>0.10918504310756219</v>
      </c>
      <c r="CB131">
        <v>0.1101715228449279</v>
      </c>
      <c r="CC131">
        <v>0.11115350405004271</v>
      </c>
      <c r="CD131">
        <v>0.11213071858814945</v>
      </c>
      <c r="CE131">
        <v>0.11310287549640177</v>
      </c>
      <c r="CF131">
        <v>0.11406972889443795</v>
      </c>
      <c r="CG131">
        <v>0.11503108127459301</v>
      </c>
      <c r="CH131">
        <v>0.11598672368618726</v>
      </c>
      <c r="CI131">
        <v>0.11693650376835729</v>
      </c>
      <c r="CJ131">
        <v>0.11788026554114819</v>
      </c>
      <c r="CK131">
        <v>0.11881789135621845</v>
      </c>
      <c r="CL131">
        <v>0.1197492597512269</v>
      </c>
      <c r="CM131">
        <v>0.12067428055586792</v>
      </c>
      <c r="CN131">
        <v>0.12159287040213534</v>
      </c>
      <c r="CO131">
        <v>0.12250498144023869</v>
      </c>
      <c r="CP131">
        <v>0.12341052070678313</v>
      </c>
      <c r="CQ131">
        <v>0.12430949059295654</v>
      </c>
      <c r="CR131">
        <v>0.1252018264971069</v>
      </c>
      <c r="CS131">
        <v>0.12608749121019142</v>
      </c>
      <c r="CT131">
        <v>0.12696650611766927</v>
      </c>
      <c r="CU131">
        <v>0.12783881781552575</v>
      </c>
      <c r="CV131">
        <v>0.12870445486722837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</row>
    <row r="132" spans="1:155">
      <c r="A132">
        <v>0.12773794992490317</v>
      </c>
      <c r="B132">
        <v>0.12574250450562607</v>
      </c>
      <c r="C132">
        <v>0.12376584520600593</v>
      </c>
      <c r="D132">
        <v>0.12180878756687792</v>
      </c>
      <c r="E132">
        <v>0.11987220470420196</v>
      </c>
      <c r="F132">
        <v>0.11795706191441878</v>
      </c>
      <c r="G132">
        <v>0.11606439975043882</v>
      </c>
      <c r="H132">
        <v>0.11419535326030711</v>
      </c>
      <c r="I132">
        <v>0.1123511590882884</v>
      </c>
      <c r="J132">
        <v>0.1105331513699228</v>
      </c>
      <c r="K132">
        <v>0.10874276128925926</v>
      </c>
      <c r="L132">
        <v>0.10698154780058287</v>
      </c>
      <c r="M132">
        <v>0.1052511731661372</v>
      </c>
      <c r="N132">
        <v>0.10355342270404541</v>
      </c>
      <c r="O132">
        <v>0.10189019862861022</v>
      </c>
      <c r="P132">
        <v>0.1002635483239836</v>
      </c>
      <c r="Q132">
        <v>9.8675609210326046E-2</v>
      </c>
      <c r="R132">
        <v>9.7128681418007679E-2</v>
      </c>
      <c r="S132">
        <v>9.5625155066358866E-2</v>
      </c>
      <c r="T132">
        <v>9.4167563510380511E-2</v>
      </c>
      <c r="U132">
        <v>9.2758542548935147E-2</v>
      </c>
      <c r="V132">
        <v>9.1400829163256744E-2</v>
      </c>
      <c r="W132">
        <v>9.0097252671248643E-2</v>
      </c>
      <c r="X132">
        <v>8.8850688750983634E-2</v>
      </c>
      <c r="Y132">
        <v>8.7664079855520091E-2</v>
      </c>
      <c r="Z132">
        <v>8.6540389338376059E-2</v>
      </c>
      <c r="AA132">
        <v>8.5482571606160296E-2</v>
      </c>
      <c r="AB132">
        <v>8.449347450550207E-2</v>
      </c>
      <c r="AC132">
        <v>8.3575891049796749E-2</v>
      </c>
      <c r="AD132">
        <v>8.2732449526580376E-2</v>
      </c>
      <c r="AE132">
        <v>8.1965570376950014E-2</v>
      </c>
      <c r="AF132">
        <v>8.1277344423138539E-2</v>
      </c>
      <c r="AG132">
        <v>8.0669631486006005E-2</v>
      </c>
      <c r="AH132">
        <v>8.0143875581143345E-2</v>
      </c>
      <c r="AI132">
        <v>7.9701075006714819E-2</v>
      </c>
      <c r="AJ132">
        <v>7.9341716068083129E-2</v>
      </c>
      <c r="AK132">
        <v>7.9065627056835508E-2</v>
      </c>
      <c r="AL132">
        <v>7.8872844615028942E-2</v>
      </c>
      <c r="AM132">
        <v>7.8761836984513028E-2</v>
      </c>
      <c r="AN132">
        <v>7.8730496739672987E-2</v>
      </c>
      <c r="AO132">
        <v>7.8731915217598189E-2</v>
      </c>
      <c r="AP132">
        <v>7.8963891675482872E-2</v>
      </c>
      <c r="AQ132">
        <v>7.9096692647553771E-2</v>
      </c>
      <c r="AR132">
        <v>7.9366830093179977E-2</v>
      </c>
      <c r="AS132">
        <v>7.9700916687793597E-2</v>
      </c>
      <c r="AT132">
        <v>8.0097850964228182E-2</v>
      </c>
      <c r="AU132">
        <v>8.0554548484784855E-2</v>
      </c>
      <c r="AV132">
        <v>8.1067252858058977E-2</v>
      </c>
      <c r="AW132">
        <v>8.1631999402098365E-2</v>
      </c>
      <c r="AX132">
        <v>8.2244982043646497E-2</v>
      </c>
      <c r="AY132">
        <v>8.290251482849173E-2</v>
      </c>
      <c r="AZ132">
        <v>8.3600968611902263E-2</v>
      </c>
      <c r="BA132">
        <v>8.4336856630761597E-2</v>
      </c>
      <c r="BB132">
        <v>8.5106901115947986E-2</v>
      </c>
      <c r="BC132">
        <v>8.5907842348810853E-2</v>
      </c>
      <c r="BD132">
        <v>8.6736697694329928E-2</v>
      </c>
      <c r="BE132">
        <v>8.7590628314711927E-2</v>
      </c>
      <c r="BF132">
        <v>8.8466946108158709E-2</v>
      </c>
      <c r="BG132">
        <v>8.9363161716682737E-2</v>
      </c>
      <c r="BH132">
        <v>9.0276942724777015E-2</v>
      </c>
      <c r="BI132">
        <v>9.1206146760476933E-2</v>
      </c>
      <c r="BJ132">
        <v>9.214874951955819E-2</v>
      </c>
      <c r="BK132">
        <v>9.3102905416600212E-2</v>
      </c>
      <c r="BL132">
        <v>9.4066914730833534E-2</v>
      </c>
      <c r="BM132">
        <v>9.5039189036911845E-2</v>
      </c>
      <c r="BN132">
        <v>9.6018282837570509E-2</v>
      </c>
      <c r="BO132">
        <v>9.7002881747884628E-2</v>
      </c>
      <c r="BP132">
        <v>9.7991769238715803E-2</v>
      </c>
      <c r="BQ132">
        <v>9.8983821739389743E-2</v>
      </c>
      <c r="BR132">
        <v>9.9978019489831774E-2</v>
      </c>
      <c r="BS132">
        <v>0.10097345731000351</v>
      </c>
      <c r="BT132">
        <v>0.10196928072503442</v>
      </c>
      <c r="BU132">
        <v>0.10296470807608368</v>
      </c>
      <c r="BV132">
        <v>0.10395906927328337</v>
      </c>
      <c r="BW132">
        <v>0.10495170867457113</v>
      </c>
      <c r="BX132">
        <v>0.10594205940882805</v>
      </c>
      <c r="BY132">
        <v>0.10692961625695083</v>
      </c>
      <c r="BZ132">
        <v>0.10791389160558143</v>
      </c>
      <c r="CA132">
        <v>0.10889447574727022</v>
      </c>
      <c r="CB132">
        <v>0.10987098940762094</v>
      </c>
      <c r="CC132">
        <v>0.11084307076176782</v>
      </c>
      <c r="CD132">
        <v>0.11181044465399928</v>
      </c>
      <c r="CE132">
        <v>0.11277282172267689</v>
      </c>
      <c r="CF132">
        <v>0.11372995382188064</v>
      </c>
      <c r="CG132">
        <v>0.11468163904899122</v>
      </c>
      <c r="CH132">
        <v>0.11562766937100492</v>
      </c>
      <c r="CI132">
        <v>0.11656789041539432</v>
      </c>
      <c r="CJ132">
        <v>0.11750214138890355</v>
      </c>
      <c r="CK132">
        <v>0.11843030667629439</v>
      </c>
      <c r="CL132">
        <v>0.11935226013737422</v>
      </c>
      <c r="CM132">
        <v>0.12026791306225187</v>
      </c>
      <c r="CN132">
        <v>0.12117717722798352</v>
      </c>
      <c r="CO132">
        <v>0.12208000455932529</v>
      </c>
      <c r="CP132">
        <v>0.12297630179258452</v>
      </c>
      <c r="CQ132">
        <v>0.12386606854146512</v>
      </c>
      <c r="CR132">
        <v>0.12474923914162775</v>
      </c>
      <c r="CS132">
        <v>0.12562577616561232</v>
      </c>
      <c r="CT132">
        <v>0.12649569767856947</v>
      </c>
      <c r="CU132">
        <v>0.12735895110428894</v>
      </c>
      <c r="CV132">
        <v>0.12821556371792212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</row>
    <row r="133" spans="1:155">
      <c r="A133">
        <v>0.12740592230927328</v>
      </c>
      <c r="B133">
        <v>0.1254243775090732</v>
      </c>
      <c r="C133">
        <v>0.12346159793390866</v>
      </c>
      <c r="D133">
        <v>0.12151840275177296</v>
      </c>
      <c r="E133">
        <v>0.11959566976394713</v>
      </c>
      <c r="F133">
        <v>0.1176943651467359</v>
      </c>
      <c r="G133">
        <v>0.11581553305768666</v>
      </c>
      <c r="H133">
        <v>0.1139603083105738</v>
      </c>
      <c r="I133">
        <v>0.11212992881644515</v>
      </c>
      <c r="J133">
        <v>0.110325725736321</v>
      </c>
      <c r="K133">
        <v>0.10854913056275015</v>
      </c>
      <c r="L133">
        <v>0.10680169551358742</v>
      </c>
      <c r="M133">
        <v>0.10508507852892933</v>
      </c>
      <c r="N133">
        <v>0.10340105710070073</v>
      </c>
      <c r="O133">
        <v>0.1017515215650006</v>
      </c>
      <c r="P133">
        <v>0.10013850589043667</v>
      </c>
      <c r="Q133">
        <v>9.8564128609270038E-2</v>
      </c>
      <c r="R133">
        <v>9.7030670903860305E-2</v>
      </c>
      <c r="S133">
        <v>9.5540498257086104E-2</v>
      </c>
      <c r="T133">
        <v>9.4096112012882482E-2</v>
      </c>
      <c r="U133">
        <v>9.2700112886171651E-2</v>
      </c>
      <c r="V133">
        <v>9.1355195048881843E-2</v>
      </c>
      <c r="W133">
        <v>9.0064147413949538E-2</v>
      </c>
      <c r="X133">
        <v>8.8829788561749515E-2</v>
      </c>
      <c r="Y133">
        <v>8.7655004172639536E-2</v>
      </c>
      <c r="Z133">
        <v>8.6542694422635999E-2</v>
      </c>
      <c r="AA133">
        <v>8.5495747529040711E-2</v>
      </c>
      <c r="AB133">
        <v>8.4516935095535428E-2</v>
      </c>
      <c r="AC133">
        <v>8.3608979046929419E-2</v>
      </c>
      <c r="AD133">
        <v>8.2774427073510237E-2</v>
      </c>
      <c r="AE133">
        <v>8.2015634605894616E-2</v>
      </c>
      <c r="AF133">
        <v>8.1334610969054436E-2</v>
      </c>
      <c r="AG133">
        <v>8.0733156923857269E-2</v>
      </c>
      <c r="AH133">
        <v>8.0212651565117379E-2</v>
      </c>
      <c r="AI133">
        <v>7.9774053915589629E-2</v>
      </c>
      <c r="AJ133">
        <v>7.9417819303277834E-2</v>
      </c>
      <c r="AK133">
        <v>7.9143738603888847E-2</v>
      </c>
      <c r="AL133">
        <v>7.8951850262343984E-2</v>
      </c>
      <c r="AM133">
        <v>7.8840624945144877E-2</v>
      </c>
      <c r="AN133">
        <v>7.8807904730867226E-2</v>
      </c>
      <c r="AO133">
        <v>7.8806708216578952E-2</v>
      </c>
      <c r="AP133">
        <v>7.9035657709344093E-2</v>
      </c>
      <c r="AQ133">
        <v>7.916425486564882E-2</v>
      </c>
      <c r="AR133">
        <v>7.942900522331843E-2</v>
      </c>
      <c r="AS133">
        <v>7.9757101051354001E-2</v>
      </c>
      <c r="AT133">
        <v>8.0147276150605268E-2</v>
      </c>
      <c r="AU133">
        <v>8.059653614481789E-2</v>
      </c>
      <c r="AV133">
        <v>8.110121065916355E-2</v>
      </c>
      <c r="AW133">
        <v>8.1657408261430212E-2</v>
      </c>
      <c r="AX133">
        <v>8.2261390811741691E-2</v>
      </c>
      <c r="AY133">
        <v>8.2909551575799559E-2</v>
      </c>
      <c r="AZ133">
        <v>8.3598310862602693E-2</v>
      </c>
      <c r="BA133">
        <v>8.4324255484640509E-2</v>
      </c>
      <c r="BB133">
        <v>8.5084145443533446E-2</v>
      </c>
      <c r="BC133">
        <v>8.5874776637015537E-2</v>
      </c>
      <c r="BD133">
        <v>8.6693201905512191E-2</v>
      </c>
      <c r="BE133">
        <v>8.7536626017456154E-2</v>
      </c>
      <c r="BF133">
        <v>8.8402387095095916E-2</v>
      </c>
      <c r="BG133">
        <v>8.9288024302868155E-2</v>
      </c>
      <c r="BH133">
        <v>9.0191228085916564E-2</v>
      </c>
      <c r="BI133">
        <v>9.1109872814332304E-2</v>
      </c>
      <c r="BJ133">
        <v>9.2041954456922287E-2</v>
      </c>
      <c r="BK133">
        <v>9.2985638370091078E-2</v>
      </c>
      <c r="BL133">
        <v>9.3939234691467505E-2</v>
      </c>
      <c r="BM133">
        <v>9.4901165971750009E-2</v>
      </c>
      <c r="BN133">
        <v>9.5869989894468932E-2</v>
      </c>
      <c r="BO133">
        <v>9.6844399259115324E-2</v>
      </c>
      <c r="BP133">
        <v>9.7823181120050132E-2</v>
      </c>
      <c r="BQ133">
        <v>9.8805213765148073E-2</v>
      </c>
      <c r="BR133">
        <v>9.978947809328978E-2</v>
      </c>
      <c r="BS133">
        <v>0.100775071982085</v>
      </c>
      <c r="BT133">
        <v>0.10176113924727885</v>
      </c>
      <c r="BU133">
        <v>0.10274689758211861</v>
      </c>
      <c r="BV133">
        <v>0.10373167570928953</v>
      </c>
      <c r="BW133">
        <v>0.10471481860994983</v>
      </c>
      <c r="BX133">
        <v>0.10569575625467209</v>
      </c>
      <c r="BY133">
        <v>0.10667398246567324</v>
      </c>
      <c r="BZ133">
        <v>0.10764900588423129</v>
      </c>
      <c r="CA133">
        <v>0.10862041663045409</v>
      </c>
      <c r="CB133">
        <v>0.10958783363286592</v>
      </c>
      <c r="CC133">
        <v>0.11055089158761353</v>
      </c>
      <c r="CD133">
        <v>0.11150931286948948</v>
      </c>
      <c r="CE133">
        <v>0.11246280722299991</v>
      </c>
      <c r="CF133">
        <v>0.113411123141372</v>
      </c>
      <c r="CG133">
        <v>0.11435405735556393</v>
      </c>
      <c r="CH133">
        <v>0.11529139954777132</v>
      </c>
      <c r="CI133">
        <v>0.11622299316028051</v>
      </c>
      <c r="CJ133">
        <v>0.11714867546100895</v>
      </c>
      <c r="CK133">
        <v>0.11806832872847665</v>
      </c>
      <c r="CL133">
        <v>0.11898182497288599</v>
      </c>
      <c r="CM133">
        <v>0.11988907428492866</v>
      </c>
      <c r="CN133">
        <v>0.12078998503090178</v>
      </c>
      <c r="CO133">
        <v>0.12168450867815724</v>
      </c>
      <c r="CP133">
        <v>0.12257255067577223</v>
      </c>
      <c r="CQ133">
        <v>0.1234541084584657</v>
      </c>
      <c r="CR133">
        <v>0.12432911411267443</v>
      </c>
      <c r="CS133">
        <v>0.12519753102042486</v>
      </c>
      <c r="CT133">
        <v>0.126059372578849</v>
      </c>
      <c r="CU133">
        <v>0.12691458778672152</v>
      </c>
      <c r="CV133">
        <v>0.12776320152793916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</row>
    <row r="134" spans="1:155">
      <c r="A134">
        <v>0.12708840066911695</v>
      </c>
      <c r="B134">
        <v>0.12511970229691358</v>
      </c>
      <c r="C134">
        <v>0.12316977755571588</v>
      </c>
      <c r="D134">
        <v>0.12123945013735177</v>
      </c>
      <c r="E134">
        <v>0.11932960001408806</v>
      </c>
      <c r="F134">
        <v>0.11744119489221098</v>
      </c>
      <c r="G134">
        <v>0.1155752811180821</v>
      </c>
      <c r="H134">
        <v>0.11373299366553698</v>
      </c>
      <c r="I134">
        <v>0.11191557152117418</v>
      </c>
      <c r="J134">
        <v>0.11012434434006364</v>
      </c>
      <c r="K134">
        <v>0.1083607403253273</v>
      </c>
      <c r="L134">
        <v>0.10662630879307593</v>
      </c>
      <c r="M134">
        <v>0.10492269974180474</v>
      </c>
      <c r="N134">
        <v>0.10325168311277691</v>
      </c>
      <c r="O134">
        <v>0.1016151381018422</v>
      </c>
      <c r="P134">
        <v>0.10001508575952532</v>
      </c>
      <c r="Q134">
        <v>9.8453627154449025E-2</v>
      </c>
      <c r="R134">
        <v>9.693302089733509E-2</v>
      </c>
      <c r="S134">
        <v>9.5455608283187166E-2</v>
      </c>
      <c r="T134">
        <v>9.4023860969091863E-2</v>
      </c>
      <c r="U134">
        <v>9.2640344981413977E-2</v>
      </c>
      <c r="V134">
        <v>9.1307715638055967E-2</v>
      </c>
      <c r="W134">
        <v>9.0028712860653559E-2</v>
      </c>
      <c r="X134">
        <v>8.8806105982759453E-2</v>
      </c>
      <c r="Y134">
        <v>8.7642722125633801E-2</v>
      </c>
      <c r="Z134">
        <v>8.6541398306782577E-2</v>
      </c>
      <c r="AA134">
        <v>8.5504958502520989E-2</v>
      </c>
      <c r="AB134">
        <v>8.4536098865042916E-2</v>
      </c>
      <c r="AC134">
        <v>8.3637471007645306E-2</v>
      </c>
      <c r="AD134">
        <v>8.2811546224426644E-2</v>
      </c>
      <c r="AE134">
        <v>8.2060607320433313E-2</v>
      </c>
      <c r="AF134">
        <v>8.1386588349670677E-2</v>
      </c>
      <c r="AG134">
        <v>8.0791230659973914E-2</v>
      </c>
      <c r="AH134">
        <v>8.0275853632014491E-2</v>
      </c>
      <c r="AI134">
        <v>7.9841369964952516E-2</v>
      </c>
      <c r="AJ134">
        <v>7.948819597904945E-2</v>
      </c>
      <c r="AK134">
        <v>7.9216079301893144E-2</v>
      </c>
      <c r="AL134">
        <v>7.9025117810709811E-2</v>
      </c>
      <c r="AM134">
        <v>7.8913688458481721E-2</v>
      </c>
      <c r="AN134">
        <v>7.8879757941652556E-2</v>
      </c>
      <c r="AO134">
        <v>7.8876385948717889E-2</v>
      </c>
      <c r="AP134">
        <v>7.9103137499566212E-2</v>
      </c>
      <c r="AQ134">
        <v>7.9226686733129839E-2</v>
      </c>
      <c r="AR134">
        <v>7.9486392418909313E-2</v>
      </c>
      <c r="AS134">
        <v>7.9808702760017072E-2</v>
      </c>
      <c r="AT134">
        <v>8.0192394329550359E-2</v>
      </c>
      <c r="AU134">
        <v>8.0634516703320447E-2</v>
      </c>
      <c r="AV134">
        <v>8.1131493824892764E-2</v>
      </c>
      <c r="AW134">
        <v>8.1679528344495822E-2</v>
      </c>
      <c r="AX134">
        <v>8.2274908984773312E-2</v>
      </c>
      <c r="AY134">
        <v>8.291411650938442E-2</v>
      </c>
      <c r="AZ134">
        <v>8.3593638498438538E-2</v>
      </c>
      <c r="BA134">
        <v>8.4310108120846161E-2</v>
      </c>
      <c r="BB134">
        <v>8.506033554549991E-2</v>
      </c>
      <c r="BC134">
        <v>8.5841171254914195E-2</v>
      </c>
      <c r="BD134">
        <v>8.6649705516127939E-2</v>
      </c>
      <c r="BE134">
        <v>8.7483175291483584E-2</v>
      </c>
      <c r="BF134">
        <v>8.8338950011767128E-2</v>
      </c>
      <c r="BG134">
        <v>8.9214599119147739E-2</v>
      </c>
      <c r="BH134">
        <v>9.01078314984603E-2</v>
      </c>
      <c r="BI134">
        <v>9.1016543202121172E-2</v>
      </c>
      <c r="BJ134">
        <v>9.193874320321857E-2</v>
      </c>
      <c r="BK134">
        <v>9.2872611201414532E-2</v>
      </c>
      <c r="BL134">
        <v>9.3816466009356475E-2</v>
      </c>
      <c r="BM134">
        <v>9.4768737558813446E-2</v>
      </c>
      <c r="BN134">
        <v>9.5727992521850783E-2</v>
      </c>
      <c r="BO134">
        <v>9.6692926737951657E-2</v>
      </c>
      <c r="BP134">
        <v>9.7662329148244825E-2</v>
      </c>
      <c r="BQ134">
        <v>9.8635081859895904E-2</v>
      </c>
      <c r="BR134">
        <v>9.9610166831899855E-2</v>
      </c>
      <c r="BS134">
        <v>0.10058668089154155</v>
      </c>
      <c r="BT134">
        <v>0.10156376877375245</v>
      </c>
      <c r="BU134">
        <v>0.10254064903343611</v>
      </c>
      <c r="BV134">
        <v>0.10351664579220747</v>
      </c>
      <c r="BW134">
        <v>0.10449110546885677</v>
      </c>
      <c r="BX134">
        <v>0.10546345355726391</v>
      </c>
      <c r="BY134">
        <v>0.10643318370879924</v>
      </c>
      <c r="BZ134">
        <v>0.1073998015442249</v>
      </c>
      <c r="CA134">
        <v>0.108362895685197</v>
      </c>
      <c r="CB134">
        <v>0.1093220804867501</v>
      </c>
      <c r="CC134">
        <v>0.11027699170281628</v>
      </c>
      <c r="CD134">
        <v>0.11122734735906663</v>
      </c>
      <c r="CE134">
        <v>0.11217285335174583</v>
      </c>
      <c r="CF134">
        <v>0.11311325906997377</v>
      </c>
      <c r="CG134">
        <v>0.11404835609406226</v>
      </c>
      <c r="CH134">
        <v>0.11497793418499136</v>
      </c>
      <c r="CI134">
        <v>0.11590183156258307</v>
      </c>
      <c r="CJ134">
        <v>0.11681988476762696</v>
      </c>
      <c r="CK134">
        <v>0.11773197457118777</v>
      </c>
      <c r="CL134">
        <v>0.11863796957823222</v>
      </c>
      <c r="CM134">
        <v>0.11953777901655475</v>
      </c>
      <c r="CN134">
        <v>0.12043130894993868</v>
      </c>
      <c r="CO134">
        <v>0.12131850887168433</v>
      </c>
      <c r="CP134">
        <v>0.12219928150415368</v>
      </c>
      <c r="CQ134">
        <v>0.12307362370838187</v>
      </c>
      <c r="CR134">
        <v>0.1239414656155179</v>
      </c>
      <c r="CS134">
        <v>0.12480276901522827</v>
      </c>
      <c r="CT134">
        <v>0.125657544935941</v>
      </c>
      <c r="CU134">
        <v>0.12650574251868332</v>
      </c>
      <c r="CV134">
        <v>0.12734738365751153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</row>
    <row r="135" spans="1:155">
      <c r="A135">
        <v>0.12678542899171868</v>
      </c>
      <c r="B135">
        <v>0.12482852639633164</v>
      </c>
      <c r="C135">
        <v>0.12289043613980515</v>
      </c>
      <c r="D135">
        <v>0.12097198224886897</v>
      </c>
      <c r="E135">
        <v>0.11907404823705903</v>
      </c>
      <c r="F135">
        <v>0.11719760540693203</v>
      </c>
      <c r="G135">
        <v>0.11534370006138893</v>
      </c>
      <c r="H135">
        <v>0.11351346863608443</v>
      </c>
      <c r="I135">
        <v>0.11170814768442194</v>
      </c>
      <c r="J135">
        <v>0.10992906823973386</v>
      </c>
      <c r="K135">
        <v>0.1081776522928953</v>
      </c>
      <c r="L135">
        <v>0.10645544671771616</v>
      </c>
      <c r="M135">
        <v>0.10476409553200844</v>
      </c>
      <c r="N135">
        <v>0.10310535914550861</v>
      </c>
      <c r="O135">
        <v>0.10148110599491868</v>
      </c>
      <c r="P135">
        <v>9.9893343943898136E-2</v>
      </c>
      <c r="Q135">
        <v>9.8344155573713635E-2</v>
      </c>
      <c r="R135">
        <v>9.6835780640964084E-2</v>
      </c>
      <c r="S135">
        <v>9.5370532576667874E-2</v>
      </c>
      <c r="T135">
        <v>9.3950855206246117E-2</v>
      </c>
      <c r="U135">
        <v>9.2579281141350264E-2</v>
      </c>
      <c r="V135">
        <v>9.1258423334952571E-2</v>
      </c>
      <c r="W135">
        <v>8.9990978881085537E-2</v>
      </c>
      <c r="X135">
        <v>8.8779662940464563E-2</v>
      </c>
      <c r="Y135">
        <v>8.7627251719877203E-2</v>
      </c>
      <c r="Z135">
        <v>8.6536514845936413E-2</v>
      </c>
      <c r="AA135">
        <v>8.5510211766392244E-2</v>
      </c>
      <c r="AB135">
        <v>8.4550970041309889E-2</v>
      </c>
      <c r="AC135">
        <v>8.3661364641838237E-2</v>
      </c>
      <c r="AD135">
        <v>8.2843796522681562E-2</v>
      </c>
      <c r="AE135">
        <v>8.2100470148370047E-2</v>
      </c>
      <c r="AF135">
        <v>8.1433252402050557E-2</v>
      </c>
      <c r="AG135">
        <v>8.0843821733191684E-2</v>
      </c>
      <c r="AH135">
        <v>8.033344717424469E-2</v>
      </c>
      <c r="AI135">
        <v>7.9902978569142968E-2</v>
      </c>
      <c r="AJ135">
        <v>7.9552806292280204E-2</v>
      </c>
      <c r="AK135">
        <v>7.9282658155363742E-2</v>
      </c>
      <c r="AL135">
        <v>7.9092629053531788E-2</v>
      </c>
      <c r="AM135">
        <v>7.8981096773576523E-2</v>
      </c>
      <c r="AN135">
        <v>7.8945926865927898E-2</v>
      </c>
      <c r="AO135">
        <v>7.8940746629191913E-2</v>
      </c>
      <c r="AP135">
        <v>7.9164502324413966E-2</v>
      </c>
      <c r="AQ135">
        <v>7.928406850081085E-2</v>
      </c>
      <c r="AR135">
        <v>7.9538813966276573E-2</v>
      </c>
      <c r="AS135">
        <v>7.9855640153149651E-2</v>
      </c>
      <c r="AT135">
        <v>8.0233119287233839E-2</v>
      </c>
      <c r="AU135">
        <v>8.0668460817325024E-2</v>
      </c>
      <c r="AV135">
        <v>8.1158100906562378E-2</v>
      </c>
      <c r="AW135">
        <v>8.1698341047828166E-2</v>
      </c>
      <c r="AX135">
        <v>8.2285532360949667E-2</v>
      </c>
      <c r="AY135">
        <v>8.2916216193792733E-2</v>
      </c>
      <c r="AZ135">
        <v>8.3586950337777896E-2</v>
      </c>
      <c r="BA135">
        <v>8.4294419586865038E-2</v>
      </c>
      <c r="BB135">
        <v>8.5035485314716441E-2</v>
      </c>
      <c r="BC135">
        <v>8.5807044074308877E-2</v>
      </c>
      <c r="BD135">
        <v>8.6606223965535856E-2</v>
      </c>
      <c r="BE135">
        <v>8.7430295864909788E-2</v>
      </c>
      <c r="BF135">
        <v>8.8276661370088022E-2</v>
      </c>
      <c r="BG135">
        <v>8.9142915392222424E-2</v>
      </c>
      <c r="BH135">
        <v>9.0026787163354605E-2</v>
      </c>
      <c r="BI135">
        <v>9.0926189885364495E-2</v>
      </c>
      <c r="BJ135">
        <v>9.1839150401957184E-2</v>
      </c>
      <c r="BK135">
        <v>9.2763857342478759E-2</v>
      </c>
      <c r="BL135">
        <v>9.3698641888604564E-2</v>
      </c>
      <c r="BM135">
        <v>9.46419427018617E-2</v>
      </c>
      <c r="BN135">
        <v>9.5592326305379671E-2</v>
      </c>
      <c r="BO135">
        <v>9.6548496986523819E-2</v>
      </c>
      <c r="BP135">
        <v>9.7509246924276025E-2</v>
      </c>
      <c r="BQ135">
        <v>9.8473459711301753E-2</v>
      </c>
      <c r="BR135">
        <v>9.9440117598783989E-2</v>
      </c>
      <c r="BS135">
        <v>0.10040831648658499</v>
      </c>
      <c r="BT135">
        <v>0.1013772020790961</v>
      </c>
      <c r="BU135">
        <v>0.10234599119578613</v>
      </c>
      <c r="BV135">
        <v>0.10331400834508897</v>
      </c>
      <c r="BW135">
        <v>0.10428059409978171</v>
      </c>
      <c r="BX135">
        <v>0.10524517673403225</v>
      </c>
      <c r="BY135">
        <v>0.10620724347529356</v>
      </c>
      <c r="BZ135">
        <v>0.10716630010233222</v>
      </c>
      <c r="CA135">
        <v>0.10812193084898987</v>
      </c>
      <c r="CB135">
        <v>0.10907374943876341</v>
      </c>
      <c r="CC135">
        <v>0.11002138886901905</v>
      </c>
      <c r="CD135">
        <v>0.11096456177331791</v>
      </c>
      <c r="CE135">
        <v>0.11190297479237794</v>
      </c>
      <c r="CF135">
        <v>0.11283637258440563</v>
      </c>
      <c r="CG135">
        <v>0.11376454464551258</v>
      </c>
      <c r="CH135">
        <v>0.11468727857118469</v>
      </c>
      <c r="CI135">
        <v>0.11560440971386562</v>
      </c>
      <c r="CJ135">
        <v>0.11651577224447635</v>
      </c>
      <c r="CK135">
        <v>0.11742124575105588</v>
      </c>
      <c r="CL135">
        <v>0.11832069366489278</v>
      </c>
      <c r="CM135">
        <v>0.11921402650485043</v>
      </c>
      <c r="CN135">
        <v>0.1201011455109678</v>
      </c>
      <c r="CO135">
        <v>0.1209819990676044</v>
      </c>
      <c r="CP135">
        <v>0.12185648822884078</v>
      </c>
      <c r="CQ135">
        <v>0.12272460758779002</v>
      </c>
      <c r="CR135">
        <v>0.12358628467389753</v>
      </c>
      <c r="CS135">
        <v>0.12444148120121266</v>
      </c>
      <c r="CT135">
        <v>0.12529020400706761</v>
      </c>
      <c r="CU135">
        <v>0.12613240312972079</v>
      </c>
      <c r="CV135">
        <v>0.1269680975656573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</row>
    <row r="136" spans="1:155">
      <c r="A136">
        <v>0.12649704419060653</v>
      </c>
      <c r="B136">
        <v>0.12455089090476333</v>
      </c>
      <c r="C136">
        <v>0.12262361436568087</v>
      </c>
      <c r="D136">
        <v>0.12071604418689075</v>
      </c>
      <c r="E136">
        <v>0.11882906525184163</v>
      </c>
      <c r="F136">
        <v>0.11696364932008191</v>
      </c>
      <c r="G136">
        <v>0.11512084350985444</v>
      </c>
      <c r="H136">
        <v>0.11330178633866199</v>
      </c>
      <c r="I136">
        <v>0.11150771237485846</v>
      </c>
      <c r="J136">
        <v>0.10973995074665502</v>
      </c>
      <c r="K136">
        <v>0.1079999221169628</v>
      </c>
      <c r="L136">
        <v>0.1062891670735525</v>
      </c>
      <c r="M136">
        <v>0.10460932152321631</v>
      </c>
      <c r="N136">
        <v>0.10296214064659288</v>
      </c>
      <c r="O136">
        <v>0.10134947946412756</v>
      </c>
      <c r="P136">
        <v>9.9773332673655971E-2</v>
      </c>
      <c r="Q136">
        <v>9.8235764847562607E-2</v>
      </c>
      <c r="R136">
        <v>9.6738996241165942E-2</v>
      </c>
      <c r="S136">
        <v>9.5285315527619818E-2</v>
      </c>
      <c r="T136">
        <v>9.3877135719957816E-2</v>
      </c>
      <c r="U136">
        <v>9.2516956119715513E-2</v>
      </c>
      <c r="V136">
        <v>9.1207349880481223E-2</v>
      </c>
      <c r="W136">
        <v>8.99509711547994E-2</v>
      </c>
      <c r="X136">
        <v>8.8750484683740277E-2</v>
      </c>
      <c r="Y136">
        <v>8.7608607345169037E-2</v>
      </c>
      <c r="Z136">
        <v>8.6528053562026183E-2</v>
      </c>
      <c r="AA136">
        <v>8.5511513148492813E-2</v>
      </c>
      <c r="AB136">
        <v>8.4561545652532447E-2</v>
      </c>
      <c r="AC136">
        <v>8.3680652760044605E-2</v>
      </c>
      <c r="AD136">
        <v>8.2871162255727535E-2</v>
      </c>
      <c r="AE136">
        <v>8.2135208074693655E-2</v>
      </c>
      <c r="AF136">
        <v>8.1474591189479029E-2</v>
      </c>
      <c r="AG136">
        <v>8.0890919401073083E-2</v>
      </c>
      <c r="AH136">
        <v>8.0385401920633315E-2</v>
      </c>
      <c r="AI136">
        <v>7.9958861989323185E-2</v>
      </c>
      <c r="AJ136">
        <v>7.9611632896951862E-2</v>
      </c>
      <c r="AK136">
        <v>7.9343437526879709E-2</v>
      </c>
      <c r="AL136">
        <v>7.9154343171051855E-2</v>
      </c>
      <c r="AM136">
        <v>7.9042723521151964E-2</v>
      </c>
      <c r="AN136">
        <v>7.9006501119935971E-2</v>
      </c>
      <c r="AO136">
        <v>7.8998736349829859E-2</v>
      </c>
      <c r="AP136">
        <v>7.9219758770562865E-2</v>
      </c>
      <c r="AQ136">
        <v>7.9336138510230053E-2</v>
      </c>
      <c r="AR136">
        <v>7.9586282686684232E-2</v>
      </c>
      <c r="AS136">
        <v>7.9897903909221732E-2</v>
      </c>
      <c r="AT136">
        <v>8.0269514144418283E-2</v>
      </c>
      <c r="AU136">
        <v>8.0698368585356589E-2</v>
      </c>
      <c r="AV136">
        <v>8.1181021535958103E-2</v>
      </c>
      <c r="AW136">
        <v>8.1713849527169466E-2</v>
      </c>
      <c r="AX136">
        <v>8.2293257627775188E-2</v>
      </c>
      <c r="AY136">
        <v>8.2915853812172938E-2</v>
      </c>
      <c r="AZ136">
        <v>8.3578256607281146E-2</v>
      </c>
      <c r="BA136">
        <v>8.4277205877803019E-2</v>
      </c>
      <c r="BB136">
        <v>8.5009610692532073E-2</v>
      </c>
      <c r="BC136">
        <v>8.5772414545281575E-2</v>
      </c>
      <c r="BD136">
        <v>8.656277873923382E-2</v>
      </c>
      <c r="BE136">
        <v>8.737801357987085E-2</v>
      </c>
      <c r="BF136">
        <v>8.8215547420751148E-2</v>
      </c>
      <c r="BG136">
        <v>8.9073001132082469E-2</v>
      </c>
      <c r="BH136">
        <v>8.9948121743719259E-2</v>
      </c>
      <c r="BI136">
        <v>9.0838844577219052E-2</v>
      </c>
      <c r="BJ136">
        <v>9.1743207205338406E-2</v>
      </c>
      <c r="BK136">
        <v>9.2659411189538035E-2</v>
      </c>
      <c r="BL136">
        <v>9.3585795650192205E-2</v>
      </c>
      <c r="BM136">
        <v>9.4520809928398036E-2</v>
      </c>
      <c r="BN136">
        <v>9.5463022941550957E-2</v>
      </c>
      <c r="BO136">
        <v>9.6411144331903773E-2</v>
      </c>
      <c r="BP136">
        <v>9.7363966932635757E-2</v>
      </c>
      <c r="BQ136">
        <v>9.8320377850465365E-2</v>
      </c>
      <c r="BR136">
        <v>9.9279359282064994E-2</v>
      </c>
      <c r="BS136">
        <v>0.10024000627957791</v>
      </c>
      <c r="BT136">
        <v>0.10120146629817153</v>
      </c>
      <c r="BU136">
        <v>0.10216295103313834</v>
      </c>
      <c r="BV136">
        <v>0.10312378486563915</v>
      </c>
      <c r="BW136">
        <v>0.10408330770286037</v>
      </c>
      <c r="BX136">
        <v>0.1050409435259803</v>
      </c>
      <c r="BY136">
        <v>0.10599617916833133</v>
      </c>
      <c r="BZ136">
        <v>0.10694851618245529</v>
      </c>
      <c r="CA136">
        <v>0.10789753650332264</v>
      </c>
      <c r="CB136">
        <v>0.10884285010467799</v>
      </c>
      <c r="CC136">
        <v>0.10978408893312544</v>
      </c>
      <c r="CD136">
        <v>0.11072096182472031</v>
      </c>
      <c r="CE136">
        <v>0.11165317258103807</v>
      </c>
      <c r="CF136">
        <v>0.11258046417510563</v>
      </c>
      <c r="CG136">
        <v>0.11350262005479289</v>
      </c>
      <c r="CH136">
        <v>0.11441942858019313</v>
      </c>
      <c r="CI136">
        <v>0.11533072171285243</v>
      </c>
      <c r="CJ136">
        <v>0.11623632887657029</v>
      </c>
      <c r="CK136">
        <v>0.117136128859579</v>
      </c>
      <c r="CL136">
        <v>0.11802998239311779</v>
      </c>
      <c r="CM136">
        <v>0.11891779892791185</v>
      </c>
      <c r="CN136">
        <v>0.11979947449428939</v>
      </c>
      <c r="CO136">
        <v>0.12067495719282677</v>
      </c>
      <c r="CP136">
        <v>0.12154414546569037</v>
      </c>
      <c r="CQ136">
        <v>0.12240703197235518</v>
      </c>
      <c r="CR136">
        <v>0.12326354098985319</v>
      </c>
      <c r="CS136">
        <v>0.12411363538410078</v>
      </c>
      <c r="CT136">
        <v>0.12495731554611568</v>
      </c>
      <c r="CU136">
        <v>0.12579453384692976</v>
      </c>
      <c r="CV136">
        <v>0.12662530532274854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</row>
    <row r="137" spans="1:155">
      <c r="A137">
        <v>0.12622327709723058</v>
      </c>
      <c r="B137">
        <v>0.12428682874258729</v>
      </c>
      <c r="C137">
        <v>0.12236935119489062</v>
      </c>
      <c r="D137">
        <v>0.12047167713498043</v>
      </c>
      <c r="E137">
        <v>0.11859469250248204</v>
      </c>
      <c r="F137">
        <v>0.11673936979109836</v>
      </c>
      <c r="G137">
        <v>0.11490676017893281</v>
      </c>
      <c r="H137">
        <v>0.11309799672877925</v>
      </c>
      <c r="I137">
        <v>0.11131431708234801</v>
      </c>
      <c r="J137">
        <v>0.10955704650637706</v>
      </c>
      <c r="K137">
        <v>0.1078276019208247</v>
      </c>
      <c r="L137">
        <v>0.10612751997265814</v>
      </c>
      <c r="M137">
        <v>0.10445843110470922</v>
      </c>
      <c r="N137">
        <v>0.10282207890458527</v>
      </c>
      <c r="O137">
        <v>0.10122030830825234</v>
      </c>
      <c r="P137">
        <v>9.965509983888507E-2</v>
      </c>
      <c r="Q137">
        <v>9.8128501280421776E-2</v>
      </c>
      <c r="R137">
        <v>9.6642712426110222E-2</v>
      </c>
      <c r="S137">
        <v>9.5199996094045045E-2</v>
      </c>
      <c r="T137">
        <v>9.38027380439935E-2</v>
      </c>
      <c r="U137">
        <v>9.2453402941711338E-2</v>
      </c>
      <c r="V137">
        <v>9.1154525431739158E-2</v>
      </c>
      <c r="W137">
        <v>8.9908716633984698E-2</v>
      </c>
      <c r="X137">
        <v>8.8718589441232204E-2</v>
      </c>
      <c r="Y137">
        <v>8.7586808005372649E-2</v>
      </c>
      <c r="Z137">
        <v>8.6516024537294345E-2</v>
      </c>
      <c r="AA137">
        <v>8.5508865612098833E-2</v>
      </c>
      <c r="AB137">
        <v>8.4567824118935736E-2</v>
      </c>
      <c r="AC137">
        <v>8.3695328165656391E-2</v>
      </c>
      <c r="AD137">
        <v>8.2893635850345246E-2</v>
      </c>
      <c r="AE137">
        <v>8.2164806891079842E-2</v>
      </c>
      <c r="AF137">
        <v>8.1510572353525101E-2</v>
      </c>
      <c r="AG137">
        <v>8.0932482612122145E-2</v>
      </c>
      <c r="AH137">
        <v>8.0431698045865196E-2</v>
      </c>
      <c r="AI137">
        <v>8.0008975575507901E-2</v>
      </c>
      <c r="AJ137">
        <v>7.9664630692830168E-2</v>
      </c>
      <c r="AK137">
        <v>7.9398365303737312E-2</v>
      </c>
      <c r="AL137">
        <v>7.9210233762264035E-2</v>
      </c>
      <c r="AM137">
        <v>7.9098655859401193E-2</v>
      </c>
      <c r="AN137">
        <v>7.9061431190145137E-2</v>
      </c>
      <c r="AO137">
        <v>7.9052060252176981E-2</v>
      </c>
      <c r="AP137">
        <v>7.9269650966684355E-2</v>
      </c>
      <c r="AQ137">
        <v>7.9383110608319749E-2</v>
      </c>
      <c r="AR137">
        <v>7.9628786112881267E-2</v>
      </c>
      <c r="AS137">
        <v>7.9935483395632598E-2</v>
      </c>
      <c r="AT137">
        <v>8.0301505019597277E-2</v>
      </c>
      <c r="AU137">
        <v>8.0724218208892334E-2</v>
      </c>
      <c r="AV137">
        <v>8.1200247748309543E-2</v>
      </c>
      <c r="AW137">
        <v>8.1726046876279199E-2</v>
      </c>
      <c r="AX137">
        <v>8.2298082399384798E-2</v>
      </c>
      <c r="AY137">
        <v>8.2913031128878684E-2</v>
      </c>
      <c r="AZ137">
        <v>8.3567561250131497E-2</v>
      </c>
      <c r="BA137">
        <v>8.4258477324613515E-2</v>
      </c>
      <c r="BB137">
        <v>8.4982726076102716E-2</v>
      </c>
      <c r="BC137">
        <v>8.5737297310251676E-2</v>
      </c>
      <c r="BD137">
        <v>8.6519389673509653E-2</v>
      </c>
      <c r="BE137">
        <v>8.7326351676567188E-2</v>
      </c>
      <c r="BF137">
        <v>8.8155632629217232E-2</v>
      </c>
      <c r="BG137">
        <v>8.9004880290720262E-2</v>
      </c>
      <c r="BH137">
        <v>8.98718633785726E-2</v>
      </c>
      <c r="BI137">
        <v>9.0754533127193573E-2</v>
      </c>
      <c r="BJ137">
        <v>9.1650942014170053E-2</v>
      </c>
      <c r="BK137">
        <v>9.2559301458613324E-2</v>
      </c>
      <c r="BL137">
        <v>9.3477959229785135E-2</v>
      </c>
      <c r="BM137">
        <v>9.4405370783710169E-2</v>
      </c>
      <c r="BN137">
        <v>9.534011330044867E-2</v>
      </c>
      <c r="BO137">
        <v>9.6280896446101716E-2</v>
      </c>
      <c r="BP137">
        <v>9.7226518041237456E-2</v>
      </c>
      <c r="BQ137">
        <v>9.8175864691045917E-2</v>
      </c>
      <c r="BR137">
        <v>9.9127918774407991E-2</v>
      </c>
      <c r="BS137">
        <v>0.10008177546009044</v>
      </c>
      <c r="BT137">
        <v>0.10103658168914516</v>
      </c>
      <c r="BU137">
        <v>0.10199154798939393</v>
      </c>
      <c r="BV137">
        <v>0.10294599452176655</v>
      </c>
      <c r="BW137">
        <v>0.1038992613979676</v>
      </c>
      <c r="BX137">
        <v>0.10485076944298308</v>
      </c>
      <c r="BY137">
        <v>0.10580000209504548</v>
      </c>
      <c r="BZ137">
        <v>0.1067464585064339</v>
      </c>
      <c r="CA137">
        <v>0.1076897167862894</v>
      </c>
      <c r="CB137">
        <v>0.10862938546373553</v>
      </c>
      <c r="CC137">
        <v>0.10956509357589383</v>
      </c>
      <c r="CD137">
        <v>0.11049654448357837</v>
      </c>
      <c r="CE137">
        <v>0.11142344047048115</v>
      </c>
      <c r="CF137">
        <v>0.11234552259717455</v>
      </c>
      <c r="CG137">
        <v>0.11326256949911495</v>
      </c>
      <c r="CH137">
        <v>0.11417436750837383</v>
      </c>
      <c r="CI137">
        <v>0.11508074533769298</v>
      </c>
      <c r="CJ137">
        <v>0.1159815299258284</v>
      </c>
      <c r="CK137">
        <v>0.11687659792898737</v>
      </c>
      <c r="CL137">
        <v>0.11776580614088754</v>
      </c>
      <c r="CM137">
        <v>0.11864906226346092</v>
      </c>
      <c r="CN137">
        <v>0.11952625902029479</v>
      </c>
      <c r="CO137">
        <v>0.1203973432476981</v>
      </c>
      <c r="CP137">
        <v>0.12126220961935102</v>
      </c>
      <c r="CQ137">
        <v>0.12212084992988358</v>
      </c>
      <c r="CR137">
        <v>0.12297318479101775</v>
      </c>
      <c r="CS137">
        <v>0.1238191766001679</v>
      </c>
      <c r="CT137">
        <v>0.12465882226055729</v>
      </c>
      <c r="CU137">
        <v>0.12549207275968022</v>
      </c>
      <c r="CV137">
        <v>0.12631894182187553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</row>
    <row r="138" spans="1:155">
      <c r="A138">
        <v>0.12596415341195477</v>
      </c>
      <c r="B138">
        <v>0.12403636998752296</v>
      </c>
      <c r="C138">
        <v>0.12212768001648665</v>
      </c>
      <c r="D138">
        <v>0.12023891728600976</v>
      </c>
      <c r="E138">
        <v>0.11837096958030434</v>
      </c>
      <c r="F138">
        <v>0.11652481070919948</v>
      </c>
      <c r="G138">
        <v>0.11470149157308936</v>
      </c>
      <c r="H138">
        <v>0.11290214566118856</v>
      </c>
      <c r="I138">
        <v>0.11112800845374006</v>
      </c>
      <c r="J138">
        <v>0.10938040230960658</v>
      </c>
      <c r="K138">
        <v>0.10766074179278555</v>
      </c>
      <c r="L138">
        <v>0.10597055696028256</v>
      </c>
      <c r="M138">
        <v>0.1043114722601703</v>
      </c>
      <c r="N138">
        <v>0.10268522194950197</v>
      </c>
      <c r="O138">
        <v>0.10109363917961556</v>
      </c>
      <c r="P138">
        <v>9.9538690658684009E-2</v>
      </c>
      <c r="Q138">
        <v>9.8022408226201757E-2</v>
      </c>
      <c r="R138">
        <v>9.6546969451175982E-2</v>
      </c>
      <c r="S138">
        <v>9.5114614279798823E-2</v>
      </c>
      <c r="T138">
        <v>9.3727698607334209E-2</v>
      </c>
      <c r="U138">
        <v>9.2388653936796516E-2</v>
      </c>
      <c r="V138">
        <v>9.109997715688857E-2</v>
      </c>
      <c r="W138">
        <v>8.9864236127768782E-2</v>
      </c>
      <c r="X138">
        <v>8.8683994306621189E-2</v>
      </c>
      <c r="Y138">
        <v>8.7561862342215663E-2</v>
      </c>
      <c r="Z138">
        <v>8.6500432987184808E-2</v>
      </c>
      <c r="AA138">
        <v>8.5502271602273028E-2</v>
      </c>
      <c r="AB138">
        <v>8.456980105166155E-2</v>
      </c>
      <c r="AC138">
        <v>8.3705380814744129E-2</v>
      </c>
      <c r="AD138">
        <v>8.2911196806711676E-2</v>
      </c>
      <c r="AE138">
        <v>8.2189242829034656E-2</v>
      </c>
      <c r="AF138">
        <v>8.154117586385444E-2</v>
      </c>
      <c r="AG138">
        <v>8.0968493504103317E-2</v>
      </c>
      <c r="AH138">
        <v>8.0472289999928087E-2</v>
      </c>
      <c r="AI138">
        <v>8.0053288976468767E-2</v>
      </c>
      <c r="AJ138">
        <v>7.9711761813677978E-2</v>
      </c>
      <c r="AK138">
        <v>7.9447387847153619E-2</v>
      </c>
      <c r="AL138">
        <v>7.9260230578817453E-2</v>
      </c>
      <c r="AM138">
        <v>7.9148672062714018E-2</v>
      </c>
      <c r="AN138">
        <v>7.9110610739459269E-2</v>
      </c>
      <c r="AO138">
        <v>7.9100300439340798E-2</v>
      </c>
      <c r="AP138">
        <v>7.9315663693145536E-2</v>
      </c>
      <c r="AQ138">
        <v>7.9424856678909694E-2</v>
      </c>
      <c r="AR138">
        <v>7.9666358661576647E-2</v>
      </c>
      <c r="AS138">
        <v>7.9968379017695684E-2</v>
      </c>
      <c r="AT138">
        <v>8.0329092108645903E-2</v>
      </c>
      <c r="AU138">
        <v>8.0745991722108862E-2</v>
      </c>
      <c r="AV138">
        <v>8.1215762746345968E-2</v>
      </c>
      <c r="AW138">
        <v>8.1734927750740857E-2</v>
      </c>
      <c r="AX138">
        <v>8.2300005252285646E-2</v>
      </c>
      <c r="AY138">
        <v>8.2907742832725201E-2</v>
      </c>
      <c r="AZ138">
        <v>8.3554871628525124E-2</v>
      </c>
      <c r="BA138">
        <v>8.4238234548802984E-2</v>
      </c>
      <c r="BB138">
        <v>8.4954835946419227E-2</v>
      </c>
      <c r="BC138">
        <v>8.5701704439152163E-2</v>
      </c>
      <c r="BD138">
        <v>8.6476075983832695E-2</v>
      </c>
      <c r="BE138">
        <v>8.7275325684510782E-2</v>
      </c>
      <c r="BF138">
        <v>8.8096936593551972E-2</v>
      </c>
      <c r="BG138">
        <v>8.8938578719801029E-2</v>
      </c>
      <c r="BH138">
        <v>8.9798038344602829E-2</v>
      </c>
      <c r="BI138">
        <v>9.0673284521762681E-2</v>
      </c>
      <c r="BJ138">
        <v>9.1562383560483879E-2</v>
      </c>
      <c r="BK138">
        <v>9.2463555835648678E-2</v>
      </c>
      <c r="BL138">
        <v>9.337515855319603E-2</v>
      </c>
      <c r="BM138">
        <v>9.4295655850295534E-2</v>
      </c>
      <c r="BN138">
        <v>9.5223624204426593E-2</v>
      </c>
      <c r="BO138">
        <v>9.6157781901292844E-2</v>
      </c>
      <c r="BP138">
        <v>9.7096924824646338E-2</v>
      </c>
      <c r="BQ138">
        <v>9.8039942913327544E-2</v>
      </c>
      <c r="BR138">
        <v>9.8985817497818387E-2</v>
      </c>
      <c r="BS138">
        <v>9.9933645124492959E-2</v>
      </c>
      <c r="BT138">
        <v>0.10088256799759938</v>
      </c>
      <c r="BU138">
        <v>0.10183179799368844</v>
      </c>
      <c r="BV138">
        <v>0.10278065185855409</v>
      </c>
      <c r="BW138">
        <v>0.10372846778534424</v>
      </c>
      <c r="BX138">
        <v>0.1046746622421908</v>
      </c>
      <c r="BY138">
        <v>0.10561871680515246</v>
      </c>
      <c r="BZ138">
        <v>0.10656012861367289</v>
      </c>
      <c r="CA138">
        <v>0.10749847199766324</v>
      </c>
      <c r="CB138">
        <v>0.10843335036998544</v>
      </c>
      <c r="CC138">
        <v>0.10936439309080259</v>
      </c>
      <c r="CD138">
        <v>0.11029129692763476</v>
      </c>
      <c r="CE138">
        <v>0.11121376299310273</v>
      </c>
      <c r="CF138">
        <v>0.11213152849024022</v>
      </c>
      <c r="CG138">
        <v>0.11304436851814112</v>
      </c>
      <c r="CH138">
        <v>0.11395206770172506</v>
      </c>
      <c r="CI138">
        <v>0.11485445101113541</v>
      </c>
      <c r="CJ138">
        <v>0.11575134004460569</v>
      </c>
      <c r="CK138">
        <v>0.11664261287265684</v>
      </c>
      <c r="CL138">
        <v>0.11752811904384744</v>
      </c>
      <c r="CM138">
        <v>0.11840776766706425</v>
      </c>
      <c r="CN138">
        <v>0.11928144592885881</v>
      </c>
      <c r="CO138">
        <v>0.12014909874196868</v>
      </c>
      <c r="CP138">
        <v>0.12101061833218163</v>
      </c>
      <c r="CQ138">
        <v>0.12186599423433815</v>
      </c>
      <c r="CR138">
        <v>0.12271514443929708</v>
      </c>
      <c r="CS138">
        <v>0.12355803043268232</v>
      </c>
      <c r="CT138">
        <v>0.12439464318857327</v>
      </c>
      <c r="CU138">
        <v>0.1252249360604725</v>
      </c>
      <c r="CV138">
        <v>0.12604891787436992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</row>
    <row r="139" spans="1:155">
      <c r="A139">
        <v>0.1257196919706961</v>
      </c>
      <c r="B139">
        <v>0.12379953788431228</v>
      </c>
      <c r="C139">
        <v>0.1218986271255217</v>
      </c>
      <c r="D139">
        <v>0.12001779508701921</v>
      </c>
      <c r="E139">
        <v>0.11815793054040945</v>
      </c>
      <c r="F139">
        <v>0.11632000830576095</v>
      </c>
      <c r="G139">
        <v>0.11450507815173198</v>
      </c>
      <c r="H139">
        <v>0.11271427427855427</v>
      </c>
      <c r="I139">
        <v>0.11094882887790437</v>
      </c>
      <c r="J139">
        <v>0.1092100632972532</v>
      </c>
      <c r="K139">
        <v>0.10749938587111131</v>
      </c>
      <c r="L139">
        <v>0.10581832268633658</v>
      </c>
      <c r="M139">
        <v>0.10416849014599731</v>
      </c>
      <c r="N139">
        <v>0.10255161473639073</v>
      </c>
      <c r="O139">
        <v>0.10096951681849355</v>
      </c>
      <c r="P139">
        <v>9.9424149668297573E-2</v>
      </c>
      <c r="Q139">
        <v>9.7917527000011773E-2</v>
      </c>
      <c r="R139">
        <v>9.645180646013983E-2</v>
      </c>
      <c r="S139">
        <v>9.5029204916107959E-2</v>
      </c>
      <c r="T139">
        <v>9.3652047741659056E-2</v>
      </c>
      <c r="U139">
        <v>9.2322736153423249E-2</v>
      </c>
      <c r="V139">
        <v>9.1043727357005028E-2</v>
      </c>
      <c r="W139">
        <v>8.9817548694023128E-2</v>
      </c>
      <c r="X139">
        <v>8.8646714161979362E-2</v>
      </c>
      <c r="Y139">
        <v>8.7533780633661296E-2</v>
      </c>
      <c r="Z139">
        <v>8.648128618879658E-2</v>
      </c>
      <c r="AA139">
        <v>8.5491729313597498E-2</v>
      </c>
      <c r="AB139">
        <v>8.4567471863058269E-2</v>
      </c>
      <c r="AC139">
        <v>8.3710799801562388E-2</v>
      </c>
      <c r="AD139">
        <v>8.2923833976783379E-2</v>
      </c>
      <c r="AE139">
        <v>8.2208494329060036E-2</v>
      </c>
      <c r="AF139">
        <v>8.1566380053215509E-2</v>
      </c>
      <c r="AG139">
        <v>8.0998911611360969E-2</v>
      </c>
      <c r="AH139">
        <v>8.0507150006690648E-2</v>
      </c>
      <c r="AI139">
        <v>8.0091764005606275E-2</v>
      </c>
      <c r="AJ139">
        <v>7.9753004487439536E-2</v>
      </c>
      <c r="AK139">
        <v>7.9490488991174224E-2</v>
      </c>
      <c r="AL139">
        <v>7.9304346874486217E-2</v>
      </c>
      <c r="AM139">
        <v>7.9192856621714935E-2</v>
      </c>
      <c r="AN139">
        <v>7.915398724579914E-2</v>
      </c>
      <c r="AO139">
        <v>7.9143035965503886E-2</v>
      </c>
      <c r="AP139">
        <v>7.9354107843420937E-2</v>
      </c>
      <c r="AQ139">
        <v>7.9461383688139597E-2</v>
      </c>
      <c r="AR139">
        <v>7.9698913171293531E-2</v>
      </c>
      <c r="AS139">
        <v>7.999650369026598E-2</v>
      </c>
      <c r="AT139">
        <v>8.0352244183193047E-2</v>
      </c>
      <c r="AU139">
        <v>8.0763664754562814E-2</v>
      </c>
      <c r="AV139">
        <v>8.1227559730333146E-2</v>
      </c>
      <c r="AW139">
        <v>8.1740482624351948E-2</v>
      </c>
      <c r="AX139">
        <v>8.2299021144047677E-2</v>
      </c>
      <c r="AY139">
        <v>8.2899997507009063E-2</v>
      </c>
      <c r="AZ139">
        <v>8.3540188934949744E-2</v>
      </c>
      <c r="BA139">
        <v>8.4216496104481064E-2</v>
      </c>
      <c r="BB139">
        <v>8.4925959050674432E-2</v>
      </c>
      <c r="BC139">
        <v>8.5665654021760337E-2</v>
      </c>
      <c r="BD139">
        <v>8.6432851548981601E-2</v>
      </c>
      <c r="BE139">
        <v>8.7224957403689352E-2</v>
      </c>
      <c r="BF139">
        <v>8.8039482064282762E-2</v>
      </c>
      <c r="BG139">
        <v>8.8874118387662238E-2</v>
      </c>
      <c r="BH139">
        <v>8.9726671826150864E-2</v>
      </c>
      <c r="BI139">
        <v>9.0595125244985183E-2</v>
      </c>
      <c r="BJ139">
        <v>9.1477555088643497E-2</v>
      </c>
      <c r="BK139">
        <v>9.2372201075651431E-2</v>
      </c>
      <c r="BL139">
        <v>9.3277421089510301E-2</v>
      </c>
      <c r="BM139">
        <v>9.4191687886180611E-2</v>
      </c>
      <c r="BN139">
        <v>9.5113580037508069E-2</v>
      </c>
      <c r="BO139">
        <v>9.604182117366121E-2</v>
      </c>
      <c r="BP139">
        <v>9.6975209947589694E-2</v>
      </c>
      <c r="BQ139">
        <v>9.7912633899503804E-2</v>
      </c>
      <c r="BR139">
        <v>9.8853076493588085E-2</v>
      </c>
      <c r="BS139">
        <v>9.9795631337306095E-2</v>
      </c>
      <c r="BT139">
        <v>0.10073944083353749</v>
      </c>
      <c r="BU139">
        <v>0.10168371405208887</v>
      </c>
      <c r="BV139">
        <v>0.10262776635583228</v>
      </c>
      <c r="BW139">
        <v>0.10357093062093278</v>
      </c>
      <c r="BX139">
        <v>0.10451262464013135</v>
      </c>
      <c r="BY139">
        <v>0.10545232404552388</v>
      </c>
      <c r="BZ139">
        <v>0.10638952281549327</v>
      </c>
      <c r="CA139">
        <v>0.1073237935768476</v>
      </c>
      <c r="CB139">
        <v>0.10825473377834426</v>
      </c>
      <c r="CC139">
        <v>0.10918197165548824</v>
      </c>
      <c r="CD139">
        <v>0.11010520021168817</v>
      </c>
      <c r="CE139">
        <v>0.11102411647904972</v>
      </c>
      <c r="CF139">
        <v>0.11193845422612388</v>
      </c>
      <c r="CG139">
        <v>0.1128479853960998</v>
      </c>
      <c r="CH139">
        <v>0.11375249186980653</v>
      </c>
      <c r="CI139">
        <v>0.11465179446067274</v>
      </c>
      <c r="CJ139">
        <v>0.11554571245299911</v>
      </c>
      <c r="CK139">
        <v>0.11643412034488339</v>
      </c>
      <c r="CL139">
        <v>0.11731686448675653</v>
      </c>
      <c r="CM139">
        <v>0.11819385233763051</v>
      </c>
      <c r="CN139">
        <v>0.11906496619316484</v>
      </c>
      <c r="CO139">
        <v>0.11993014985378325</v>
      </c>
      <c r="CP139">
        <v>0.12078929265148669</v>
      </c>
      <c r="CQ139">
        <v>0.12164238074229772</v>
      </c>
      <c r="CR139">
        <v>0.12248933005090593</v>
      </c>
      <c r="CS139">
        <v>0.12333009935152145</v>
      </c>
      <c r="CT139">
        <v>0.12416467683143183</v>
      </c>
      <c r="CU139">
        <v>0.1249930156717655</v>
      </c>
      <c r="CV139">
        <v>0.12581511971296011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</row>
    <row r="140" spans="1:155">
      <c r="A140">
        <v>0.12548990755050424</v>
      </c>
      <c r="B140">
        <v>0.12357635193194519</v>
      </c>
      <c r="C140">
        <v>0.12168221538291471</v>
      </c>
      <c r="D140">
        <v>0.11980833752207108</v>
      </c>
      <c r="E140">
        <v>0.1179556059179243</v>
      </c>
      <c r="F140">
        <v>0.11612499579576201</v>
      </c>
      <c r="G140">
        <v>0.11431755692684507</v>
      </c>
      <c r="H140">
        <v>0.11253442105662347</v>
      </c>
      <c r="I140">
        <v>0.11077681913985971</v>
      </c>
      <c r="J140">
        <v>0.10904606977180399</v>
      </c>
      <c r="K140">
        <v>0.10734357639119832</v>
      </c>
      <c r="L140">
        <v>0.10567086002817158</v>
      </c>
      <c r="M140">
        <v>0.10402952925528655</v>
      </c>
      <c r="N140">
        <v>0.10242130034545187</v>
      </c>
      <c r="O140">
        <v>0.10084798207636733</v>
      </c>
      <c r="P140">
        <v>9.9311514972770049E-2</v>
      </c>
      <c r="Q140">
        <v>9.7813894721958589E-2</v>
      </c>
      <c r="R140">
        <v>9.6357259201556675E-2</v>
      </c>
      <c r="S140">
        <v>9.4943800747507329E-2</v>
      </c>
      <c r="T140">
        <v>9.3575817316968915E-2</v>
      </c>
      <c r="U140">
        <v>9.2255677084282908E-2</v>
      </c>
      <c r="V140">
        <v>9.0985800028629008E-2</v>
      </c>
      <c r="W140">
        <v>8.9768672779327569E-2</v>
      </c>
      <c r="X140">
        <v>8.8606761757146199E-2</v>
      </c>
      <c r="Y140">
        <v>8.7502571719708849E-2</v>
      </c>
      <c r="Z140">
        <v>8.6458583276643103E-2</v>
      </c>
      <c r="AA140">
        <v>8.5477237306046311E-2</v>
      </c>
      <c r="AB140">
        <v>8.4560826727641716E-2</v>
      </c>
      <c r="AC140">
        <v>8.3711570520329862E-2</v>
      </c>
      <c r="AD140">
        <v>8.2931522286022283E-2</v>
      </c>
      <c r="AE140">
        <v>8.2222540785314741E-2</v>
      </c>
      <c r="AF140">
        <v>8.158614607546609E-2</v>
      </c>
      <c r="AG140">
        <v>8.1023717862248434E-2</v>
      </c>
      <c r="AH140">
        <v>8.0536243967345572E-2</v>
      </c>
      <c r="AI140">
        <v>8.0124364196079351E-2</v>
      </c>
      <c r="AJ140">
        <v>7.9788287273587152E-2</v>
      </c>
      <c r="AK140">
        <v>7.9527631786008898E-2</v>
      </c>
      <c r="AL140">
        <v>7.9342488391667937E-2</v>
      </c>
      <c r="AM140">
        <v>7.9231128610983859E-2</v>
      </c>
      <c r="AN140">
        <v>7.9191562331199936E-2</v>
      </c>
      <c r="AO140">
        <v>7.9178563639299274E-2</v>
      </c>
      <c r="AP140">
        <v>7.9387943320647497E-2</v>
      </c>
      <c r="AQ140">
        <v>7.9492560713795304E-2</v>
      </c>
      <c r="AR140">
        <v>7.972640931970143E-2</v>
      </c>
      <c r="AS140">
        <v>8.0019855302851356E-2</v>
      </c>
      <c r="AT140">
        <v>8.0370951415811187E-2</v>
      </c>
      <c r="AU140">
        <v>8.0777242530839954E-2</v>
      </c>
      <c r="AV140">
        <v>8.1235604373514778E-2</v>
      </c>
      <c r="AW140">
        <v>8.1742686291065209E-2</v>
      </c>
      <c r="AX140">
        <v>8.2295121465228951E-2</v>
      </c>
      <c r="AY140">
        <v>8.288978533860368E-2</v>
      </c>
      <c r="AZ140">
        <v>8.352351466810419E-2</v>
      </c>
      <c r="BA140">
        <v>8.4193255784293333E-2</v>
      </c>
      <c r="BB140">
        <v>8.4896100711191747E-2</v>
      </c>
      <c r="BC140">
        <v>8.5629156335028073E-2</v>
      </c>
      <c r="BD140">
        <v>8.638972978392094E-2</v>
      </c>
      <c r="BE140">
        <v>8.7175263668894956E-2</v>
      </c>
      <c r="BF140">
        <v>8.7983287870181767E-2</v>
      </c>
      <c r="BG140">
        <v>8.8811519671875047E-2</v>
      </c>
      <c r="BH140">
        <v>8.9657781283672328E-2</v>
      </c>
      <c r="BI140">
        <v>9.0520073759298825E-2</v>
      </c>
      <c r="BJ140">
        <v>9.1396483913338711E-2</v>
      </c>
      <c r="BK140">
        <v>9.228525978323987E-2</v>
      </c>
      <c r="BL140">
        <v>9.3184769632528613E-2</v>
      </c>
      <c r="BM140">
        <v>9.4093491008502936E-2</v>
      </c>
      <c r="BN140">
        <v>9.5010004310794594E-2</v>
      </c>
      <c r="BO140">
        <v>9.5933039575342147E-2</v>
      </c>
      <c r="BP140">
        <v>9.6861393448746558E-2</v>
      </c>
      <c r="BQ140">
        <v>9.779395745800458E-2</v>
      </c>
      <c r="BR140">
        <v>9.8729711337328482E-2</v>
      </c>
      <c r="BS140">
        <v>9.9667748090896513E-2</v>
      </c>
      <c r="BT140">
        <v>0.10060721078534161</v>
      </c>
      <c r="BU140">
        <v>0.10154730428160089</v>
      </c>
      <c r="BV140">
        <v>0.10248734129674685</v>
      </c>
      <c r="BW140">
        <v>0.1034266547829599</v>
      </c>
      <c r="BX140">
        <v>0.1043646559336323</v>
      </c>
      <c r="BY140">
        <v>0.10530081810120392</v>
      </c>
      <c r="BZ140">
        <v>0.10623463250324496</v>
      </c>
      <c r="CA140">
        <v>0.1071656676168572</v>
      </c>
      <c r="CB140">
        <v>0.10809351817694392</v>
      </c>
      <c r="CC140">
        <v>0.1090178088667829</v>
      </c>
      <c r="CD140">
        <v>0.1099382264327461</v>
      </c>
      <c r="CE140">
        <v>0.11085446805873433</v>
      </c>
      <c r="CF140">
        <v>0.11176626266716848</v>
      </c>
      <c r="CG140">
        <v>0.1126733766338656</v>
      </c>
      <c r="CH140">
        <v>0.11357559222105534</v>
      </c>
      <c r="CI140">
        <v>0.11447272345043494</v>
      </c>
      <c r="CJ140">
        <v>0.11536458740004046</v>
      </c>
      <c r="CK140">
        <v>0.11625105639277569</v>
      </c>
      <c r="CL140">
        <v>0.11713197184225149</v>
      </c>
      <c r="CM140">
        <v>0.11800723915000667</v>
      </c>
      <c r="CN140">
        <v>0.11887673781184689</v>
      </c>
      <c r="CO140">
        <v>0.11974040761590912</v>
      </c>
      <c r="CP140">
        <v>0.12059813607216345</v>
      </c>
      <c r="CQ140">
        <v>0.12144990699490642</v>
      </c>
      <c r="CR140">
        <v>0.1222956314706698</v>
      </c>
      <c r="CS140">
        <v>0.12313526844375623</v>
      </c>
      <c r="CT140">
        <v>0.12396880084889593</v>
      </c>
      <c r="CU140">
        <v>0.12479618131306984</v>
      </c>
      <c r="CV140">
        <v>0.12561741171202723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</row>
    <row r="141" spans="1:155">
      <c r="A141">
        <v>0.12527480938654245</v>
      </c>
      <c r="B141">
        <v>0.12336682529927658</v>
      </c>
      <c r="C141">
        <v>0.12147846531767884</v>
      </c>
      <c r="D141">
        <v>0.11961056812952719</v>
      </c>
      <c r="E141">
        <v>0.11776402218001911</v>
      </c>
      <c r="F141">
        <v>0.11593980250854535</v>
      </c>
      <c r="G141">
        <v>0.11413895857691086</v>
      </c>
      <c r="H141">
        <v>0.1123626202786657</v>
      </c>
      <c r="I141">
        <v>0.11061201592531721</v>
      </c>
      <c r="J141">
        <v>0.10888846080534041</v>
      </c>
      <c r="K141">
        <v>0.10719335323119653</v>
      </c>
      <c r="L141">
        <v>0.10552820896891618</v>
      </c>
      <c r="M141">
        <v>0.10389462827495904</v>
      </c>
      <c r="N141">
        <v>0.10229431775031411</v>
      </c>
      <c r="O141">
        <v>0.10072907490649292</v>
      </c>
      <c r="P141">
        <v>9.9200826120022539E-2</v>
      </c>
      <c r="Q141">
        <v>9.7711548652565122E-2</v>
      </c>
      <c r="R141">
        <v>9.6263361357599289E-2</v>
      </c>
      <c r="S141">
        <v>9.4858433371316872E-2</v>
      </c>
      <c r="T141">
        <v>9.3499033781727414E-2</v>
      </c>
      <c r="U141">
        <v>9.2187500088141791E-2</v>
      </c>
      <c r="V141">
        <v>9.0926214484253892E-2</v>
      </c>
      <c r="W141">
        <v>8.9717623638336741E-2</v>
      </c>
      <c r="X141">
        <v>8.8564148357882969E-2</v>
      </c>
      <c r="Y141">
        <v>8.7468240582965151E-2</v>
      </c>
      <c r="Z141">
        <v>8.6432326941739912E-2</v>
      </c>
      <c r="AA141">
        <v>8.5458789260743712E-2</v>
      </c>
      <c r="AB141">
        <v>8.4549854889730422E-2</v>
      </c>
      <c r="AC141">
        <v>8.370767857236619E-2</v>
      </c>
      <c r="AD141">
        <v>8.2934249432166166E-2</v>
      </c>
      <c r="AE141">
        <v>8.2231352177759939E-2</v>
      </c>
      <c r="AF141">
        <v>8.1600453792894587E-2</v>
      </c>
      <c r="AG141">
        <v>8.1042870653663807E-2</v>
      </c>
      <c r="AH141">
        <v>8.0559541169735002E-2</v>
      </c>
      <c r="AI141">
        <v>8.0151058032482167E-2</v>
      </c>
      <c r="AJ141">
        <v>7.9817603177648216E-2</v>
      </c>
      <c r="AK141">
        <v>7.9558751944747111E-2</v>
      </c>
      <c r="AL141">
        <v>7.9374633890786361E-2</v>
      </c>
      <c r="AM141">
        <v>7.9263488040219571E-2</v>
      </c>
      <c r="AN141">
        <v>7.9223447542572101E-2</v>
      </c>
      <c r="AO141">
        <v>7.9209868866851385E-2</v>
      </c>
      <c r="AP141">
        <v>7.9415693667409706E-2</v>
      </c>
      <c r="AQ141">
        <v>7.9518392215845154E-2</v>
      </c>
      <c r="AR141">
        <v>7.9748805572264117E-2</v>
      </c>
      <c r="AS141">
        <v>8.0038430583166731E-2</v>
      </c>
      <c r="AT141">
        <v>8.0385157523420792E-2</v>
      </c>
      <c r="AU141">
        <v>8.0786687979907748E-2</v>
      </c>
      <c r="AV141">
        <v>8.1239894956732686E-2</v>
      </c>
      <c r="AW141">
        <v>8.1741544106998951E-2</v>
      </c>
      <c r="AX141">
        <v>8.2288301001730596E-2</v>
      </c>
      <c r="AY141">
        <v>8.2877100997095013E-2</v>
      </c>
      <c r="AZ141">
        <v>8.3504845878654199E-2</v>
      </c>
      <c r="BA141">
        <v>8.4168524007906156E-2</v>
      </c>
      <c r="BB141">
        <v>8.4865262574364816E-2</v>
      </c>
      <c r="BC141">
        <v>8.5592217150746275E-2</v>
      </c>
      <c r="BD141">
        <v>8.6346727491347378E-2</v>
      </c>
      <c r="BE141">
        <v>8.7126259042360876E-2</v>
      </c>
      <c r="BF141">
        <v>8.7928370596489738E-2</v>
      </c>
      <c r="BG141">
        <v>8.8750802161936773E-2</v>
      </c>
      <c r="BH141">
        <v>8.959139136041569E-2</v>
      </c>
      <c r="BI141">
        <v>9.044815318148694E-2</v>
      </c>
      <c r="BJ141">
        <v>9.1319189727389991E-2</v>
      </c>
      <c r="BK141">
        <v>9.2202754970306708E-2</v>
      </c>
      <c r="BL141">
        <v>9.309722611736844E-2</v>
      </c>
      <c r="BM141">
        <v>9.4001084821133729E-2</v>
      </c>
      <c r="BN141">
        <v>9.4912916949076553E-2</v>
      </c>
      <c r="BO141">
        <v>9.58314533014933E-2</v>
      </c>
      <c r="BP141">
        <v>9.6755493335246148E-2</v>
      </c>
      <c r="BQ141">
        <v>9.7683927001275775E-2</v>
      </c>
      <c r="BR141">
        <v>9.8615733983268547E-2</v>
      </c>
      <c r="BS141">
        <v>9.9550007092505693E-2</v>
      </c>
      <c r="BT141">
        <v>0.10048588590960317</v>
      </c>
      <c r="BU141">
        <v>0.1014225743368827</v>
      </c>
      <c r="BV141">
        <v>0.10235938107321062</v>
      </c>
      <c r="BW141">
        <v>0.10329563719929985</v>
      </c>
      <c r="BX141">
        <v>0.1042307495963626</v>
      </c>
      <c r="BY141">
        <v>0.1051641890701817</v>
      </c>
      <c r="BZ141">
        <v>0.10609544287742829</v>
      </c>
      <c r="CA141">
        <v>0.10702407549503345</v>
      </c>
      <c r="CB141">
        <v>0.10794967814566796</v>
      </c>
      <c r="CC141">
        <v>0.10887187387441259</v>
      </c>
      <c r="CD141">
        <v>0.10979034264315901</v>
      </c>
      <c r="CE141">
        <v>0.1107047775424273</v>
      </c>
      <c r="CF141">
        <v>0.1116149073720502</v>
      </c>
      <c r="CG141">
        <v>0.1125204918666128</v>
      </c>
      <c r="CH141">
        <v>0.11342131072363208</v>
      </c>
      <c r="CI141">
        <v>0.11431717376387886</v>
      </c>
      <c r="CJ141">
        <v>0.11520789459165173</v>
      </c>
      <c r="CK141">
        <v>0.11609334369555377</v>
      </c>
      <c r="CL141">
        <v>0.11697335688216524</v>
      </c>
      <c r="CM141">
        <v>0.11784783832141478</v>
      </c>
      <c r="CN141">
        <v>0.11871666231139608</v>
      </c>
      <c r="CO141">
        <v>0.11957976718928004</v>
      </c>
      <c r="CP141">
        <v>0.12043703769982489</v>
      </c>
      <c r="CQ141">
        <v>0.12128845280858866</v>
      </c>
      <c r="CR141">
        <v>0.12213392192999246</v>
      </c>
      <c r="CS141">
        <v>0.1229734023429908</v>
      </c>
      <c r="CT141">
        <v>0.12380687185149473</v>
      </c>
      <c r="CU141">
        <v>0.12463428279632463</v>
      </c>
      <c r="CV141">
        <v>0.12545563338980997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</row>
    <row r="142" spans="1:155">
      <c r="A142">
        <v>0.12507440285825383</v>
      </c>
      <c r="B142">
        <v>0.12317096942817223</v>
      </c>
      <c r="C142">
        <v>0.12128739059981508</v>
      </c>
      <c r="D142">
        <v>0.11942450512839281</v>
      </c>
      <c r="E142">
        <v>0.11758320229465503</v>
      </c>
      <c r="F142">
        <v>0.11576445583704811</v>
      </c>
      <c r="G142">
        <v>0.11396931403341375</v>
      </c>
      <c r="H142">
        <v>0.1121989040356582</v>
      </c>
      <c r="I142">
        <v>0.11045445325283042</v>
      </c>
      <c r="J142">
        <v>0.10873727107093947</v>
      </c>
      <c r="K142">
        <v>0.10704875316398363</v>
      </c>
      <c r="L142">
        <v>0.10539040646464355</v>
      </c>
      <c r="M142">
        <v>0.10376382393506792</v>
      </c>
      <c r="N142">
        <v>0.10217070437617667</v>
      </c>
      <c r="O142">
        <v>0.10061282993242229</v>
      </c>
      <c r="P142">
        <v>9.9092115816900972E-2</v>
      </c>
      <c r="Q142">
        <v>9.7610520231341119E-2</v>
      </c>
      <c r="R142">
        <v>9.6170144263643467E-2</v>
      </c>
      <c r="S142">
        <v>9.4773130844274328E-2</v>
      </c>
      <c r="T142">
        <v>9.3421722242811728E-2</v>
      </c>
      <c r="U142">
        <v>9.2118226361782074E-2</v>
      </c>
      <c r="V142">
        <v>9.0864987934363983E-2</v>
      </c>
      <c r="W142">
        <v>8.9664415536922615E-2</v>
      </c>
      <c r="X142">
        <v>8.8518881533767427E-2</v>
      </c>
      <c r="Y142">
        <v>8.7430792772441784E-2</v>
      </c>
      <c r="Z142">
        <v>8.640251596552101E-2</v>
      </c>
      <c r="AA142">
        <v>8.5436380093413214E-2</v>
      </c>
      <c r="AB142">
        <v>8.4534546405570427E-2</v>
      </c>
      <c r="AC142">
        <v>8.3699108847362119E-2</v>
      </c>
      <c r="AD142">
        <v>8.2931988179556076E-2</v>
      </c>
      <c r="AE142">
        <v>8.2234907340739904E-2</v>
      </c>
      <c r="AF142">
        <v>8.1609270651094426E-2</v>
      </c>
      <c r="AG142">
        <v>8.1056334568620547E-2</v>
      </c>
      <c r="AH142">
        <v>8.0576992546861292E-2</v>
      </c>
      <c r="AI142">
        <v>8.01717871818452E-2</v>
      </c>
      <c r="AJ142">
        <v>7.9840878006297772E-2</v>
      </c>
      <c r="AK142">
        <v>7.9583822848466407E-2</v>
      </c>
      <c r="AL142">
        <v>7.9400739627612127E-2</v>
      </c>
      <c r="AM142">
        <v>7.9289851385803939E-2</v>
      </c>
      <c r="AN142">
        <v>7.9249420297828027E-2</v>
      </c>
      <c r="AO142">
        <v>7.923524667839367E-2</v>
      </c>
      <c r="AP142">
        <v>7.94373596991058E-2</v>
      </c>
      <c r="AQ142">
        <v>7.9538950012970039E-2</v>
      </c>
      <c r="AR142">
        <v>7.9766107451963428E-2</v>
      </c>
      <c r="AS142">
        <v>8.0052188127996873E-2</v>
      </c>
      <c r="AT142">
        <v>8.0394880509479072E-2</v>
      </c>
      <c r="AU142">
        <v>8.0791968019162996E-2</v>
      </c>
      <c r="AV142">
        <v>8.1240421074359789E-2</v>
      </c>
      <c r="AW142">
        <v>8.1737040035440633E-2</v>
      </c>
      <c r="AX142">
        <v>8.2278548748146052E-2</v>
      </c>
      <c r="AY142">
        <v>8.2861951217912538E-2</v>
      </c>
      <c r="AZ142">
        <v>8.3484184803094219E-2</v>
      </c>
      <c r="BA142">
        <v>8.4142300337684967E-2</v>
      </c>
      <c r="BB142">
        <v>8.483345703102961E-2</v>
      </c>
      <c r="BC142">
        <v>8.5554850522654741E-2</v>
      </c>
      <c r="BD142">
        <v>8.6303852546050192E-2</v>
      </c>
      <c r="BE142">
        <v>8.7077957606789921E-2</v>
      </c>
      <c r="BF142">
        <v>8.78747477987631E-2</v>
      </c>
      <c r="BG142">
        <v>8.8691983286483256E-2</v>
      </c>
      <c r="BH142">
        <v>8.952751915244965E-2</v>
      </c>
      <c r="BI142">
        <v>9.0379385672943652E-2</v>
      </c>
      <c r="BJ142">
        <v>9.1245693543260342E-2</v>
      </c>
      <c r="BK142">
        <v>9.21247084767991E-2</v>
      </c>
      <c r="BL142">
        <v>9.3014811197740965E-2</v>
      </c>
      <c r="BM142">
        <v>9.3914491972246383E-2</v>
      </c>
      <c r="BN142">
        <v>9.4822336799491702E-2</v>
      </c>
      <c r="BO142">
        <v>9.5737081816802197E-2</v>
      </c>
      <c r="BP142">
        <v>9.6657524872513209E-2</v>
      </c>
      <c r="BQ142">
        <v>9.7582556810541121E-2</v>
      </c>
      <c r="BR142">
        <v>9.8511157331723206E-2</v>
      </c>
      <c r="BS142">
        <v>9.9442415258792452E-2</v>
      </c>
      <c r="BT142">
        <v>0.10037547043910555</v>
      </c>
      <c r="BU142">
        <v>0.10130952437641767</v>
      </c>
      <c r="BV142">
        <v>0.10224388189419564</v>
      </c>
      <c r="BW142">
        <v>0.10317787093105379</v>
      </c>
      <c r="BX142">
        <v>0.10411089490900861</v>
      </c>
      <c r="BY142">
        <v>0.10504242185623042</v>
      </c>
      <c r="BZ142">
        <v>0.10597193485540982</v>
      </c>
      <c r="CA142">
        <v>0.1068989929585385</v>
      </c>
      <c r="CB142">
        <v>0.10782318525186484</v>
      </c>
      <c r="CC142">
        <v>0.10874413202095301</v>
      </c>
      <c r="CD142">
        <v>0.10966150603470863</v>
      </c>
      <c r="CE142">
        <v>0.11057499952947344</v>
      </c>
      <c r="CF142">
        <v>0.11148433584315877</v>
      </c>
      <c r="CG142">
        <v>0.1123892707709703</v>
      </c>
      <c r="CH142">
        <v>0.11328958043954268</v>
      </c>
      <c r="CI142">
        <v>0.11418507215884202</v>
      </c>
      <c r="CJ142">
        <v>0.11507555478721811</v>
      </c>
      <c r="CK142">
        <v>0.1159608950117773</v>
      </c>
      <c r="CL142">
        <v>0.11684092470205154</v>
      </c>
      <c r="CM142">
        <v>0.11771554684535637</v>
      </c>
      <c r="CN142">
        <v>0.11858463061822858</v>
      </c>
      <c r="CO142">
        <v>0.11944811127126573</v>
      </c>
      <c r="CP142">
        <v>0.12030586946673121</v>
      </c>
      <c r="CQ142">
        <v>0.12115788345873148</v>
      </c>
      <c r="CR142">
        <v>0.12200405796729188</v>
      </c>
      <c r="CS142">
        <v>0.12284434868830411</v>
      </c>
      <c r="CT142">
        <v>0.12367872885889708</v>
      </c>
      <c r="CU142">
        <v>0.12450714945462249</v>
      </c>
      <c r="CV142">
        <v>0.12532960513452876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</row>
    <row r="143" spans="1:155">
      <c r="A143">
        <v>0.12488868930711255</v>
      </c>
      <c r="B143">
        <v>0.12298879037328436</v>
      </c>
      <c r="C143">
        <v>0.12110900267342241</v>
      </c>
      <c r="D143">
        <v>0.11925016471124796</v>
      </c>
      <c r="E143">
        <v>0.11741316600293482</v>
      </c>
      <c r="F143">
        <v>0.11559897812624673</v>
      </c>
      <c r="G143">
        <v>0.1138086481270081</v>
      </c>
      <c r="H143">
        <v>0.11204330156413427</v>
      </c>
      <c r="I143">
        <v>0.1103041612084978</v>
      </c>
      <c r="J143">
        <v>0.10859253379193556</v>
      </c>
      <c r="K143">
        <v>0.10690980820404454</v>
      </c>
      <c r="L143">
        <v>0.10525748599539966</v>
      </c>
      <c r="M143">
        <v>0.10363715213406087</v>
      </c>
      <c r="N143">
        <v>0.10205049421412034</v>
      </c>
      <c r="O143">
        <v>0.10049928291635213</v>
      </c>
      <c r="P143">
        <v>9.8985417015296881E-2</v>
      </c>
      <c r="Q143">
        <v>9.7510842036130793E-2</v>
      </c>
      <c r="R143">
        <v>9.6077635453276494E-2</v>
      </c>
      <c r="S143">
        <v>9.4687917813145811E-2</v>
      </c>
      <c r="T143">
        <v>9.334390611413057E-2</v>
      </c>
      <c r="U143">
        <v>9.204787595098296E-2</v>
      </c>
      <c r="V143">
        <v>9.0802137533721253E-2</v>
      </c>
      <c r="W143">
        <v>8.9609059184805745E-2</v>
      </c>
      <c r="X143">
        <v>8.8470971498790921E-2</v>
      </c>
      <c r="Y143">
        <v>8.7390227639954285E-2</v>
      </c>
      <c r="Z143">
        <v>8.6369148691978051E-2</v>
      </c>
      <c r="AA143">
        <v>8.5409999961558278E-2</v>
      </c>
      <c r="AB143">
        <v>8.4514887108593326E-2</v>
      </c>
      <c r="AC143">
        <v>8.3685839803768453E-2</v>
      </c>
      <c r="AD143">
        <v>8.2924715275917327E-2</v>
      </c>
      <c r="AE143">
        <v>8.2233177083563216E-2</v>
      </c>
      <c r="AF143">
        <v>8.1612561071091674E-2</v>
      </c>
      <c r="AG143">
        <v>8.1064074684200169E-2</v>
      </c>
      <c r="AH143">
        <v>8.0588564593109507E-2</v>
      </c>
      <c r="AI143">
        <v>8.0186526962580343E-2</v>
      </c>
      <c r="AJ143">
        <v>7.9858088982710795E-2</v>
      </c>
      <c r="AK143">
        <v>7.9602803639589548E-2</v>
      </c>
      <c r="AL143">
        <v>7.9420739305337801E-2</v>
      </c>
      <c r="AM143">
        <v>7.9310195651541376E-2</v>
      </c>
      <c r="AN143">
        <v>7.9269367486406644E-2</v>
      </c>
      <c r="AO143">
        <v>7.9254695665314359E-2</v>
      </c>
      <c r="AP143">
        <v>7.9455906707813592E-2</v>
      </c>
      <c r="AQ143">
        <v>7.9554031110422543E-2</v>
      </c>
      <c r="AR143">
        <v>7.9778271158686451E-2</v>
      </c>
      <c r="AS143">
        <v>8.0061060737531733E-2</v>
      </c>
      <c r="AT143">
        <v>8.0400054269825591E-2</v>
      </c>
      <c r="AU143">
        <v>8.0793074123484576E-2</v>
      </c>
      <c r="AV143">
        <v>8.1237144936277539E-2</v>
      </c>
      <c r="AW143">
        <v>8.1729148272830648E-2</v>
      </c>
      <c r="AX143">
        <v>8.2265852566538206E-2</v>
      </c>
      <c r="AY143">
        <v>8.2844313170824649E-2</v>
      </c>
      <c r="AZ143">
        <v>8.3461532495138879E-2</v>
      </c>
      <c r="BA143">
        <v>8.4114584540650086E-2</v>
      </c>
      <c r="BB143">
        <v>8.4800688063055144E-2</v>
      </c>
      <c r="BC143">
        <v>8.5517062901874746E-2</v>
      </c>
      <c r="BD143">
        <v>8.626111728063425E-2</v>
      </c>
      <c r="BE143">
        <v>8.7030372161761432E-2</v>
      </c>
      <c r="BF143">
        <v>8.7822433355817103E-2</v>
      </c>
      <c r="BG143">
        <v>8.8635080552902909E-2</v>
      </c>
      <c r="BH143">
        <v>8.9466182364735761E-2</v>
      </c>
      <c r="BI143">
        <v>9.0313786942419316E-2</v>
      </c>
      <c r="BJ143">
        <v>9.1176013091705879E-2</v>
      </c>
      <c r="BK143">
        <v>9.2051136693513613E-2</v>
      </c>
      <c r="BL143">
        <v>9.2937542281213745E-2</v>
      </c>
      <c r="BM143">
        <v>9.3833727392988106E-2</v>
      </c>
      <c r="BN143">
        <v>9.4738280809385164E-2</v>
      </c>
      <c r="BO143">
        <v>9.5649938068988666E-2</v>
      </c>
      <c r="BP143">
        <v>9.656749946247728E-2</v>
      </c>
      <c r="BQ143">
        <v>9.7489856376133499E-2</v>
      </c>
      <c r="BR143">
        <v>9.841598702088844E-2</v>
      </c>
      <c r="BS143">
        <v>9.934497914649891E-2</v>
      </c>
      <c r="BT143">
        <v>0.10027596795444346</v>
      </c>
      <c r="BU143">
        <v>0.10120815469320033</v>
      </c>
      <c r="BV143">
        <v>0.10214083906893091</v>
      </c>
      <c r="BW143">
        <v>0.10307334676961502</v>
      </c>
      <c r="BX143">
        <v>0.10400507853909315</v>
      </c>
      <c r="BY143">
        <v>0.104935497752634</v>
      </c>
      <c r="BZ143">
        <v>0.10586408318191964</v>
      </c>
      <c r="CA143">
        <v>0.10679039046419501</v>
      </c>
      <c r="CB143">
        <v>0.10771400475874419</v>
      </c>
      <c r="CC143">
        <v>0.10863454194871749</v>
      </c>
      <c r="CD143">
        <v>0.10955167099140931</v>
      </c>
      <c r="CE143">
        <v>0.11046508014730293</v>
      </c>
      <c r="CF143">
        <v>0.1113744871929124</v>
      </c>
      <c r="CG143">
        <v>0.11227964575305277</v>
      </c>
      <c r="CH143">
        <v>0.11318032895279882</v>
      </c>
      <c r="CI143">
        <v>0.11407633742072402</v>
      </c>
      <c r="CJ143">
        <v>0.11496747676225778</v>
      </c>
      <c r="CK143">
        <v>0.11585361225701284</v>
      </c>
      <c r="CL143">
        <v>0.1167345698482881</v>
      </c>
      <c r="CM143">
        <v>0.11761025067201608</v>
      </c>
      <c r="CN143">
        <v>0.1184805184162675</v>
      </c>
      <c r="CO143">
        <v>0.1193453063106724</v>
      </c>
      <c r="CP143">
        <v>0.12020449169444994</v>
      </c>
      <c r="CQ143">
        <v>0.12105804911323376</v>
      </c>
      <c r="CR143">
        <v>0.12190588010284079</v>
      </c>
      <c r="CS143">
        <v>0.12274793792802295</v>
      </c>
      <c r="CT143">
        <v>0.12358419159709211</v>
      </c>
      <c r="CU143">
        <v>0.12441459033485197</v>
      </c>
      <c r="CV143">
        <v>0.12523912643135232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</row>
    <row r="144" spans="1:155">
      <c r="A144">
        <v>0.12471766586128515</v>
      </c>
      <c r="B144">
        <v>0.12282029098115961</v>
      </c>
      <c r="C144">
        <v>0.12094330943377971</v>
      </c>
      <c r="D144">
        <v>0.11908755994631023</v>
      </c>
      <c r="E144">
        <v>0.11725392953812529</v>
      </c>
      <c r="F144">
        <v>0.11544338973198107</v>
      </c>
      <c r="G144">
        <v>0.11365698552250698</v>
      </c>
      <c r="H144">
        <v>0.11189583860374878</v>
      </c>
      <c r="I144">
        <v>0.11016116939832307</v>
      </c>
      <c r="J144">
        <v>0.10845427880598214</v>
      </c>
      <c r="K144">
        <v>0.10677655197521972</v>
      </c>
      <c r="L144">
        <v>0.10512948216615968</v>
      </c>
      <c r="M144">
        <v>0.10351464546345998</v>
      </c>
      <c r="N144">
        <v>0.10193371933021994</v>
      </c>
      <c r="O144">
        <v>0.10038846320160567</v>
      </c>
      <c r="P144">
        <v>9.8880761907222878E-2</v>
      </c>
      <c r="Q144">
        <v>9.7412541096177543E-2</v>
      </c>
      <c r="R144">
        <v>9.5985861929127822E-2</v>
      </c>
      <c r="S144">
        <v>9.4602820977771784E-2</v>
      </c>
      <c r="T144">
        <v>9.326560677212492E-2</v>
      </c>
      <c r="U144">
        <v>9.1976465988471034E-2</v>
      </c>
      <c r="V144">
        <v>9.0737675051884625E-2</v>
      </c>
      <c r="W144">
        <v>8.9551563928373878E-2</v>
      </c>
      <c r="X144">
        <v>8.8420418654876334E-2</v>
      </c>
      <c r="Y144">
        <v>8.7346547704336225E-2</v>
      </c>
      <c r="Z144">
        <v>8.633221697037527E-2</v>
      </c>
      <c r="AA144">
        <v>8.5379640356601255E-2</v>
      </c>
      <c r="AB144">
        <v>8.4490863738278521E-2</v>
      </c>
      <c r="AC144">
        <v>8.3667854091791435E-2</v>
      </c>
      <c r="AD144">
        <v>8.2912408159401763E-2</v>
      </c>
      <c r="AE144">
        <v>8.2226128142879426E-2</v>
      </c>
      <c r="AF144">
        <v>8.1610294282317544E-2</v>
      </c>
      <c r="AG144">
        <v>8.1066058525636697E-2</v>
      </c>
      <c r="AH144">
        <v>8.0594212784086822E-2</v>
      </c>
      <c r="AI144">
        <v>8.0195225946548335E-2</v>
      </c>
      <c r="AJ144">
        <v>7.9869185707490173E-2</v>
      </c>
      <c r="AK144">
        <v>7.9615613162328527E-2</v>
      </c>
      <c r="AL144">
        <v>7.9434640033341747E-2</v>
      </c>
      <c r="AM144">
        <v>7.9324414207164795E-2</v>
      </c>
      <c r="AN144">
        <v>7.9283285951768437E-2</v>
      </c>
      <c r="AO144">
        <v>7.9267785908237381E-2</v>
      </c>
      <c r="AP144">
        <v>7.9466145947694578E-2</v>
      </c>
      <c r="AQ144">
        <v>7.956370509913771E-2</v>
      </c>
      <c r="AR144">
        <v>7.9785227659475877E-2</v>
      </c>
      <c r="AS144">
        <v>8.0065091098260224E-2</v>
      </c>
      <c r="AT144">
        <v>8.0400694595240949E-2</v>
      </c>
      <c r="AU144">
        <v>8.0789976139601649E-2</v>
      </c>
      <c r="AV144">
        <v>8.1230061428257158E-2</v>
      </c>
      <c r="AW144">
        <v>8.1717870742389995E-2</v>
      </c>
      <c r="AX144">
        <v>8.2250203820157561E-2</v>
      </c>
      <c r="AY144">
        <v>8.2824193208929128E-2</v>
      </c>
      <c r="AZ144">
        <v>8.343687614760871E-2</v>
      </c>
      <c r="BA144">
        <v>8.4085383448666895E-2</v>
      </c>
      <c r="BB144">
        <v>8.4766954931191144E-2</v>
      </c>
      <c r="BC144">
        <v>8.5478861686195715E-2</v>
      </c>
      <c r="BD144">
        <v>8.6218530928542841E-2</v>
      </c>
      <c r="BE144">
        <v>8.6983514285637442E-2</v>
      </c>
      <c r="BF144">
        <v>8.777143912452301E-2</v>
      </c>
      <c r="BG144">
        <v>8.8580105869984674E-2</v>
      </c>
      <c r="BH144">
        <v>8.9407399357965947E-2</v>
      </c>
      <c r="BI144">
        <v>9.0251375057428598E-2</v>
      </c>
      <c r="BJ144">
        <v>9.1110168150294463E-2</v>
      </c>
      <c r="BK144">
        <v>9.1982056718373117E-2</v>
      </c>
      <c r="BL144">
        <v>9.2865437267087778E-2</v>
      </c>
      <c r="BM144">
        <v>9.3758809759077716E-2</v>
      </c>
      <c r="BN144">
        <v>9.4660761360673473E-2</v>
      </c>
      <c r="BO144">
        <v>9.5570036267232344E-2</v>
      </c>
      <c r="BP144">
        <v>9.6485430783330411E-2</v>
      </c>
      <c r="BQ144">
        <v>9.7405837148619417E-2</v>
      </c>
      <c r="BR144">
        <v>9.8330231148332489E-2</v>
      </c>
      <c r="BS144">
        <v>9.9257700144983793E-2</v>
      </c>
      <c r="BT144">
        <v>0.10018737712305324</v>
      </c>
      <c r="BU144">
        <v>0.10111845909189926</v>
      </c>
      <c r="BV144">
        <v>0.10205024303332015</v>
      </c>
      <c r="BW144">
        <v>0.10298205244179455</v>
      </c>
      <c r="BX144">
        <v>0.10391328281356889</v>
      </c>
      <c r="BY144">
        <v>0.10484339407217268</v>
      </c>
      <c r="BZ144">
        <v>0.10577186018387356</v>
      </c>
      <c r="CA144">
        <v>0.10669823381502359</v>
      </c>
      <c r="CB144">
        <v>0.10762209540625792</v>
      </c>
      <c r="CC144">
        <v>0.10854305773619154</v>
      </c>
      <c r="CD144">
        <v>0.10946078371922277</v>
      </c>
      <c r="CE144">
        <v>0.11037495724608387</v>
      </c>
      <c r="CF144">
        <v>0.11128529508745086</v>
      </c>
      <c r="CG144">
        <v>0.11219154295597049</v>
      </c>
      <c r="CH144">
        <v>0.11309347196349338</v>
      </c>
      <c r="CI144">
        <v>0.11399087829938798</v>
      </c>
      <c r="CJ144">
        <v>0.11488356330729217</v>
      </c>
      <c r="CK144">
        <v>0.11577138839574995</v>
      </c>
      <c r="CL144">
        <v>0.1166541762316852</v>
      </c>
      <c r="CM144">
        <v>0.11753182417857556</v>
      </c>
      <c r="CN144">
        <v>0.11840419200096694</v>
      </c>
      <c r="CO144">
        <v>0.11927120833983293</v>
      </c>
      <c r="CP144">
        <v>0.12013274943615419</v>
      </c>
      <c r="CQ144">
        <v>0.1209887845740292</v>
      </c>
      <c r="CR144">
        <v>0.12183921287091981</v>
      </c>
      <c r="CS144">
        <v>0.12268398499065536</v>
      </c>
      <c r="CT144">
        <v>0.12352306379485109</v>
      </c>
      <c r="CU144">
        <v>0.12435640036688236</v>
      </c>
      <c r="CV144">
        <v>0.12518398007725481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</row>
    <row r="145" spans="1:155">
      <c r="A145">
        <v>0.12456132653727855</v>
      </c>
      <c r="B145">
        <v>0.12266547170079276</v>
      </c>
      <c r="C145">
        <v>0.12079031682522035</v>
      </c>
      <c r="D145">
        <v>0.11893670051327107</v>
      </c>
      <c r="E145">
        <v>0.1171055077767942</v>
      </c>
      <c r="F145">
        <v>0.11529770895634603</v>
      </c>
      <c r="G145">
        <v>0.11351434667909589</v>
      </c>
      <c r="H145">
        <v>0.11175653905178366</v>
      </c>
      <c r="I145">
        <v>0.11002550301410766</v>
      </c>
      <c r="J145">
        <v>0.1083225348546209</v>
      </c>
      <c r="K145">
        <v>0.1066490124575751</v>
      </c>
      <c r="L145">
        <v>0.10500642232027503</v>
      </c>
      <c r="M145">
        <v>0.1033963320915687</v>
      </c>
      <c r="N145">
        <v>0.10182041033181841</v>
      </c>
      <c r="O145">
        <v>0.10028040186490765</v>
      </c>
      <c r="P145">
        <v>9.877817736659103E-2</v>
      </c>
      <c r="Q145">
        <v>9.7315646530924615E-2</v>
      </c>
      <c r="R145">
        <v>9.5894849070008351E-2</v>
      </c>
      <c r="S145">
        <v>9.4517860931888811E-2</v>
      </c>
      <c r="T145">
        <v>9.3186842350908322E-2</v>
      </c>
      <c r="U145">
        <v>9.190401353655886E-2</v>
      </c>
      <c r="V145">
        <v>9.067161382932952E-2</v>
      </c>
      <c r="W145">
        <v>8.9491937814698649E-2</v>
      </c>
      <c r="X145">
        <v>8.8367229584523921E-2</v>
      </c>
      <c r="Y145">
        <v>8.7299750652747032E-2</v>
      </c>
      <c r="Z145">
        <v>8.6291717758140193E-2</v>
      </c>
      <c r="AA145">
        <v>8.5345290377521574E-2</v>
      </c>
      <c r="AB145">
        <v>8.4462458070455243E-2</v>
      </c>
      <c r="AC145">
        <v>8.3645128984741565E-2</v>
      </c>
      <c r="AD145">
        <v>8.2895039460225972E-2</v>
      </c>
      <c r="AE145">
        <v>8.2213734924472898E-2</v>
      </c>
      <c r="AF145">
        <v>8.1602435010448726E-2</v>
      </c>
      <c r="AG145">
        <v>8.1062240795886337E-2</v>
      </c>
      <c r="AH145">
        <v>8.059389856071443E-2</v>
      </c>
      <c r="AI145">
        <v>8.0197844175077082E-2</v>
      </c>
      <c r="AJ145">
        <v>7.9874120949570193E-2</v>
      </c>
      <c r="AK145">
        <v>7.9622247190339279E-2</v>
      </c>
      <c r="AL145">
        <v>7.9442341173923001E-2</v>
      </c>
      <c r="AM145">
        <v>7.9332564273763326E-2</v>
      </c>
      <c r="AN145">
        <v>7.9291394124138909E-2</v>
      </c>
      <c r="AO145">
        <v>7.9276224453453309E-2</v>
      </c>
      <c r="AP145">
        <v>7.9471782304819591E-2</v>
      </c>
      <c r="AQ145">
        <v>7.9568040634991052E-2</v>
      </c>
      <c r="AR145">
        <v>7.9786979223800278E-2</v>
      </c>
      <c r="AS145">
        <v>8.0064172869888969E-2</v>
      </c>
      <c r="AT145">
        <v>8.0396710621976633E-2</v>
      </c>
      <c r="AU145">
        <v>8.0782663388272849E-2</v>
      </c>
      <c r="AV145">
        <v>8.1219149369744711E-2</v>
      </c>
      <c r="AW145">
        <v>8.1703170861696317E-2</v>
      </c>
      <c r="AX145">
        <v>8.2231590503322446E-2</v>
      </c>
      <c r="AY145">
        <v>8.280157768744377E-2</v>
      </c>
      <c r="AZ145">
        <v>8.3410219390721685E-2</v>
      </c>
      <c r="BA145">
        <v>8.4054690493234219E-2</v>
      </c>
      <c r="BB145">
        <v>8.4732266523612057E-2</v>
      </c>
      <c r="BC145">
        <v>8.5440249989857303E-2</v>
      </c>
      <c r="BD145">
        <v>8.6176101583612663E-2</v>
      </c>
      <c r="BE145">
        <v>8.6937394394007467E-2</v>
      </c>
      <c r="BF145">
        <v>8.7721779673565231E-2</v>
      </c>
      <c r="BG145">
        <v>8.8527077816864766E-2</v>
      </c>
      <c r="BH145">
        <v>8.9351182583208275E-2</v>
      </c>
      <c r="BI145">
        <v>9.0192166156046208E-2</v>
      </c>
      <c r="BJ145">
        <v>9.1048170770544043E-2</v>
      </c>
      <c r="BK145">
        <v>9.1917486411209393E-2</v>
      </c>
      <c r="BL145">
        <v>9.27985115348402E-2</v>
      </c>
      <c r="BM145">
        <v>9.3689750309588968E-2</v>
      </c>
      <c r="BN145">
        <v>9.4589794318290205E-2</v>
      </c>
      <c r="BO145">
        <v>9.549738663894132E-2</v>
      </c>
      <c r="BP145">
        <v>9.6411326363390434E-2</v>
      </c>
      <c r="BQ145">
        <v>9.7330503647175964E-2</v>
      </c>
      <c r="BR145">
        <v>9.8253893275700346E-2</v>
      </c>
      <c r="BS145">
        <v>9.9180578870198849E-2</v>
      </c>
      <c r="BT145">
        <v>0.10010969376651264</v>
      </c>
      <c r="BU145">
        <v>0.10104043154911256</v>
      </c>
      <c r="BV145">
        <v>0.10197208373393761</v>
      </c>
      <c r="BW145">
        <v>0.10290397117151157</v>
      </c>
      <c r="BX145">
        <v>0.1038354859923863</v>
      </c>
      <c r="BY145">
        <v>0.10476608315847924</v>
      </c>
      <c r="BZ145">
        <v>0.10569523385993732</v>
      </c>
      <c r="CA145">
        <v>0.10662248508255659</v>
      </c>
      <c r="CB145">
        <v>0.10754741303441548</v>
      </c>
      <c r="CC145">
        <v>0.10846962751453422</v>
      </c>
      <c r="CD145">
        <v>0.10938878496182587</v>
      </c>
      <c r="CE145">
        <v>0.11030456724221299</v>
      </c>
      <c r="CF145">
        <v>0.1112166849058553</v>
      </c>
      <c r="CG145">
        <v>0.11212488031944098</v>
      </c>
      <c r="CH145">
        <v>0.11302892020272261</v>
      </c>
      <c r="CI145">
        <v>0.11392859668329636</v>
      </c>
      <c r="CJ145">
        <v>0.1148237059149676</v>
      </c>
      <c r="CK145">
        <v>0.11571410730852616</v>
      </c>
      <c r="CL145">
        <v>0.11659961756323563</v>
      </c>
      <c r="CM145">
        <v>0.11748013186831764</v>
      </c>
      <c r="CN145">
        <v>0.11835550421099937</v>
      </c>
      <c r="CO145">
        <v>0.11922566208361436</v>
      </c>
      <c r="CP145">
        <v>0.12009047593722835</v>
      </c>
      <c r="CQ145">
        <v>0.12094991296421383</v>
      </c>
      <c r="CR145">
        <v>0.12180386693918883</v>
      </c>
      <c r="CS145">
        <v>0.12265228784224068</v>
      </c>
      <c r="CT145">
        <v>0.12349513380179333</v>
      </c>
      <c r="CU145">
        <v>0.12433235248480359</v>
      </c>
      <c r="CV145">
        <v>0.12516392730578879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</row>
    <row r="146" spans="1:155">
      <c r="A146">
        <v>0.1244196630481708</v>
      </c>
      <c r="B146">
        <v>0.122524329312274</v>
      </c>
      <c r="C146">
        <v>0.12065002648307416</v>
      </c>
      <c r="D146">
        <v>0.11879759297341196</v>
      </c>
      <c r="E146">
        <v>0.11696791202633137</v>
      </c>
      <c r="F146">
        <v>0.11516195062035707</v>
      </c>
      <c r="G146">
        <v>0.11338075032843453</v>
      </c>
      <c r="H146">
        <v>0.11162542457817071</v>
      </c>
      <c r="I146">
        <v>0.1098971865461937</v>
      </c>
      <c r="J146">
        <v>0.10819732646971054</v>
      </c>
      <c r="K146">
        <v>0.1065272161827797</v>
      </c>
      <c r="L146">
        <v>0.10488833648459094</v>
      </c>
      <c r="M146">
        <v>0.10328224334738657</v>
      </c>
      <c r="N146">
        <v>0.1017105951607916</v>
      </c>
      <c r="O146">
        <v>0.10017512592487812</v>
      </c>
      <c r="P146">
        <v>9.8677689410298364E-2</v>
      </c>
      <c r="Q146">
        <v>9.7220180665725964E-2</v>
      </c>
      <c r="R146">
        <v>9.5804619560300328E-2</v>
      </c>
      <c r="S146">
        <v>9.4433057631079217E-2</v>
      </c>
      <c r="T146">
        <v>9.3107631722946324E-2</v>
      </c>
      <c r="U146">
        <v>9.1830530620992251E-2</v>
      </c>
      <c r="V146">
        <v>9.0603964423169217E-2</v>
      </c>
      <c r="W146">
        <v>8.9430187129993843E-2</v>
      </c>
      <c r="X146">
        <v>8.8311405171117463E-2</v>
      </c>
      <c r="Y146">
        <v>8.7249833117330283E-2</v>
      </c>
      <c r="Z146">
        <v>8.6247641627682989E-2</v>
      </c>
      <c r="AA146">
        <v>8.5306936034108383E-2</v>
      </c>
      <c r="AB146">
        <v>8.442965203497535E-2</v>
      </c>
      <c r="AC146">
        <v>8.3617639312840636E-2</v>
      </c>
      <c r="AD146">
        <v>8.287258258111313E-2</v>
      </c>
      <c r="AE146">
        <v>8.2195960039770741E-2</v>
      </c>
      <c r="AF146">
        <v>8.1588946632864215E-2</v>
      </c>
      <c r="AG146">
        <v>8.1052584461042063E-2</v>
      </c>
      <c r="AH146">
        <v>8.0587579680611643E-2</v>
      </c>
      <c r="AI146">
        <v>8.0194321356248918E-2</v>
      </c>
      <c r="AJ146">
        <v>7.9872855095398723E-2</v>
      </c>
      <c r="AK146">
        <v>7.9622635237486944E-2</v>
      </c>
      <c r="AL146">
        <v>7.9443794232978135E-2</v>
      </c>
      <c r="AM146">
        <v>7.9334495693078363E-2</v>
      </c>
      <c r="AN146">
        <v>7.9293130452783453E-2</v>
      </c>
      <c r="AO146">
        <v>7.9278724807215567E-2</v>
      </c>
      <c r="AP146">
        <v>7.9470588097711417E-2</v>
      </c>
      <c r="AQ146">
        <v>7.9566625819694328E-2</v>
      </c>
      <c r="AR146">
        <v>7.9783502981842003E-2</v>
      </c>
      <c r="AS146">
        <v>8.0058309668915764E-2</v>
      </c>
      <c r="AT146">
        <v>8.0388138682438368E-2</v>
      </c>
      <c r="AU146">
        <v>8.0771093383638984E-2</v>
      </c>
      <c r="AV146">
        <v>8.1204375330793832E-2</v>
      </c>
      <c r="AW146">
        <v>8.1685042704519109E-2</v>
      </c>
      <c r="AX146">
        <v>8.2209994995421712E-2</v>
      </c>
      <c r="AY146">
        <v>8.2776455721128586E-2</v>
      </c>
      <c r="AZ146">
        <v>8.3381553670007033E-2</v>
      </c>
      <c r="BA146">
        <v>8.4022502175114103E-2</v>
      </c>
      <c r="BB146">
        <v>8.4696618752856542E-2</v>
      </c>
      <c r="BC146">
        <v>8.540123407253962E-2</v>
      </c>
      <c r="BD146">
        <v>8.6133835312674087E-2</v>
      </c>
      <c r="BE146">
        <v>8.6892024345246344E-2</v>
      </c>
      <c r="BF146">
        <v>8.7673466871509786E-2</v>
      </c>
      <c r="BG146">
        <v>8.8476004508829781E-2</v>
      </c>
      <c r="BH146">
        <v>8.9297545312909662E-2</v>
      </c>
      <c r="BI146">
        <v>9.0136173919805149E-2</v>
      </c>
      <c r="BJ146">
        <v>9.0990039834069433E-2</v>
      </c>
      <c r="BK146">
        <v>9.1857439581363845E-2</v>
      </c>
      <c r="BL146">
        <v>9.2736778060132655E-2</v>
      </c>
      <c r="BM146">
        <v>9.3626562755540294E-2</v>
      </c>
      <c r="BN146">
        <v>9.4525388894209195E-2</v>
      </c>
      <c r="BO146">
        <v>9.5432000445817122E-2</v>
      </c>
      <c r="BP146">
        <v>9.6345194556833449E-2</v>
      </c>
      <c r="BQ146">
        <v>9.7263861816173705E-2</v>
      </c>
      <c r="BR146">
        <v>9.8186974588521006E-2</v>
      </c>
      <c r="BS146">
        <v>9.9113615678799186E-2</v>
      </c>
      <c r="BT146">
        <v>0.10004291505714616</v>
      </c>
      <c r="BU146">
        <v>0.10097406176530997</v>
      </c>
      <c r="BV146">
        <v>0.10190634599932177</v>
      </c>
      <c r="BW146">
        <v>0.10283908393772845</v>
      </c>
      <c r="BX146">
        <v>0.10377166350397983</v>
      </c>
      <c r="BY146">
        <v>0.10470353520540225</v>
      </c>
      <c r="BZ146">
        <v>0.10563416695159421</v>
      </c>
      <c r="CA146">
        <v>0.10656310140760221</v>
      </c>
      <c r="CB146">
        <v>0.10748990853208351</v>
      </c>
      <c r="CC146">
        <v>0.1084141952901046</v>
      </c>
      <c r="CD146">
        <v>0.10933561236115551</v>
      </c>
      <c r="CE146">
        <v>0.1102538374367453</v>
      </c>
      <c r="CF146">
        <v>0.11116857775730526</v>
      </c>
      <c r="CG146">
        <v>0.11207956969253893</v>
      </c>
      <c r="CH146">
        <v>0.11298657650179719</v>
      </c>
      <c r="CI146">
        <v>0.11388938659324557</v>
      </c>
      <c r="CJ146">
        <v>0.11478778998736933</v>
      </c>
      <c r="CK146">
        <v>0.11568164318941265</v>
      </c>
      <c r="CL146">
        <v>0.11657075829349897</v>
      </c>
      <c r="CM146">
        <v>0.11745502740039442</v>
      </c>
      <c r="CN146">
        <v>0.11833430000930312</v>
      </c>
      <c r="CO146">
        <v>0.1192084989665398</v>
      </c>
      <c r="CP146">
        <v>0.12007749303454449</v>
      </c>
      <c r="CQ146">
        <v>0.12094124297750952</v>
      </c>
      <c r="CR146">
        <v>0.12179964121676569</v>
      </c>
      <c r="CS146">
        <v>0.12265263369281344</v>
      </c>
      <c r="CT146">
        <v>0.12350017371551733</v>
      </c>
      <c r="CU146">
        <v>0.12434220890264937</v>
      </c>
      <c r="CV146">
        <v>0.12517871598240005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</row>
    <row r="147" spans="1:155">
      <c r="A147">
        <v>0.1242926633192504</v>
      </c>
      <c r="B147">
        <v>0.12239685748366012</v>
      </c>
      <c r="C147">
        <v>0.12052243836525557</v>
      </c>
      <c r="D147">
        <v>0.11867024260118403</v>
      </c>
      <c r="E147">
        <v>0.11684115188394328</v>
      </c>
      <c r="F147">
        <v>0.11503612929094889</v>
      </c>
      <c r="G147">
        <v>0.11325621393685392</v>
      </c>
      <c r="H147">
        <v>0.11150251509518103</v>
      </c>
      <c r="I147">
        <v>0.10977624104314375</v>
      </c>
      <c r="J147">
        <v>0.10807867831766782</v>
      </c>
      <c r="K147">
        <v>0.10641119048999421</v>
      </c>
      <c r="L147">
        <v>0.10477524871069821</v>
      </c>
      <c r="M147">
        <v>0.10317240382780773</v>
      </c>
      <c r="N147">
        <v>0.10160430088879664</v>
      </c>
      <c r="O147">
        <v>0.10007266055759162</v>
      </c>
      <c r="P147">
        <v>9.8579324353978634E-2</v>
      </c>
      <c r="Q147">
        <v>9.7126167739559788E-2</v>
      </c>
      <c r="R147">
        <v>9.5715193502264886E-2</v>
      </c>
      <c r="S147">
        <v>9.4348429648754423E-2</v>
      </c>
      <c r="T147">
        <v>9.3027988536133852E-2</v>
      </c>
      <c r="U147">
        <v>9.1756030724164953E-2</v>
      </c>
      <c r="V147">
        <v>9.0534732751235955E-2</v>
      </c>
      <c r="W147">
        <v>8.9366315943441701E-2</v>
      </c>
      <c r="X147">
        <v>8.8252943518391649E-2</v>
      </c>
      <c r="Y147">
        <v>8.7196791337450161E-2</v>
      </c>
      <c r="Z147">
        <v>8.6199977578923628E-2</v>
      </c>
      <c r="AA147">
        <v>8.5264561802751743E-2</v>
      </c>
      <c r="AB147">
        <v>8.4392426067929863E-2</v>
      </c>
      <c r="AC147">
        <v>8.3585366121236987E-2</v>
      </c>
      <c r="AD147">
        <v>8.2845005099422775E-2</v>
      </c>
      <c r="AE147">
        <v>8.2172773841093991E-2</v>
      </c>
      <c r="AF147">
        <v>8.1569789659391934E-2</v>
      </c>
      <c r="AG147">
        <v>8.1037049304998707E-2</v>
      </c>
      <c r="AH147">
        <v>8.0575210252680593E-2</v>
      </c>
      <c r="AI147">
        <v>8.0184634234206215E-2</v>
      </c>
      <c r="AJ147">
        <v>7.9865320961534439E-2</v>
      </c>
      <c r="AK147">
        <v>7.9616731743321553E-2</v>
      </c>
      <c r="AL147">
        <v>7.9438992338949022E-2</v>
      </c>
      <c r="AM147">
        <v>7.93302223096711E-2</v>
      </c>
      <c r="AN147">
        <v>7.9288989589225381E-2</v>
      </c>
      <c r="AO147">
        <v>7.9274853490320762E-2</v>
      </c>
      <c r="AP147">
        <v>7.9462559327542079E-2</v>
      </c>
      <c r="AQ147">
        <v>7.95598012403234E-2</v>
      </c>
      <c r="AR147">
        <v>7.9774702681096141E-2</v>
      </c>
      <c r="AS147">
        <v>8.0047442469909025E-2</v>
      </c>
      <c r="AT147">
        <v>8.0374901002810598E-2</v>
      </c>
      <c r="AU147">
        <v>8.0755253431356547E-2</v>
      </c>
      <c r="AV147">
        <v>8.1185731107891485E-2</v>
      </c>
      <c r="AW147">
        <v>8.1663473575367379E-2</v>
      </c>
      <c r="AX147">
        <v>8.2185407862752191E-2</v>
      </c>
      <c r="AY147">
        <v>8.274881919970202E-2</v>
      </c>
      <c r="AZ147">
        <v>8.3350872613196514E-2</v>
      </c>
      <c r="BA147">
        <v>8.3988822148395426E-2</v>
      </c>
      <c r="BB147">
        <v>8.4660013664249814E-2</v>
      </c>
      <c r="BC147">
        <v>8.5361818106394843E-2</v>
      </c>
      <c r="BD147">
        <v>8.6091740904459244E-2</v>
      </c>
      <c r="BE147">
        <v>8.6847408991120548E-2</v>
      </c>
      <c r="BF147">
        <v>8.7626509193748994E-2</v>
      </c>
      <c r="BG147">
        <v>8.8426900833554048E-2</v>
      </c>
      <c r="BH147">
        <v>8.9246502995689717E-2</v>
      </c>
      <c r="BI147">
        <v>9.0083411503362257E-2</v>
      </c>
      <c r="BJ147">
        <v>9.093578610683592E-2</v>
      </c>
      <c r="BK147">
        <v>9.1801928275956776E-2</v>
      </c>
      <c r="BL147">
        <v>9.2680249054888586E-2</v>
      </c>
      <c r="BM147">
        <v>9.3569261380058458E-2</v>
      </c>
      <c r="BN147">
        <v>9.4467557050040285E-2</v>
      </c>
      <c r="BO147">
        <v>9.537388478263116E-2</v>
      </c>
      <c r="BP147">
        <v>9.6287039154683438E-2</v>
      </c>
      <c r="BQ147">
        <v>9.7205912635589434E-2</v>
      </c>
      <c r="BR147">
        <v>9.8129475610718109E-2</v>
      </c>
      <c r="BS147">
        <v>9.9056805542342669E-2</v>
      </c>
      <c r="BT147">
        <v>9.9987030553583184E-2</v>
      </c>
      <c r="BU147">
        <v>0.10091933785325444</v>
      </c>
      <c r="BV147">
        <v>0.10185301320827669</v>
      </c>
      <c r="BW147">
        <v>0.10278736869137418</v>
      </c>
      <c r="BX147">
        <v>0.10372178850380814</v>
      </c>
      <c r="BY147">
        <v>0.10465571849427005</v>
      </c>
      <c r="BZ147">
        <v>0.10558862185460034</v>
      </c>
      <c r="CA147">
        <v>0.1065200362264879</v>
      </c>
      <c r="CB147">
        <v>0.10744952760076117</v>
      </c>
      <c r="CC147">
        <v>0.10837670043386533</v>
      </c>
      <c r="CD147">
        <v>0.10930119632065169</v>
      </c>
      <c r="CE147">
        <v>0.11022269255909378</v>
      </c>
      <c r="CF147">
        <v>0.11114088873967719</v>
      </c>
      <c r="CG147">
        <v>0.11205551731337242</v>
      </c>
      <c r="CH147">
        <v>0.1129663386779457</v>
      </c>
      <c r="CI147">
        <v>0.11387313475434044</v>
      </c>
      <c r="CJ147">
        <v>0.11477569212926295</v>
      </c>
      <c r="CK147">
        <v>0.11567386369049283</v>
      </c>
      <c r="CL147">
        <v>0.11656745552162349</v>
      </c>
      <c r="CM147">
        <v>0.1174563572302724</v>
      </c>
      <c r="CN147">
        <v>0.11834041319535865</v>
      </c>
      <c r="CO147">
        <v>0.11921954289779284</v>
      </c>
      <c r="CP147">
        <v>0.12009360997347911</v>
      </c>
      <c r="CQ147">
        <v>0.12096257373123849</v>
      </c>
      <c r="CR147">
        <v>0.12182632047347162</v>
      </c>
      <c r="CS147">
        <v>0.12268479468902935</v>
      </c>
      <c r="CT147">
        <v>0.12353794448829068</v>
      </c>
      <c r="CU147">
        <v>0.12438571400680304</v>
      </c>
      <c r="CV147">
        <v>0.12522807839844827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</row>
    <row r="148" spans="1:155">
      <c r="A148">
        <v>0.12418031255411204</v>
      </c>
      <c r="B148">
        <v>0.1222830485714083</v>
      </c>
      <c r="C148">
        <v>0.12040755072219253</v>
      </c>
      <c r="D148">
        <v>0.11855465280540162</v>
      </c>
      <c r="E148">
        <v>0.11672523331728257</v>
      </c>
      <c r="F148">
        <v>0.11492025430851015</v>
      </c>
      <c r="G148">
        <v>0.11314075085097734</v>
      </c>
      <c r="H148">
        <v>0.11138782809019193</v>
      </c>
      <c r="I148">
        <v>0.10966268804155264</v>
      </c>
      <c r="J148">
        <v>0.10796661120035014</v>
      </c>
      <c r="K148">
        <v>0.10630095639173417</v>
      </c>
      <c r="L148">
        <v>0.10466718565504425</v>
      </c>
      <c r="M148">
        <v>0.1030668389600949</v>
      </c>
      <c r="N148">
        <v>0.10150155118882932</v>
      </c>
      <c r="O148">
        <v>9.9973030574042873E-2</v>
      </c>
      <c r="P148">
        <v>9.8483103573180644E-2</v>
      </c>
      <c r="Q148">
        <v>9.7033629142711256E-2</v>
      </c>
      <c r="R148">
        <v>9.5626590836185674E-2</v>
      </c>
      <c r="S148">
        <v>9.4263994660237257E-2</v>
      </c>
      <c r="T148">
        <v>9.2947928189277496E-2</v>
      </c>
      <c r="U148">
        <v>9.1680524275465011E-2</v>
      </c>
      <c r="V148">
        <v>9.0463928425328244E-2</v>
      </c>
      <c r="W148">
        <v>8.9300327734445489E-2</v>
      </c>
      <c r="X148">
        <v>8.8191846762379178E-2</v>
      </c>
      <c r="Y148">
        <v>8.714061752475584E-2</v>
      </c>
      <c r="Z148">
        <v>8.6148717128533864E-2</v>
      </c>
      <c r="AA148">
        <v>8.5218154410754088E-2</v>
      </c>
      <c r="AB148">
        <v>8.4350760832732061E-2</v>
      </c>
      <c r="AC148">
        <v>8.3548278509332247E-2</v>
      </c>
      <c r="AD148">
        <v>8.2812280966052754E-2</v>
      </c>
      <c r="AE148">
        <v>8.2144138865753794E-2</v>
      </c>
      <c r="AF148">
        <v>8.1544923327672464E-2</v>
      </c>
      <c r="AG148">
        <v>8.1015588142292108E-2</v>
      </c>
      <c r="AH148">
        <v>8.0556743195214484E-2</v>
      </c>
      <c r="AI148">
        <v>8.0168716991057626E-2</v>
      </c>
      <c r="AJ148">
        <v>7.9851485472524963E-2</v>
      </c>
      <c r="AK148">
        <v>7.9604496587122334E-2</v>
      </c>
      <c r="AL148">
        <v>7.9427852860631462E-2</v>
      </c>
      <c r="AM148">
        <v>7.9319674386604436E-2</v>
      </c>
      <c r="AN148">
        <v>7.9278630378059045E-2</v>
      </c>
      <c r="AO148">
        <v>7.9265031915573006E-2</v>
      </c>
      <c r="AP148">
        <v>7.945140204659118E-2</v>
      </c>
      <c r="AQ148">
        <v>7.9547289982630068E-2</v>
      </c>
      <c r="AR148">
        <v>7.9760553493089498E-2</v>
      </c>
      <c r="AS148">
        <v>8.0031572931895834E-2</v>
      </c>
      <c r="AT148">
        <v>8.035699424985511E-2</v>
      </c>
      <c r="AU148">
        <v>8.0735099121326065E-2</v>
      </c>
      <c r="AV148">
        <v>8.1163185076975175E-2</v>
      </c>
      <c r="AW148">
        <v>8.163843832495124E-2</v>
      </c>
      <c r="AX148">
        <v>8.2157809541637192E-2</v>
      </c>
      <c r="AY148">
        <v>8.2718659041674705E-2</v>
      </c>
      <c r="AZ148">
        <v>8.3318170464448116E-2</v>
      </c>
      <c r="BA148">
        <v>8.3953643562979546E-2</v>
      </c>
      <c r="BB148">
        <v>8.4622453500771994E-2</v>
      </c>
      <c r="BC148">
        <v>8.5322001094658761E-2</v>
      </c>
      <c r="BD148">
        <v>8.6049820522951195E-2</v>
      </c>
      <c r="BE148">
        <v>8.6803554752816897E-2</v>
      </c>
      <c r="BF148">
        <v>8.7580917203738867E-2</v>
      </c>
      <c r="BG148">
        <v>8.8379775655855641E-2</v>
      </c>
      <c r="BH148">
        <v>8.9198066065315065E-2</v>
      </c>
      <c r="BI148">
        <v>9.0033890985891402E-2</v>
      </c>
      <c r="BJ148">
        <v>9.0885421564038463E-2</v>
      </c>
      <c r="BK148">
        <v>9.1750967171075087E-2</v>
      </c>
      <c r="BL148">
        <v>9.2628938586215237E-2</v>
      </c>
      <c r="BM148">
        <v>9.3517853879812027E-2</v>
      </c>
      <c r="BN148">
        <v>9.4416306653075918E-2</v>
      </c>
      <c r="BO148">
        <v>9.5323046241640882E-2</v>
      </c>
      <c r="BP148">
        <v>9.6236867527601855E-2</v>
      </c>
      <c r="BQ148">
        <v>9.715666077040834E-2</v>
      </c>
      <c r="BR148">
        <v>9.808139322774867E-2</v>
      </c>
      <c r="BS148">
        <v>9.901014201008744E-2</v>
      </c>
      <c r="BT148">
        <v>9.9942033321065424E-2</v>
      </c>
      <c r="BU148">
        <v>0.10087624685994058</v>
      </c>
      <c r="BV148">
        <v>0.10181206679166858</v>
      </c>
      <c r="BW148">
        <v>0.10274880256172696</v>
      </c>
      <c r="BX148">
        <v>0.10368583081772512</v>
      </c>
      <c r="BY148">
        <v>0.10462259556408152</v>
      </c>
      <c r="BZ148">
        <v>0.10555855443292711</v>
      </c>
      <c r="CA148">
        <v>0.10649324076573422</v>
      </c>
      <c r="CB148">
        <v>0.10742621460110438</v>
      </c>
      <c r="CC148">
        <v>0.10835707747533212</v>
      </c>
      <c r="CD148">
        <v>0.10928546518809037</v>
      </c>
      <c r="CE148">
        <v>0.11021104938670838</v>
      </c>
      <c r="CF148">
        <v>0.11113352740112678</v>
      </c>
      <c r="CG148">
        <v>0.11205262428610814</v>
      </c>
      <c r="CH148">
        <v>0.11296809743920065</v>
      </c>
      <c r="CI148">
        <v>0.11387972320135321</v>
      </c>
      <c r="CJ148">
        <v>0.11478728378476678</v>
      </c>
      <c r="CK148">
        <v>0.11569062881585629</v>
      </c>
      <c r="CL148">
        <v>0.11658955845475676</v>
      </c>
      <c r="CM148">
        <v>0.11748395868622781</v>
      </c>
      <c r="CN148">
        <v>0.11837366911695153</v>
      </c>
      <c r="CO148">
        <v>0.11925860618675772</v>
      </c>
      <c r="CP148">
        <v>0.12013862938897529</v>
      </c>
      <c r="CQ148">
        <v>0.12101369297706931</v>
      </c>
      <c r="CR148">
        <v>0.1218836802025306</v>
      </c>
      <c r="CS148">
        <v>0.12274853235812841</v>
      </c>
      <c r="CT148">
        <v>0.12360819159141796</v>
      </c>
      <c r="CU148">
        <v>0.12446260168212719</v>
      </c>
      <c r="CV148">
        <v>0.12531173130746343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</row>
    <row r="149" spans="1:155">
      <c r="A149">
        <v>0.12408259575581665</v>
      </c>
      <c r="B149">
        <v>0.12218289334595335</v>
      </c>
      <c r="C149">
        <v>0.12030535878835737</v>
      </c>
      <c r="D149">
        <v>0.11845082326927332</v>
      </c>
      <c r="E149">
        <v>0.11662016366471881</v>
      </c>
      <c r="F149">
        <v>0.11481433731516977</v>
      </c>
      <c r="G149">
        <v>0.1130343757349829</v>
      </c>
      <c r="H149">
        <v>0.11128137908958935</v>
      </c>
      <c r="I149">
        <v>0.10955654539430981</v>
      </c>
      <c r="J149">
        <v>0.10786114809572536</v>
      </c>
      <c r="K149">
        <v>0.10619653690612954</v>
      </c>
      <c r="L149">
        <v>0.10456416861309761</v>
      </c>
      <c r="M149">
        <v>0.10296557095056569</v>
      </c>
      <c r="N149">
        <v>0.10140236976196265</v>
      </c>
      <c r="O149">
        <v>9.9876258128130474E-2</v>
      </c>
      <c r="P149">
        <v>9.8389048952627428E-2</v>
      </c>
      <c r="Q149">
        <v>9.6942584268732229E-2</v>
      </c>
      <c r="R149">
        <v>9.5538827943950924E-2</v>
      </c>
      <c r="S149">
        <v>9.4179767089761252E-2</v>
      </c>
      <c r="T149">
        <v>9.2867461460223621E-2</v>
      </c>
      <c r="U149">
        <v>9.1604019193642999E-2</v>
      </c>
      <c r="V149">
        <v>9.0391554608645466E-2</v>
      </c>
      <c r="W149">
        <v>8.9232221292199904E-2</v>
      </c>
      <c r="X149">
        <v>8.8128106486421401E-2</v>
      </c>
      <c r="Y149">
        <v>8.708130482712946E-2</v>
      </c>
      <c r="Z149">
        <v>8.6093846253318521E-2</v>
      </c>
      <c r="AA149">
        <v>8.5167694636366517E-2</v>
      </c>
      <c r="AB149">
        <v>8.4304632216322811E-2</v>
      </c>
      <c r="AC149">
        <v>8.3506351864990405E-2</v>
      </c>
      <c r="AD149">
        <v>8.2774371758991688E-2</v>
      </c>
      <c r="AE149">
        <v>8.2110021558541482E-2</v>
      </c>
      <c r="AF149">
        <v>8.1514316523219638E-2</v>
      </c>
      <c r="AG149">
        <v>8.0988158329887303E-2</v>
      </c>
      <c r="AH149">
        <v>8.0532137534366957E-2</v>
      </c>
      <c r="AI149">
        <v>8.0146524989875997E-2</v>
      </c>
      <c r="AJ149">
        <v>7.9831292455404171E-2</v>
      </c>
      <c r="AK149">
        <v>7.9585842961094527E-2</v>
      </c>
      <c r="AL149">
        <v>7.9410313477853683E-2</v>
      </c>
      <c r="AM149">
        <v>7.9302801830142877E-2</v>
      </c>
      <c r="AN149">
        <v>7.9262156008659601E-2</v>
      </c>
      <c r="AO149">
        <v>7.9249252789766217E-2</v>
      </c>
      <c r="AP149">
        <v>7.9433400524404063E-2</v>
      </c>
      <c r="AQ149">
        <v>7.9529225256366257E-2</v>
      </c>
      <c r="AR149">
        <v>7.9741077900317828E-2</v>
      </c>
      <c r="AS149">
        <v>8.0010627823399891E-2</v>
      </c>
      <c r="AT149">
        <v>8.0334368940693013E-2</v>
      </c>
      <c r="AU149">
        <v>8.0710610753018705E-2</v>
      </c>
      <c r="AV149">
        <v>8.1136712183615289E-2</v>
      </c>
      <c r="AW149">
        <v>8.1609908033070153E-2</v>
      </c>
      <c r="AX149">
        <v>8.2127193276346572E-2</v>
      </c>
      <c r="AY149">
        <v>8.2685952088134146E-2</v>
      </c>
      <c r="AZ149">
        <v>8.3283434215489852E-2</v>
      </c>
      <c r="BA149">
        <v>8.3916960012199421E-2</v>
      </c>
      <c r="BB149">
        <v>8.4583934831104018E-2</v>
      </c>
      <c r="BC149">
        <v>8.5281788437701234E-2</v>
      </c>
      <c r="BD149">
        <v>8.6008079149947486E-2</v>
      </c>
      <c r="BE149">
        <v>8.6760473860383325E-2</v>
      </c>
      <c r="BF149">
        <v>8.7536697417549839E-2</v>
      </c>
      <c r="BG149">
        <v>8.8334640421709812E-2</v>
      </c>
      <c r="BH149">
        <v>8.9152243981517568E-2</v>
      </c>
      <c r="BI149">
        <v>8.9987625874359059E-2</v>
      </c>
      <c r="BJ149">
        <v>9.0838961707755891E-2</v>
      </c>
      <c r="BK149">
        <v>9.1704565555533635E-2</v>
      </c>
      <c r="BL149">
        <v>9.258285451673598E-2</v>
      </c>
      <c r="BM149">
        <v>9.3472351148245508E-2</v>
      </c>
      <c r="BN149">
        <v>9.437164573759875E-2</v>
      </c>
      <c r="BO149">
        <v>9.5279491007072489E-2</v>
      </c>
      <c r="BP149">
        <v>9.6194681464893142E-2</v>
      </c>
      <c r="BQ149">
        <v>9.7116103773858417E-2</v>
      </c>
      <c r="BR149">
        <v>9.8042725883024248E-2</v>
      </c>
      <c r="BS149">
        <v>9.8973620333928258E-2</v>
      </c>
      <c r="BT149">
        <v>9.9907909913570611E-2</v>
      </c>
      <c r="BU149">
        <v>0.10084477179160162</v>
      </c>
      <c r="BV149">
        <v>0.10178348642343447</v>
      </c>
      <c r="BW149">
        <v>0.10272335711070492</v>
      </c>
      <c r="BX149">
        <v>0.10366375846578053</v>
      </c>
      <c r="BY149">
        <v>0.10460412850433591</v>
      </c>
      <c r="BZ149">
        <v>0.10554391982978262</v>
      </c>
      <c r="CA149">
        <v>0.10648266135105439</v>
      </c>
      <c r="CB149">
        <v>0.10741990935027895</v>
      </c>
      <c r="CC149">
        <v>0.10835525902389971</v>
      </c>
      <c r="CD149">
        <v>0.1092883419774235</v>
      </c>
      <c r="CE149">
        <v>0.11021882457892042</v>
      </c>
      <c r="CF149">
        <v>0.11114639899748763</v>
      </c>
      <c r="CG149">
        <v>0.11207078627018957</v>
      </c>
      <c r="CH149">
        <v>0.11299173847673193</v>
      </c>
      <c r="CI149">
        <v>0.11390902727281163</v>
      </c>
      <c r="CJ149">
        <v>0.11482243006330625</v>
      </c>
      <c r="CK149">
        <v>0.11573179206907207</v>
      </c>
      <c r="CL149">
        <v>0.11663690814049484</v>
      </c>
      <c r="CM149">
        <v>0.11753766192404153</v>
      </c>
      <c r="CN149">
        <v>0.11843388686936089</v>
      </c>
      <c r="CO149">
        <v>0.11932549506863482</v>
      </c>
      <c r="CP149">
        <v>0.12021234221735989</v>
      </c>
      <c r="CQ149">
        <v>0.12109437921765105</v>
      </c>
      <c r="CR149">
        <v>0.12197148383846235</v>
      </c>
      <c r="CS149">
        <v>0.12284359583287287</v>
      </c>
      <c r="CT149">
        <v>0.12371065102057741</v>
      </c>
      <c r="CU149">
        <v>0.12457259136090748</v>
      </c>
      <c r="CV149">
        <v>0.12542938194415387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</row>
    <row r="150" spans="1:155">
      <c r="A150">
        <v>0.12399949273826533</v>
      </c>
      <c r="B150">
        <v>0.12209637896570628</v>
      </c>
      <c r="C150">
        <v>0.12021585630937094</v>
      </c>
      <c r="D150">
        <v>0.1183587540855118</v>
      </c>
      <c r="E150">
        <v>0.11652594518894213</v>
      </c>
      <c r="F150">
        <v>0.11471838539242393</v>
      </c>
      <c r="G150">
        <v>0.11293709868071169</v>
      </c>
      <c r="H150">
        <v>0.11118318266325523</v>
      </c>
      <c r="I150">
        <v>0.10945782917552407</v>
      </c>
      <c r="J150">
        <v>0.10776230520444746</v>
      </c>
      <c r="K150">
        <v>0.10609795263948259</v>
      </c>
      <c r="L150">
        <v>0.10446621801974448</v>
      </c>
      <c r="M150">
        <v>0.10286862177856851</v>
      </c>
      <c r="N150">
        <v>0.10130677682947827</v>
      </c>
      <c r="O150">
        <v>9.9782363857140566E-2</v>
      </c>
      <c r="P150">
        <v>9.8297180136943371E-2</v>
      </c>
      <c r="Q150">
        <v>9.6853051344676921E-2</v>
      </c>
      <c r="R150">
        <v>9.5451923512127723E-2</v>
      </c>
      <c r="S150">
        <v>9.4095760228570968E-2</v>
      </c>
      <c r="T150">
        <v>9.2786600575566106E-2</v>
      </c>
      <c r="U150">
        <v>9.1526524575463911E-2</v>
      </c>
      <c r="V150">
        <v>9.0317615843979779E-2</v>
      </c>
      <c r="W150">
        <v>8.9161999083754689E-2</v>
      </c>
      <c r="X150">
        <v>8.8061723451818771E-2</v>
      </c>
      <c r="Y150">
        <v>8.7018844302552287E-2</v>
      </c>
      <c r="Z150">
        <v>8.603535016777146E-2</v>
      </c>
      <c r="AA150">
        <v>8.5113162603660558E-2</v>
      </c>
      <c r="AB150">
        <v>8.4254017253714925E-2</v>
      </c>
      <c r="AC150">
        <v>8.3459554508274983E-2</v>
      </c>
      <c r="AD150">
        <v>8.2731251010466605E-2</v>
      </c>
      <c r="AE150">
        <v>8.2070380630560047E-2</v>
      </c>
      <c r="AF150">
        <v>8.1477916703681943E-2</v>
      </c>
      <c r="AG150">
        <v>8.0954719881039514E-2</v>
      </c>
      <c r="AH150">
        <v>8.0501336645836835E-2</v>
      </c>
      <c r="AI150">
        <v>8.0118006140337636E-2</v>
      </c>
      <c r="AJ150">
        <v>7.9804689092155864E-2</v>
      </c>
      <c r="AK150">
        <v>7.9560761277710723E-2</v>
      </c>
      <c r="AL150">
        <v>7.938636427951648E-2</v>
      </c>
      <c r="AM150">
        <v>7.9279553583811543E-2</v>
      </c>
      <c r="AN150">
        <v>7.9239223194054853E-2</v>
      </c>
      <c r="AO150">
        <v>7.9227935967430441E-2</v>
      </c>
      <c r="AP150">
        <v>7.9408548479595664E-2</v>
      </c>
      <c r="AQ150">
        <v>7.9505465297394523E-2</v>
      </c>
      <c r="AR150">
        <v>7.9716225088857798E-2</v>
      </c>
      <c r="AS150">
        <v>7.9984594644464418E-2</v>
      </c>
      <c r="AT150">
        <v>8.0306989781541438E-2</v>
      </c>
      <c r="AU150">
        <v>8.0681752366186243E-2</v>
      </c>
      <c r="AV150">
        <v>8.110629021636219E-2</v>
      </c>
      <c r="AW150">
        <v>8.1577872969295265E-2</v>
      </c>
      <c r="AX150">
        <v>8.2093533112976125E-2</v>
      </c>
      <c r="AY150">
        <v>8.2650704342494899E-2</v>
      </c>
      <c r="AZ150">
        <v>8.3246659453279637E-2</v>
      </c>
      <c r="BA150">
        <v>8.3878766912717714E-2</v>
      </c>
      <c r="BB150">
        <v>8.4544449808954369E-2</v>
      </c>
      <c r="BC150">
        <v>8.5241176278419317E-2</v>
      </c>
      <c r="BD150">
        <v>8.5966520864612123E-2</v>
      </c>
      <c r="BE150">
        <v>8.6718166649810566E-2</v>
      </c>
      <c r="BF150">
        <v>8.7493858531433044E-2</v>
      </c>
      <c r="BG150">
        <v>8.8291502825278673E-2</v>
      </c>
      <c r="BH150">
        <v>8.9109047898732946E-2</v>
      </c>
      <c r="BI150">
        <v>8.9944624458114117E-2</v>
      </c>
      <c r="BJ150">
        <v>9.0796412506044144E-2</v>
      </c>
      <c r="BK150">
        <v>9.1662733884569608E-2</v>
      </c>
      <c r="BL150">
        <v>9.2542007750070862E-2</v>
      </c>
      <c r="BM150">
        <v>9.3432758681179937E-2</v>
      </c>
      <c r="BN150">
        <v>9.4333579846549109E-2</v>
      </c>
      <c r="BO150">
        <v>9.5243223206261149E-2</v>
      </c>
      <c r="BP150">
        <v>9.6160481943287385E-2</v>
      </c>
      <c r="BQ150">
        <v>9.708424270737169E-2</v>
      </c>
      <c r="BR150">
        <v>9.801346827134863E-2</v>
      </c>
      <c r="BS150">
        <v>9.8947230503762404E-2</v>
      </c>
      <c r="BT150">
        <v>9.9884647797045201E-2</v>
      </c>
      <c r="BU150">
        <v>0.10082489564905428</v>
      </c>
      <c r="BV150">
        <v>0.10176724751117022</v>
      </c>
      <c r="BW150">
        <v>0.10271100482338946</v>
      </c>
      <c r="BX150">
        <v>0.1036555359676863</v>
      </c>
      <c r="BY150">
        <v>0.10460027481650333</v>
      </c>
      <c r="BZ150">
        <v>0.1055446696690085</v>
      </c>
      <c r="CA150">
        <v>0.10648824357756</v>
      </c>
      <c r="CB150">
        <v>0.10743054804340313</v>
      </c>
      <c r="CC150">
        <v>0.10837117410363836</v>
      </c>
      <c r="CD150">
        <v>0.10930974671094119</v>
      </c>
      <c r="CE150">
        <v>0.11024592767639226</v>
      </c>
      <c r="CF150">
        <v>0.1111794059938738</v>
      </c>
      <c r="CG150">
        <v>0.11210989449079677</v>
      </c>
      <c r="CH150">
        <v>0.11303714271800565</v>
      </c>
      <c r="CI150">
        <v>0.11396091744957357</v>
      </c>
      <c r="CJ150">
        <v>0.11488098959924438</v>
      </c>
      <c r="CK150">
        <v>0.11579720060956558</v>
      </c>
      <c r="CL150">
        <v>0.11670934131305911</v>
      </c>
      <c r="CM150">
        <v>0.11761728995449609</v>
      </c>
      <c r="CN150">
        <v>0.11852087562090255</v>
      </c>
      <c r="CO150">
        <v>0.11942000590417531</v>
      </c>
      <c r="CP150">
        <v>0.12031453298563365</v>
      </c>
      <c r="CQ150">
        <v>0.12120440245408717</v>
      </c>
      <c r="CR150">
        <v>0.12208948826919598</v>
      </c>
      <c r="CS150">
        <v>0.12296972649567739</v>
      </c>
      <c r="CT150">
        <v>0.12384504914794184</v>
      </c>
      <c r="CU150">
        <v>0.12471539488530635</v>
      </c>
      <c r="CV150">
        <v>0.12558072296626702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</row>
    <row r="151" spans="1:155">
      <c r="A151">
        <v>0.12393085657764666</v>
      </c>
      <c r="B151">
        <v>0.12202337473351037</v>
      </c>
      <c r="C151">
        <v>0.12013892892889801</v>
      </c>
      <c r="D151">
        <v>0.11827834559910833</v>
      </c>
      <c r="E151">
        <v>0.11644249522962481</v>
      </c>
      <c r="F151">
        <v>0.11463232652074262</v>
      </c>
      <c r="G151">
        <v>0.11284886202155618</v>
      </c>
      <c r="H151">
        <v>0.11109319337046365</v>
      </c>
      <c r="I151">
        <v>0.10936650541861208</v>
      </c>
      <c r="J151">
        <v>0.10767005813065314</v>
      </c>
      <c r="K151">
        <v>0.1060051867738271</v>
      </c>
      <c r="L151">
        <v>0.10437332780032856</v>
      </c>
      <c r="M151">
        <v>0.10277599170921355</v>
      </c>
      <c r="N151">
        <v>0.10121477949687274</v>
      </c>
      <c r="O151">
        <v>9.9691359950197289E-2</v>
      </c>
      <c r="P151">
        <v>9.8207514301436025E-2</v>
      </c>
      <c r="Q151">
        <v>9.6765052140458108E-2</v>
      </c>
      <c r="R151">
        <v>9.5365900869173403E-2</v>
      </c>
      <c r="S151">
        <v>9.4012004047652198E-2</v>
      </c>
      <c r="T151">
        <v>9.2705375406096552E-2</v>
      </c>
      <c r="U151">
        <v>9.1448070942132614E-2</v>
      </c>
      <c r="V151">
        <v>9.0242145765170922E-2</v>
      </c>
      <c r="W151">
        <v>8.9089693756501567E-2</v>
      </c>
      <c r="X151">
        <v>8.7992727753745656E-2</v>
      </c>
      <c r="Y151">
        <v>8.6953267173876234E-2</v>
      </c>
      <c r="Z151">
        <v>8.5973264155375012E-2</v>
      </c>
      <c r="AA151">
        <v>8.5054591363892484E-2</v>
      </c>
      <c r="AB151">
        <v>8.4198944205787732E-2</v>
      </c>
      <c r="AC151">
        <v>8.3407917043446619E-2</v>
      </c>
      <c r="AD151">
        <v>8.2682938172664089E-2</v>
      </c>
      <c r="AE151">
        <v>8.2025238970114739E-2</v>
      </c>
      <c r="AF151">
        <v>8.1435747655328933E-2</v>
      </c>
      <c r="AG151">
        <v>8.0915287498165525E-2</v>
      </c>
      <c r="AH151">
        <v>8.0464352489021618E-2</v>
      </c>
      <c r="AI151">
        <v>8.0083173419043738E-2</v>
      </c>
      <c r="AJ151">
        <v>7.9771684692099401E-2</v>
      </c>
      <c r="AK151">
        <v>7.9529238803950963E-2</v>
      </c>
      <c r="AL151">
        <v>7.9355971588134441E-2</v>
      </c>
      <c r="AM151">
        <v>7.9249960200595868E-2</v>
      </c>
      <c r="AN151">
        <v>7.9210161218837574E-2</v>
      </c>
      <c r="AO151">
        <v>7.9200275416732649E-2</v>
      </c>
      <c r="AP151">
        <v>7.9378380824205841E-2</v>
      </c>
      <c r="AQ151">
        <v>7.947585497635147E-2</v>
      </c>
      <c r="AR151">
        <v>7.9685900670890111E-2</v>
      </c>
      <c r="AS151">
        <v>7.9953474278947598E-2</v>
      </c>
      <c r="AT151">
        <v>8.0274891627595463E-2</v>
      </c>
      <c r="AU151">
        <v>8.0648558106544588E-2</v>
      </c>
      <c r="AV151">
        <v>8.107193443581838E-2</v>
      </c>
      <c r="AW151">
        <v>8.1542338105813017E-2</v>
      </c>
      <c r="AX151">
        <v>8.2056850630525008E-2</v>
      </c>
      <c r="AY151">
        <v>8.2612912125180016E-2</v>
      </c>
      <c r="AZ151">
        <v>8.3207862437571542E-2</v>
      </c>
      <c r="BA151">
        <v>8.3839080550946923E-2</v>
      </c>
      <c r="BB151">
        <v>8.4504020847738004E-2</v>
      </c>
      <c r="BC151">
        <v>8.5200181255028914E-2</v>
      </c>
      <c r="BD151">
        <v>8.5925153766841664E-2</v>
      </c>
      <c r="BE151">
        <v>8.6676638999728023E-2</v>
      </c>
      <c r="BF151">
        <v>8.745240404997924E-2</v>
      </c>
      <c r="BG151">
        <v>8.8250358847938318E-2</v>
      </c>
      <c r="BH151">
        <v>8.9068471246520647E-2</v>
      </c>
      <c r="BI151">
        <v>8.990487175228537E-2</v>
      </c>
      <c r="BJ151">
        <v>9.0757755918726243E-2</v>
      </c>
      <c r="BK151">
        <v>9.1625445736374281E-2</v>
      </c>
      <c r="BL151">
        <v>9.2506364018135778E-2</v>
      </c>
      <c r="BM151">
        <v>9.3399036655984827E-2</v>
      </c>
      <c r="BN151">
        <v>9.4302058614896031E-2</v>
      </c>
      <c r="BO151">
        <v>9.5214183220988804E-2</v>
      </c>
      <c r="BP151">
        <v>9.6134198658345701E-2</v>
      </c>
      <c r="BQ151">
        <v>9.7060994024087952E-2</v>
      </c>
      <c r="BR151">
        <v>9.7993527846149439E-2</v>
      </c>
      <c r="BS151">
        <v>9.8930868744224562E-2</v>
      </c>
      <c r="BT151">
        <v>9.9872130994193745E-2</v>
      </c>
      <c r="BU151">
        <v>0.10081648792773065</v>
      </c>
      <c r="BV151">
        <v>0.10176320826486898</v>
      </c>
      <c r="BW151">
        <v>0.10271158733968053</v>
      </c>
      <c r="BX151">
        <v>0.10366099115949515</v>
      </c>
      <c r="BY151">
        <v>0.10461084761953691</v>
      </c>
      <c r="BZ151">
        <v>0.10556059995246113</v>
      </c>
      <c r="CA151">
        <v>0.10650976584446449</v>
      </c>
      <c r="CB151">
        <v>0.10745789243876826</v>
      </c>
      <c r="CC151">
        <v>0.1084045664200196</v>
      </c>
      <c r="CD151">
        <v>0.10934940508948655</v>
      </c>
      <c r="CE151">
        <v>0.11029206746624762</v>
      </c>
      <c r="CF151">
        <v>0.11123223540341609</v>
      </c>
      <c r="CG151">
        <v>0.11216961716795495</v>
      </c>
      <c r="CH151">
        <v>0.11310395928532833</v>
      </c>
      <c r="CI151">
        <v>0.11403502017158137</v>
      </c>
      <c r="CJ151">
        <v>0.11496256793679062</v>
      </c>
      <c r="CK151">
        <v>0.11588643978315434</v>
      </c>
      <c r="CL151">
        <v>0.11680641822954761</v>
      </c>
      <c r="CM151">
        <v>0.11772238156256488</v>
      </c>
      <c r="CN151">
        <v>0.11863415051062852</v>
      </c>
      <c r="CO151">
        <v>0.11954162992712287</v>
      </c>
      <c r="CP151">
        <v>0.12044466761812012</v>
      </c>
      <c r="CQ151">
        <v>0.12134320329759897</v>
      </c>
      <c r="CR151">
        <v>0.12223710964215813</v>
      </c>
      <c r="CS151">
        <v>0.1231263151035856</v>
      </c>
      <c r="CT151">
        <v>0.1240107491155404</v>
      </c>
      <c r="CU151">
        <v>0.12489034734258259</v>
      </c>
      <c r="CV151">
        <v>0.12576506436179183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</row>
    <row r="152" spans="1:155">
      <c r="A152">
        <v>0.12386820983438415</v>
      </c>
      <c r="B152">
        <v>0.12195611651490385</v>
      </c>
      <c r="C152">
        <v>0.12006750318671273</v>
      </c>
      <c r="D152">
        <v>0.11820319410195045</v>
      </c>
      <c r="E152">
        <v>0.11636405417269541</v>
      </c>
      <c r="F152">
        <v>0.11455102990328397</v>
      </c>
      <c r="G152">
        <v>0.11276513868558059</v>
      </c>
      <c r="H152">
        <v>0.11100746498277458</v>
      </c>
      <c r="I152">
        <v>0.10927918958574245</v>
      </c>
      <c r="J152">
        <v>0.10758156459929767</v>
      </c>
      <c r="K152">
        <v>0.10591591657598226</v>
      </c>
      <c r="L152">
        <v>0.10428367416072935</v>
      </c>
      <c r="M152">
        <v>0.10268633608140572</v>
      </c>
      <c r="N152">
        <v>0.10112549293027075</v>
      </c>
      <c r="O152">
        <v>9.9602799632598257E-2</v>
      </c>
      <c r="P152">
        <v>9.8120022979386018E-2</v>
      </c>
      <c r="Q152">
        <v>9.6678956503289726E-2</v>
      </c>
      <c r="R152">
        <v>9.5281508633844589E-2</v>
      </c>
      <c r="S152">
        <v>9.3929603259017419E-2</v>
      </c>
      <c r="T152">
        <v>9.262523043427652E-2</v>
      </c>
      <c r="U152">
        <v>9.1370423671374323E-2</v>
      </c>
      <c r="V152">
        <v>9.0167206659500579E-2</v>
      </c>
      <c r="W152">
        <v>8.9017644724554451E-2</v>
      </c>
      <c r="X152">
        <v>8.7923718307121479E-2</v>
      </c>
      <c r="Y152">
        <v>8.6887413535505331E-2</v>
      </c>
      <c r="Z152">
        <v>8.5910638869398107E-2</v>
      </c>
      <c r="AA152">
        <v>8.4995230987494258E-2</v>
      </c>
      <c r="AB152">
        <v>8.4142843845668461E-2</v>
      </c>
      <c r="AC152">
        <v>8.3355025216131903E-2</v>
      </c>
      <c r="AD152">
        <v>8.2633162241777705E-2</v>
      </c>
      <c r="AE152">
        <v>8.1978439812554413E-2</v>
      </c>
      <c r="AF152">
        <v>8.1391746687682814E-2</v>
      </c>
      <c r="AG152">
        <v>8.0873867290501236E-2</v>
      </c>
      <c r="AH152">
        <v>8.0425267690102789E-2</v>
      </c>
      <c r="AI152">
        <v>8.0046142031602568E-2</v>
      </c>
      <c r="AJ152">
        <v>7.9736392875580625E-2</v>
      </c>
      <c r="AK152">
        <v>7.9495380140321925E-2</v>
      </c>
      <c r="AL152">
        <v>7.9323223652910405E-2</v>
      </c>
      <c r="AM152">
        <v>7.9217980216929287E-2</v>
      </c>
      <c r="AN152">
        <v>7.9178852726292825E-2</v>
      </c>
      <c r="AO152">
        <v>7.9170603791350727E-2</v>
      </c>
      <c r="AP152">
        <v>7.9345216508418914E-2</v>
      </c>
      <c r="AQ152">
        <v>7.9444410541332958E-2</v>
      </c>
      <c r="AR152">
        <v>7.9653681924256869E-2</v>
      </c>
      <c r="AS152">
        <v>7.9920595509349768E-2</v>
      </c>
      <c r="AT152">
        <v>8.0241198475838035E-2</v>
      </c>
      <c r="AU152">
        <v>8.0613966784187932E-2</v>
      </c>
      <c r="AV152">
        <v>8.1036390497295843E-2</v>
      </c>
      <c r="AW152">
        <v>8.1505831876392529E-2</v>
      </c>
      <c r="AX152">
        <v>8.201940201968981E-2</v>
      </c>
      <c r="AY152">
        <v>8.2574586489911672E-2</v>
      </c>
      <c r="AZ152">
        <v>8.3168753361179001E-2</v>
      </c>
      <c r="BA152">
        <v>8.3799316093473186E-2</v>
      </c>
      <c r="BB152">
        <v>8.4463752131769404E-2</v>
      </c>
      <c r="BC152">
        <v>8.5159579157937371E-2</v>
      </c>
      <c r="BD152">
        <v>8.5884412706852917E-2</v>
      </c>
      <c r="BE152">
        <v>8.6635974562157894E-2</v>
      </c>
      <c r="BF152">
        <v>8.7412039405894149E-2</v>
      </c>
      <c r="BG152">
        <v>8.8210536868247119E-2</v>
      </c>
      <c r="BH152">
        <v>8.9029442035262848E-2</v>
      </c>
      <c r="BI152">
        <v>8.9866893320166855E-2</v>
      </c>
      <c r="BJ152">
        <v>9.0721090774578614E-2</v>
      </c>
      <c r="BK152">
        <v>9.1590365188125689E-2</v>
      </c>
      <c r="BL152">
        <v>9.2473140162260214E-2</v>
      </c>
      <c r="BM152">
        <v>9.3367944448029871E-2</v>
      </c>
      <c r="BN152">
        <v>9.4273371966165226E-2</v>
      </c>
      <c r="BO152">
        <v>9.5188178550834432E-2</v>
      </c>
      <c r="BP152">
        <v>9.6111150015704458E-2</v>
      </c>
      <c r="BQ152">
        <v>9.7041174113686388E-2</v>
      </c>
      <c r="BR152">
        <v>9.7977206162634278E-2</v>
      </c>
      <c r="BS152">
        <v>9.8918312417048126E-2</v>
      </c>
      <c r="BT152">
        <v>9.98636045186439E-2</v>
      </c>
      <c r="BU152">
        <v>0.10081225077907141</v>
      </c>
      <c r="BV152">
        <v>0.10176351638705083</v>
      </c>
      <c r="BW152">
        <v>0.10271669261578611</v>
      </c>
      <c r="BX152">
        <v>0.10367114047252052</v>
      </c>
      <c r="BY152">
        <v>0.10462628263643325</v>
      </c>
      <c r="BZ152">
        <v>0.10558155825253536</v>
      </c>
      <c r="CA152">
        <v>0.10653647906614776</v>
      </c>
      <c r="CB152">
        <v>0.10749058819870531</v>
      </c>
      <c r="CC152">
        <v>0.10844346688618574</v>
      </c>
      <c r="CD152">
        <v>0.10939472709821957</v>
      </c>
      <c r="CE152">
        <v>0.11034402285265156</v>
      </c>
      <c r="CF152">
        <v>0.1112910308205934</v>
      </c>
      <c r="CG152">
        <v>0.11223545416990109</v>
      </c>
      <c r="CH152">
        <v>0.1131770348726461</v>
      </c>
      <c r="CI152">
        <v>0.11411552686776222</v>
      </c>
      <c r="CJ152">
        <v>0.1150506909028652</v>
      </c>
      <c r="CK152">
        <v>0.11598236127891126</v>
      </c>
      <c r="CL152">
        <v>0.11691031586603326</v>
      </c>
      <c r="CM152">
        <v>0.11783442790927354</v>
      </c>
      <c r="CN152">
        <v>0.1187545127035053</v>
      </c>
      <c r="CO152">
        <v>0.11967047211926191</v>
      </c>
      <c r="CP152">
        <v>0.12058214867969899</v>
      </c>
      <c r="CQ152">
        <v>0.1214894776160952</v>
      </c>
      <c r="CR152">
        <v>0.12239232829984109</v>
      </c>
      <c r="CS152">
        <v>0.12329062426407936</v>
      </c>
      <c r="CT152">
        <v>0.12418429016167455</v>
      </c>
      <c r="CU152">
        <v>0.12507326039883834</v>
      </c>
      <c r="CV152">
        <v>0.12595748317196706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</row>
    <row r="153" spans="1:155">
      <c r="A153">
        <v>0.1238063728359024</v>
      </c>
      <c r="B153">
        <v>0.12188985011766519</v>
      </c>
      <c r="C153">
        <v>0.1199972377888978</v>
      </c>
      <c r="D153">
        <v>0.11812935770365085</v>
      </c>
      <c r="E153">
        <v>0.11628707029287062</v>
      </c>
      <c r="F153">
        <v>0.11447131678061609</v>
      </c>
      <c r="G153">
        <v>0.11268311121950991</v>
      </c>
      <c r="H153">
        <v>0.11092353259138847</v>
      </c>
      <c r="I153">
        <v>0.10919375467465763</v>
      </c>
      <c r="J153">
        <v>0.10749502225323973</v>
      </c>
      <c r="K153">
        <v>0.10582865492938537</v>
      </c>
      <c r="L153">
        <v>0.1041960706415505</v>
      </c>
      <c r="M153">
        <v>0.10259875936777201</v>
      </c>
      <c r="N153">
        <v>0.10103829919747363</v>
      </c>
      <c r="O153">
        <v>9.951633215655252E-2</v>
      </c>
      <c r="P153">
        <v>9.8034610986346471E-2</v>
      </c>
      <c r="Q153">
        <v>9.6594912874045466E-2</v>
      </c>
      <c r="R153">
        <v>9.5199128055136056E-2</v>
      </c>
      <c r="S153">
        <v>9.3849160426295306E-2</v>
      </c>
      <c r="T153">
        <v>9.2546977615689044E-2</v>
      </c>
      <c r="U153">
        <v>9.1294588512887645E-2</v>
      </c>
      <c r="V153">
        <v>9.0093990718745576E-2</v>
      </c>
      <c r="W153">
        <v>8.8947221560708181E-2</v>
      </c>
      <c r="X153">
        <v>8.7856227999154726E-2</v>
      </c>
      <c r="Y153">
        <v>8.6822962388338698E-2</v>
      </c>
      <c r="Z153">
        <v>8.5849297252748341E-2</v>
      </c>
      <c r="AA153">
        <v>8.4937030749543799E-2</v>
      </c>
      <c r="AB153">
        <v>8.4087777032738703E-2</v>
      </c>
      <c r="AC153">
        <v>8.3303041295118258E-2</v>
      </c>
      <c r="AD153">
        <v>8.2584169991993917E-2</v>
      </c>
      <c r="AE153">
        <v>8.1932308099753492E-2</v>
      </c>
      <c r="AF153">
        <v>8.1348305140417007E-2</v>
      </c>
      <c r="AG153">
        <v>8.0832905803658345E-2</v>
      </c>
      <c r="AH153">
        <v>8.0386540028148559E-2</v>
      </c>
      <c r="AI153">
        <v>8.0009386617888256E-2</v>
      </c>
      <c r="AJ153">
        <v>7.9701331847668644E-2</v>
      </c>
      <c r="AK153">
        <v>7.9461702475963542E-2</v>
      </c>
      <c r="AL153">
        <v>7.9290623610753702E-2</v>
      </c>
      <c r="AM153">
        <v>7.9186149391918217E-2</v>
      </c>
      <c r="AN153">
        <v>7.9147542525119297E-2</v>
      </c>
      <c r="AO153">
        <v>7.9139994067169289E-2</v>
      </c>
      <c r="AP153">
        <v>7.9312091455550446E-2</v>
      </c>
      <c r="AQ153">
        <v>7.9413072234205406E-2</v>
      </c>
      <c r="AR153">
        <v>7.962174141425013E-2</v>
      </c>
      <c r="AS153">
        <v>7.9887993733739171E-2</v>
      </c>
      <c r="AT153">
        <v>8.0207858399932122E-2</v>
      </c>
      <c r="AU153">
        <v>8.0579785706166016E-2</v>
      </c>
      <c r="AV153">
        <v>8.1001314682241254E-2</v>
      </c>
      <c r="AW153">
        <v>8.1469850674634553E-2</v>
      </c>
      <c r="AX153">
        <v>8.1982544843715074E-2</v>
      </c>
      <c r="AY153">
        <v>8.2536915747174047E-2</v>
      </c>
      <c r="AZ153">
        <v>8.313035420443278E-2</v>
      </c>
      <c r="BA153">
        <v>8.3760308232526531E-2</v>
      </c>
      <c r="BB153">
        <v>8.4424277150628044E-2</v>
      </c>
      <c r="BC153">
        <v>8.5119805968671913E-2</v>
      </c>
      <c r="BD153">
        <v>8.5844528772900303E-2</v>
      </c>
      <c r="BE153">
        <v>8.6596180317951937E-2</v>
      </c>
      <c r="BF153">
        <v>8.7372554352660239E-2</v>
      </c>
      <c r="BG153">
        <v>8.8171588275210377E-2</v>
      </c>
      <c r="BH153">
        <v>8.8991270336704537E-2</v>
      </c>
      <c r="BI153">
        <v>8.9829745704497685E-2</v>
      </c>
      <c r="BJ153">
        <v>9.0685223164352943E-2</v>
      </c>
      <c r="BK153">
        <v>9.1556034916734363E-2</v>
      </c>
      <c r="BL153">
        <v>9.2440608685084982E-2</v>
      </c>
      <c r="BM153">
        <v>9.333747681648645E-2</v>
      </c>
      <c r="BN153">
        <v>9.4245232367000123E-2</v>
      </c>
      <c r="BO153">
        <v>9.5162633834278934E-2</v>
      </c>
      <c r="BP153">
        <v>9.6088463599838927E-2</v>
      </c>
      <c r="BQ153">
        <v>9.7021609181436611E-2</v>
      </c>
      <c r="BR153">
        <v>9.7961023276232101E-2</v>
      </c>
      <c r="BS153">
        <v>9.8905769562378135E-2</v>
      </c>
      <c r="BT153">
        <v>9.9854956176824203E-2</v>
      </c>
      <c r="BU153">
        <v>0.10080774878080753</v>
      </c>
      <c r="BV153">
        <v>0.10176340745307386</v>
      </c>
      <c r="BW153">
        <v>0.10272121965130268</v>
      </c>
      <c r="BX153">
        <v>0.10368054256711802</v>
      </c>
      <c r="BY153">
        <v>0.10464079474213661</v>
      </c>
      <c r="BZ153">
        <v>0.10560140891403337</v>
      </c>
      <c r="CA153">
        <v>0.10656189349967088</v>
      </c>
      <c r="CB153">
        <v>0.10752178625108687</v>
      </c>
      <c r="CC153">
        <v>0.10848066342730812</v>
      </c>
      <c r="CD153">
        <v>0.10943813238128444</v>
      </c>
      <c r="CE153">
        <v>0.1103938411817222</v>
      </c>
      <c r="CF153">
        <v>0.11134746361884607</v>
      </c>
      <c r="CG153">
        <v>0.11229869575441859</v>
      </c>
      <c r="CH153">
        <v>0.11324727543993161</v>
      </c>
      <c r="CI153">
        <v>0.11419295229390961</v>
      </c>
      <c r="CJ153">
        <v>0.11513548208595382</v>
      </c>
      <c r="CK153">
        <v>0.11607469431093156</v>
      </c>
      <c r="CL153">
        <v>0.11701036208700154</v>
      </c>
      <c r="CM153">
        <v>0.11794235400026193</v>
      </c>
      <c r="CN153">
        <v>0.11887048213135328</v>
      </c>
      <c r="CO153">
        <v>0.11979464196838605</v>
      </c>
      <c r="CP153">
        <v>0.12071467296529986</v>
      </c>
      <c r="CQ153">
        <v>0.12163050685630296</v>
      </c>
      <c r="CR153">
        <v>0.12254200579811945</v>
      </c>
      <c r="CS153">
        <v>0.12344909404582628</v>
      </c>
      <c r="CT153">
        <v>0.1243516884672429</v>
      </c>
      <c r="CU153">
        <v>0.12524972103128409</v>
      </c>
      <c r="CV153">
        <v>0.12614313623325699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</row>
    <row r="154" spans="1:155">
      <c r="A154">
        <v>0.12374524157007724</v>
      </c>
      <c r="B154">
        <v>0.1218244698744169</v>
      </c>
      <c r="C154">
        <v>0.1199280255683309</v>
      </c>
      <c r="D154">
        <v>0.11805672687256039</v>
      </c>
      <c r="E154">
        <v>0.11621143127110886</v>
      </c>
      <c r="F154">
        <v>0.11439307608344962</v>
      </c>
      <c r="G154">
        <v>0.11260266893610242</v>
      </c>
      <c r="H154">
        <v>0.11084128411092059</v>
      </c>
      <c r="I154">
        <v>0.10911008922634895</v>
      </c>
      <c r="J154">
        <v>0.10741032152901188</v>
      </c>
      <c r="K154">
        <v>0.10574329254634994</v>
      </c>
      <c r="L154">
        <v>0.10411041160352594</v>
      </c>
      <c r="M154">
        <v>0.10251315851283385</v>
      </c>
      <c r="N154">
        <v>0.10095309921379969</v>
      </c>
      <c r="O154">
        <v>9.9431861885643305E-2</v>
      </c>
      <c r="P154">
        <v>9.7951186533054041E-2</v>
      </c>
      <c r="Q154">
        <v>9.6512832980239285E-2</v>
      </c>
      <c r="R154">
        <v>9.5118674678364698E-2</v>
      </c>
      <c r="S154">
        <v>9.3770596376918008E-2</v>
      </c>
      <c r="T154">
        <v>9.2470541734320413E-2</v>
      </c>
      <c r="U154">
        <v>9.1220499705805563E-2</v>
      </c>
      <c r="V154">
        <v>9.0022438584276471E-2</v>
      </c>
      <c r="W154">
        <v>8.8878369037790866E-2</v>
      </c>
      <c r="X154">
        <v>8.7790206706279586E-2</v>
      </c>
      <c r="Y154">
        <v>8.6759872278338965E-2</v>
      </c>
      <c r="Z154">
        <v>8.5789203045202128E-2</v>
      </c>
      <c r="AA154">
        <v>8.4879960831194118E-2</v>
      </c>
      <c r="AB154">
        <v>8.4033721225286226E-2</v>
      </c>
      <c r="AC154">
        <v>8.3251950222345855E-2</v>
      </c>
      <c r="AD154">
        <v>8.2535954165805211E-2</v>
      </c>
      <c r="AE154">
        <v>8.1886841005764099E-2</v>
      </c>
      <c r="AF154">
        <v>8.1305420834916986E-2</v>
      </c>
      <c r="AG154">
        <v>8.0792402964124072E-2</v>
      </c>
      <c r="AH154">
        <v>8.0348191645043657E-2</v>
      </c>
      <c r="AI154">
        <v>7.9972934051517536E-2</v>
      </c>
      <c r="AJ154">
        <v>7.9666506334710716E-2</v>
      </c>
      <c r="AK154">
        <v>7.9428220658818313E-2</v>
      </c>
      <c r="AL154">
        <v>7.9258184835249476E-2</v>
      </c>
      <c r="AM154">
        <v>7.9154450052166661E-2</v>
      </c>
      <c r="AN154">
        <v>7.9116455994037091E-2</v>
      </c>
      <c r="AO154">
        <v>7.9111015874908236E-2</v>
      </c>
      <c r="AP154">
        <v>7.9279747372743875E-2</v>
      </c>
      <c r="AQ154">
        <v>7.9381907034603127E-2</v>
      </c>
      <c r="AR154">
        <v>7.9590002995667819E-2</v>
      </c>
      <c r="AS154">
        <v>7.9855699225202303E-2</v>
      </c>
      <c r="AT154">
        <v>8.0174854155773828E-2</v>
      </c>
      <c r="AU154">
        <v>8.0546001755666161E-2</v>
      </c>
      <c r="AV154">
        <v>8.0966697709598162E-2</v>
      </c>
      <c r="AW154">
        <v>8.1434396839411935E-2</v>
      </c>
      <c r="AX154">
        <v>8.1946270623007411E-2</v>
      </c>
      <c r="AY154">
        <v>8.2499873409420985E-2</v>
      </c>
      <c r="AZ154">
        <v>8.3092634235241061E-2</v>
      </c>
      <c r="BA154">
        <v>8.3722026160685872E-2</v>
      </c>
      <c r="BB154">
        <v>8.4385567660564778E-2</v>
      </c>
      <c r="BC154">
        <v>8.5080827386955993E-2</v>
      </c>
      <c r="BD154">
        <v>8.5805456716045739E-2</v>
      </c>
      <c r="BE154">
        <v>8.6557210097932463E-2</v>
      </c>
      <c r="BF154">
        <v>8.7333893978475671E-2</v>
      </c>
      <c r="BG154">
        <v>8.8133459021481175E-2</v>
      </c>
      <c r="BH154">
        <v>8.8953900112921258E-2</v>
      </c>
      <c r="BI154">
        <v>8.9793372906578198E-2</v>
      </c>
      <c r="BJ154">
        <v>9.0650090368620886E-2</v>
      </c>
      <c r="BK154">
        <v>9.1522390624932268E-2</v>
      </c>
      <c r="BL154">
        <v>9.2408707022405279E-2</v>
      </c>
      <c r="BM154">
        <v>9.3307571038558704E-2</v>
      </c>
      <c r="BN154">
        <v>9.4217577624465754E-2</v>
      </c>
      <c r="BO154">
        <v>9.5137484179302526E-2</v>
      </c>
      <c r="BP154">
        <v>9.606607481492356E-2</v>
      </c>
      <c r="BQ154">
        <v>9.7002234029958723E-2</v>
      </c>
      <c r="BR154">
        <v>9.7944915660237053E-2</v>
      </c>
      <c r="BS154">
        <v>9.8893176351469714E-2</v>
      </c>
      <c r="BT154">
        <v>9.9846123998377584E-2</v>
      </c>
      <c r="BU154">
        <v>0.10080292068987305</v>
      </c>
      <c r="BV154">
        <v>0.10176282161930615</v>
      </c>
      <c r="BW154">
        <v>0.1027251125737676</v>
      </c>
      <c r="BX154">
        <v>0.10368914445468273</v>
      </c>
      <c r="BY154">
        <v>0.10465433253166107</v>
      </c>
      <c r="BZ154">
        <v>0.10562010423811717</v>
      </c>
      <c r="CA154">
        <v>0.10658596419627876</v>
      </c>
      <c r="CB154">
        <v>0.10755144467518382</v>
      </c>
      <c r="CC154">
        <v>0.10851611825655545</v>
      </c>
      <c r="CD154">
        <v>0.1094795861409032</v>
      </c>
      <c r="CE154">
        <v>0.11044149361118154</v>
      </c>
      <c r="CF154">
        <v>0.11140150764803734</v>
      </c>
      <c r="CG154">
        <v>0.1123593205748224</v>
      </c>
      <c r="CH154">
        <v>0.11331466594146641</v>
      </c>
      <c r="CI154">
        <v>0.11426728738880332</v>
      </c>
      <c r="CJ154">
        <v>0.11521693687024856</v>
      </c>
      <c r="CK154">
        <v>0.11616343968494899</v>
      </c>
      <c r="CL154">
        <v>0.11710656334591756</v>
      </c>
      <c r="CM154">
        <v>0.11804617356542353</v>
      </c>
      <c r="CN154">
        <v>0.11898207695512421</v>
      </c>
      <c r="CO154">
        <v>0.1199141646202319</v>
      </c>
      <c r="CP154">
        <v>0.12084227302114543</v>
      </c>
      <c r="CQ154">
        <v>0.12176632847407355</v>
      </c>
      <c r="CR154">
        <v>0.12268619004352971</v>
      </c>
      <c r="CS154">
        <v>0.12360177856807851</v>
      </c>
      <c r="CT154">
        <v>0.12451300502156587</v>
      </c>
      <c r="CU154">
        <v>0.12541979901748671</v>
      </c>
      <c r="CV154">
        <v>0.12632210227620325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</row>
    <row r="155" spans="1:155">
      <c r="A155">
        <v>0.12368471389065304</v>
      </c>
      <c r="B155">
        <v>0.12175987114528081</v>
      </c>
      <c r="C155">
        <v>0.11985975950563452</v>
      </c>
      <c r="D155">
        <v>0.1179851946017203</v>
      </c>
      <c r="E155">
        <v>0.11613703001406801</v>
      </c>
      <c r="F155">
        <v>0.11431619814287503</v>
      </c>
      <c r="G155">
        <v>0.11252370257675055</v>
      </c>
      <c r="H155">
        <v>0.11076061164800682</v>
      </c>
      <c r="I155">
        <v>0.1090280865841777</v>
      </c>
      <c r="J155">
        <v>0.10732735627887696</v>
      </c>
      <c r="K155">
        <v>0.10565972678579023</v>
      </c>
      <c r="L155">
        <v>0.10402659509256455</v>
      </c>
      <c r="M155">
        <v>0.10242943318353638</v>
      </c>
      <c r="N155">
        <v>0.10086979363998255</v>
      </c>
      <c r="O155">
        <v>9.9349293716217632E-2</v>
      </c>
      <c r="P155">
        <v>9.7869657815568237E-2</v>
      </c>
      <c r="Q155">
        <v>9.6432631172838026E-2</v>
      </c>
      <c r="R155">
        <v>9.5040067287410601E-2</v>
      </c>
      <c r="S155">
        <v>9.3693834253203823E-2</v>
      </c>
      <c r="T155">
        <v>9.2395853909384942E-2</v>
      </c>
      <c r="U155">
        <v>9.114808983598191E-2</v>
      </c>
      <c r="V155">
        <v>8.9952489259413682E-2</v>
      </c>
      <c r="W155">
        <v>8.8811032389716826E-2</v>
      </c>
      <c r="X155">
        <v>8.7725608880412836E-2</v>
      </c>
      <c r="Y155">
        <v>8.6698103343875621E-2</v>
      </c>
      <c r="Z155">
        <v>8.5730324051589257E-2</v>
      </c>
      <c r="AA155">
        <v>8.4823993363782532E-2</v>
      </c>
      <c r="AB155">
        <v>8.3980653234792688E-2</v>
      </c>
      <c r="AC155">
        <v>8.3201733032815223E-2</v>
      </c>
      <c r="AD155">
        <v>8.2488502684873843E-2</v>
      </c>
      <c r="AE155">
        <v>8.1842028480039811E-2</v>
      </c>
      <c r="AF155">
        <v>8.126308888708153E-2</v>
      </c>
      <c r="AG155">
        <v>8.0752362784822132E-2</v>
      </c>
      <c r="AH155">
        <v>8.0310225505076507E-2</v>
      </c>
      <c r="AI155">
        <v>7.9936789014812798E-2</v>
      </c>
      <c r="AJ155">
        <v>7.963192989013998E-2</v>
      </c>
      <c r="AK155">
        <v>7.9394936489251999E-2</v>
      </c>
      <c r="AL155">
        <v>7.9225909984266402E-2</v>
      </c>
      <c r="AM155">
        <v>7.9122926417732845E-2</v>
      </c>
      <c r="AN155">
        <v>7.9085484411829179E-2</v>
      </c>
      <c r="AO155">
        <v>7.908195891981401E-2</v>
      </c>
      <c r="AP155">
        <v>7.9246702363453783E-2</v>
      </c>
      <c r="AQ155">
        <v>7.9350981935166029E-2</v>
      </c>
      <c r="AR155">
        <v>7.9558511140861959E-2</v>
      </c>
      <c r="AS155">
        <v>7.9823717866132973E-2</v>
      </c>
      <c r="AT155">
        <v>8.0142198886869812E-2</v>
      </c>
      <c r="AU155">
        <v>8.0512617566900521E-2</v>
      </c>
      <c r="AV155">
        <v>8.0932530842918862E-2</v>
      </c>
      <c r="AW155">
        <v>8.1399447655361501E-2</v>
      </c>
      <c r="AX155">
        <v>8.191055345036756E-2</v>
      </c>
      <c r="AY155">
        <v>8.2463445088446732E-2</v>
      </c>
      <c r="AZ155">
        <v>8.3055577855072837E-2</v>
      </c>
      <c r="BA155">
        <v>8.368444288819997E-2</v>
      </c>
      <c r="BB155">
        <v>8.4347588436444507E-2</v>
      </c>
      <c r="BC155">
        <v>8.5042604236100827E-2</v>
      </c>
      <c r="BD155">
        <v>8.576715829232856E-2</v>
      </c>
      <c r="BE155">
        <v>8.651902010324472E-2</v>
      </c>
      <c r="BF155">
        <v>8.7296013384991059E-2</v>
      </c>
      <c r="BG155">
        <v>8.8096097456492023E-2</v>
      </c>
      <c r="BH155">
        <v>8.8917277720706345E-2</v>
      </c>
      <c r="BI155">
        <v>8.9757717102141574E-2</v>
      </c>
      <c r="BJ155">
        <v>9.0615635444232068E-2</v>
      </c>
      <c r="BK155">
        <v>9.148937568409457E-2</v>
      </c>
      <c r="BL155">
        <v>9.2377372958451304E-2</v>
      </c>
      <c r="BM155">
        <v>9.3278162440772083E-2</v>
      </c>
      <c r="BN155">
        <v>9.4190340601491424E-2</v>
      </c>
      <c r="BO155">
        <v>9.5112666048008415E-2</v>
      </c>
      <c r="BP155">
        <v>9.6043919976319128E-2</v>
      </c>
      <c r="BQ155">
        <v>9.6982987900595813E-2</v>
      </c>
      <c r="BR155">
        <v>9.792881873215778E-2</v>
      </c>
      <c r="BS155">
        <v>9.8880471577782264E-2</v>
      </c>
      <c r="BT155">
        <v>9.9837047432831796E-2</v>
      </c>
      <c r="BU155">
        <v>0.10079770760849965</v>
      </c>
      <c r="BV155">
        <v>0.10176170322959073</v>
      </c>
      <c r="BW155">
        <v>0.10272831558972458</v>
      </c>
      <c r="BX155">
        <v>0.10369689278509234</v>
      </c>
      <c r="BY155">
        <v>0.10466684504354803</v>
      </c>
      <c r="BZ155">
        <v>0.10563759650025199</v>
      </c>
      <c r="CA155">
        <v>0.10660864602142994</v>
      </c>
      <c r="CB155">
        <v>0.10757952232896097</v>
      </c>
      <c r="CC155">
        <v>0.10854979386747603</v>
      </c>
      <c r="CD155">
        <v>0.10951905610762851</v>
      </c>
      <c r="CE155">
        <v>0.11048694951860905</v>
      </c>
      <c r="CF155">
        <v>0.11145313741259234</v>
      </c>
      <c r="CG155">
        <v>0.11241730741057404</v>
      </c>
      <c r="CH155">
        <v>0.11337918838301519</v>
      </c>
      <c r="CI155">
        <v>0.11433852039354241</v>
      </c>
      <c r="CJ155">
        <v>0.11529504892047727</v>
      </c>
      <c r="CK155">
        <v>0.11624859571930872</v>
      </c>
      <c r="CL155">
        <v>0.11719892450690747</v>
      </c>
      <c r="CM155">
        <v>0.11814589630675471</v>
      </c>
      <c r="CN155">
        <v>0.1190893131040036</v>
      </c>
      <c r="CO155">
        <v>0.12002906355433944</v>
      </c>
      <c r="CP155">
        <v>0.1209649775610246</v>
      </c>
      <c r="CQ155">
        <v>0.12189697820346132</v>
      </c>
      <c r="CR155">
        <v>0.12282492197996185</v>
      </c>
      <c r="CS155">
        <v>0.12374872595561041</v>
      </c>
      <c r="CT155">
        <v>0.12466829531039457</v>
      </c>
      <c r="CU155">
        <v>0.12558355823117065</v>
      </c>
      <c r="CV155">
        <v>0.12649444995638523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</row>
    <row r="156" spans="1:155">
      <c r="A156">
        <v>0.12362469064707425</v>
      </c>
      <c r="B156">
        <v>0.12169595269992269</v>
      </c>
      <c r="C156">
        <v>0.11979233788568647</v>
      </c>
      <c r="D156">
        <v>0.11791465781489992</v>
      </c>
      <c r="E156">
        <v>0.11606376167430153</v>
      </c>
      <c r="F156">
        <v>0.11424057928832448</v>
      </c>
      <c r="G156">
        <v>0.11244610793452768</v>
      </c>
      <c r="H156">
        <v>0.11068141053599068</v>
      </c>
      <c r="I156">
        <v>0.10894764140426154</v>
      </c>
      <c r="J156">
        <v>0.10724602476545024</v>
      </c>
      <c r="K156">
        <v>0.10557785446527528</v>
      </c>
      <c r="L156">
        <v>0.10394452209566378</v>
      </c>
      <c r="M156">
        <v>0.10234748656722559</v>
      </c>
      <c r="N156">
        <v>0.10078829109997405</v>
      </c>
      <c r="O156">
        <v>9.9268538277567736E-2</v>
      </c>
      <c r="P156">
        <v>9.7789938778070018E-2</v>
      </c>
      <c r="Q156">
        <v>9.6354222870095041E-2</v>
      </c>
      <c r="R156">
        <v>9.4963228528343574E-2</v>
      </c>
      <c r="S156">
        <v>9.3618800982643052E-2</v>
      </c>
      <c r="T156">
        <v>9.2322843914498215E-2</v>
      </c>
      <c r="U156">
        <v>9.1077299105885162E-2</v>
      </c>
      <c r="V156">
        <v>8.9884086701104135E-2</v>
      </c>
      <c r="W156">
        <v>8.8745163361879445E-2</v>
      </c>
      <c r="X156">
        <v>8.7662387368232522E-2</v>
      </c>
      <c r="Y156">
        <v>8.6637616644233001E-2</v>
      </c>
      <c r="Z156">
        <v>8.5672624090904093E-2</v>
      </c>
      <c r="AA156">
        <v>8.4769102370621963E-2</v>
      </c>
      <c r="AB156">
        <v>8.3928555840315583E-2</v>
      </c>
      <c r="AC156">
        <v>8.3152379155066611E-2</v>
      </c>
      <c r="AD156">
        <v>8.2441807408157555E-2</v>
      </c>
      <c r="AE156">
        <v>8.1797871297047187E-2</v>
      </c>
      <c r="AF156">
        <v>8.1221317172810281E-2</v>
      </c>
      <c r="AG156">
        <v>8.0712791437396542E-2</v>
      </c>
      <c r="AH156">
        <v>8.0272647152298732E-2</v>
      </c>
      <c r="AI156">
        <v>7.9900968989073215E-2</v>
      </c>
      <c r="AJ156">
        <v>7.9597616085047201E-2</v>
      </c>
      <c r="AK156">
        <v>7.9361871289109265E-2</v>
      </c>
      <c r="AL156">
        <v>7.9193833678912834E-2</v>
      </c>
      <c r="AM156">
        <v>7.9091560717386544E-2</v>
      </c>
      <c r="AN156">
        <v>7.905479730072712E-2</v>
      </c>
      <c r="AO156">
        <v>7.905239725077956E-2</v>
      </c>
      <c r="AP156">
        <v>7.9213698472273539E-2</v>
      </c>
      <c r="AQ156">
        <v>7.9320363929617013E-2</v>
      </c>
      <c r="AR156">
        <v>7.9527310405521717E-2</v>
      </c>
      <c r="AS156">
        <v>7.9791969792104928E-2</v>
      </c>
      <c r="AT156">
        <v>8.0109898519385464E-2</v>
      </c>
      <c r="AU156">
        <v>8.0479615790842118E-2</v>
      </c>
      <c r="AV156">
        <v>8.089881700898828E-2</v>
      </c>
      <c r="AW156">
        <v>8.136499816378194E-2</v>
      </c>
      <c r="AX156">
        <v>8.187538634976721E-2</v>
      </c>
      <c r="AY156">
        <v>8.2427609779934449E-2</v>
      </c>
      <c r="AZ156">
        <v>8.3019148493807163E-2</v>
      </c>
      <c r="BA156">
        <v>8.3647527137056629E-2</v>
      </c>
      <c r="BB156">
        <v>8.4310306625313469E-2</v>
      </c>
      <c r="BC156">
        <v>8.5005098647374808E-2</v>
      </c>
      <c r="BD156">
        <v>8.5729592021306214E-2</v>
      </c>
      <c r="BE156">
        <v>8.6481568005107659E-2</v>
      </c>
      <c r="BF156">
        <v>8.7258865414460929E-2</v>
      </c>
      <c r="BG156">
        <v>8.8059454251685015E-2</v>
      </c>
      <c r="BH156">
        <v>8.8881351192831803E-2</v>
      </c>
      <c r="BI156">
        <v>8.9722724596969408E-2</v>
      </c>
      <c r="BJ156">
        <v>9.0581800950831778E-2</v>
      </c>
      <c r="BK156">
        <v>9.1456928893406647E-2</v>
      </c>
      <c r="BL156">
        <v>9.2346547059316136E-2</v>
      </c>
      <c r="BM156">
        <v>9.3249191913045371E-2</v>
      </c>
      <c r="BN156">
        <v>9.4163462227978834E-2</v>
      </c>
      <c r="BO156">
        <v>9.5088116770189329E-2</v>
      </c>
      <c r="BP156">
        <v>9.6021936259935659E-2</v>
      </c>
      <c r="BQ156">
        <v>9.696380573496699E-2</v>
      </c>
      <c r="BR156">
        <v>9.7912672882535065E-2</v>
      </c>
      <c r="BS156">
        <v>9.8867593309610702E-2</v>
      </c>
      <c r="BT156">
        <v>9.9827666598980652E-2</v>
      </c>
      <c r="BU156">
        <v>0.10079205122284994</v>
      </c>
      <c r="BV156">
        <v>0.10175999412094175</v>
      </c>
      <c r="BW156">
        <v>0.10273077393378363</v>
      </c>
      <c r="BX156">
        <v>0.10370373478320503</v>
      </c>
      <c r="BY156">
        <v>0.1046782823593226</v>
      </c>
      <c r="BZ156">
        <v>0.10565383735955769</v>
      </c>
      <c r="CA156">
        <v>0.10662989424560261</v>
      </c>
      <c r="CB156">
        <v>0.10760597771737737</v>
      </c>
      <c r="CC156">
        <v>0.10858165138662287</v>
      </c>
      <c r="CD156">
        <v>0.10955650573290374</v>
      </c>
      <c r="CE156">
        <v>0.11053017842790705</v>
      </c>
      <c r="CF156">
        <v>0.1115023270571239</v>
      </c>
      <c r="CG156">
        <v>0.11247263495857489</v>
      </c>
      <c r="CH156">
        <v>0.1134408264660761</v>
      </c>
      <c r="CI156">
        <v>0.11440663720692262</v>
      </c>
      <c r="CJ156">
        <v>0.11536980930700537</v>
      </c>
      <c r="CK156">
        <v>0.11633015956920521</v>
      </c>
      <c r="CL156">
        <v>0.11728744730703633</v>
      </c>
      <c r="CM156">
        <v>0.11824153016155507</v>
      </c>
      <c r="CN156">
        <v>0.11919220465541651</v>
      </c>
      <c r="CO156">
        <v>0.12013935597149462</v>
      </c>
      <c r="CP156">
        <v>0.12108281121294301</v>
      </c>
      <c r="CQ156">
        <v>0.12202248846645193</v>
      </c>
      <c r="CR156">
        <v>0.12295824065189667</v>
      </c>
      <c r="CS156">
        <v>0.12388998032373807</v>
      </c>
      <c r="CT156">
        <v>0.12481761001268944</v>
      </c>
      <c r="CU156">
        <v>0.12574105524511814</v>
      </c>
      <c r="CV156">
        <v>0.12666024696210007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</row>
    <row r="157" spans="1:155">
      <c r="A157">
        <v>0.12356507534674213</v>
      </c>
      <c r="B157">
        <v>0.12163261611825801</v>
      </c>
      <c r="C157">
        <v>0.11972565920489237</v>
      </c>
      <c r="D157">
        <v>0.11784501372645267</v>
      </c>
      <c r="E157">
        <v>0.1159915245709424</v>
      </c>
      <c r="F157">
        <v>0.11416611648125922</v>
      </c>
      <c r="G157">
        <v>0.11236978172648716</v>
      </c>
      <c r="H157">
        <v>0.11060357893772507</v>
      </c>
      <c r="I157">
        <v>0.10886865452853538</v>
      </c>
      <c r="J157">
        <v>0.10716622526914991</v>
      </c>
      <c r="K157">
        <v>0.10549757904841925</v>
      </c>
      <c r="L157">
        <v>0.10386409551770626</v>
      </c>
      <c r="M157">
        <v>0.1022672249248906</v>
      </c>
      <c r="N157">
        <v>0.10070849874800479</v>
      </c>
      <c r="O157">
        <v>9.9189506486200396E-2</v>
      </c>
      <c r="P157">
        <v>9.7711945516707435E-2</v>
      </c>
      <c r="Q157">
        <v>9.6277530186151247E-2</v>
      </c>
      <c r="R157">
        <v>9.4888080281527981E-2</v>
      </c>
      <c r="S157">
        <v>9.3545425574169561E-2</v>
      </c>
      <c r="T157">
        <v>9.2251446792071673E-2</v>
      </c>
      <c r="U157">
        <v>9.1008064546407696E-2</v>
      </c>
      <c r="V157">
        <v>8.9817175911895364E-2</v>
      </c>
      <c r="W157">
        <v>8.8680709902645941E-2</v>
      </c>
      <c r="X157">
        <v>8.7600499985627162E-2</v>
      </c>
      <c r="Y157">
        <v>8.6578374100428263E-2</v>
      </c>
      <c r="Z157">
        <v>8.5616074252821528E-2</v>
      </c>
      <c r="AA157">
        <v>8.4715261499951039E-2</v>
      </c>
      <c r="AB157">
        <v>8.3877406925299242E-2</v>
      </c>
      <c r="AC157">
        <v>8.3103872145086993E-2</v>
      </c>
      <c r="AD157">
        <v>8.2395858617178006E-2</v>
      </c>
      <c r="AE157">
        <v>8.1754362964743463E-2</v>
      </c>
      <c r="AF157">
        <v>8.118010461989951E-2</v>
      </c>
      <c r="AG157">
        <v>8.0673699135621474E-2</v>
      </c>
      <c r="AH157">
        <v>8.0235467108971614E-2</v>
      </c>
      <c r="AI157">
        <v>7.9865481988707368E-2</v>
      </c>
      <c r="AJ157">
        <v>7.9563578504662419E-2</v>
      </c>
      <c r="AK157">
        <v>7.9329046347321144E-2</v>
      </c>
      <c r="AL157">
        <v>7.9161947815524145E-2</v>
      </c>
      <c r="AM157">
        <v>7.9060376416258682E-2</v>
      </c>
      <c r="AN157">
        <v>7.9024174615775017E-2</v>
      </c>
      <c r="AO157">
        <v>7.9024471314402586E-2</v>
      </c>
      <c r="AP157">
        <v>7.9182217105495015E-2</v>
      </c>
      <c r="AQ157">
        <v>7.9289846596854549E-2</v>
      </c>
      <c r="AR157">
        <v>7.9496325183459809E-2</v>
      </c>
      <c r="AS157">
        <v>7.9760584186084088E-2</v>
      </c>
      <c r="AT157">
        <v>8.0077929282744847E-2</v>
      </c>
      <c r="AU157">
        <v>8.0447020239784992E-2</v>
      </c>
      <c r="AV157">
        <v>8.0865537333025608E-2</v>
      </c>
      <c r="AW157">
        <v>8.1331029759569129E-2</v>
      </c>
      <c r="AX157">
        <v>8.1840751692083241E-2</v>
      </c>
      <c r="AY157">
        <v>8.2392345450220367E-2</v>
      </c>
      <c r="AZ157">
        <v>8.2983332448099731E-2</v>
      </c>
      <c r="BA157">
        <v>8.3611254041995917E-2</v>
      </c>
      <c r="BB157">
        <v>8.427369052432683E-2</v>
      </c>
      <c r="BC157">
        <v>8.4968277095485337E-2</v>
      </c>
      <c r="BD157">
        <v>8.5692718690126762E-2</v>
      </c>
      <c r="BE157">
        <v>8.6444811227223972E-2</v>
      </c>
      <c r="BF157">
        <v>8.7222403652749678E-2</v>
      </c>
      <c r="BG157">
        <v>8.802348302499173E-2</v>
      </c>
      <c r="BH157">
        <v>8.8846068890839472E-2</v>
      </c>
      <c r="BI157">
        <v>8.9688341554783543E-2</v>
      </c>
      <c r="BJ157">
        <v>9.0548532818454194E-2</v>
      </c>
      <c r="BK157">
        <v>9.1424995509214652E-2</v>
      </c>
      <c r="BL157">
        <v>9.2316170611370457E-2</v>
      </c>
      <c r="BM157">
        <v>9.3220601566643607E-2</v>
      </c>
      <c r="BN157">
        <v>9.4136882418971182E-2</v>
      </c>
      <c r="BO157">
        <v>9.5063776623551866E-2</v>
      </c>
      <c r="BP157">
        <v>9.6000064101789226E-2</v>
      </c>
      <c r="BQ157">
        <v>9.6944628384269302E-2</v>
      </c>
      <c r="BR157">
        <v>9.7896417343345338E-2</v>
      </c>
      <c r="BS157">
        <v>9.8854483233177221E-2</v>
      </c>
      <c r="BT157">
        <v>9.9817923656023474E-2</v>
      </c>
      <c r="BU157">
        <v>0.10078589445420705</v>
      </c>
      <c r="BV157">
        <v>0.10175764023922447</v>
      </c>
      <c r="BW157">
        <v>0.10273243448230156</v>
      </c>
      <c r="BX157">
        <v>0.10370961916677257</v>
      </c>
      <c r="BY157">
        <v>0.10468859558470682</v>
      </c>
      <c r="BZ157">
        <v>0.10566878083201282</v>
      </c>
      <c r="CA157">
        <v>0.10664966570332308</v>
      </c>
      <c r="CB157">
        <v>0.10763076929406462</v>
      </c>
      <c r="CC157">
        <v>0.10861165337949577</v>
      </c>
      <c r="CD157">
        <v>0.10959190213964015</v>
      </c>
      <c r="CE157">
        <v>0.11057114897714335</v>
      </c>
      <c r="CF157">
        <v>0.11154904858684071</v>
      </c>
      <c r="CG157">
        <v>0.11252527880864413</v>
      </c>
      <c r="CH157">
        <v>0.11349956033454285</v>
      </c>
      <c r="CI157">
        <v>0.11447162445133716</v>
      </c>
      <c r="CJ157">
        <v>0.1154412088059</v>
      </c>
      <c r="CK157">
        <v>0.11640812660528051</v>
      </c>
      <c r="CL157">
        <v>0.11737213167141075</v>
      </c>
      <c r="CM157">
        <v>0.11833307956734065</v>
      </c>
      <c r="CN157">
        <v>0.11929076190754379</v>
      </c>
      <c r="CO157">
        <v>0.12024505979150668</v>
      </c>
      <c r="CP157">
        <v>0.1211957958250664</v>
      </c>
      <c r="CQ157">
        <v>0.1221428859192224</v>
      </c>
      <c r="CR157">
        <v>0.12308617772929835</v>
      </c>
      <c r="CS157">
        <v>0.12402558200502574</v>
      </c>
      <c r="CT157">
        <v>0.12496099652478541</v>
      </c>
      <c r="CU157">
        <v>0.12589234382972236</v>
      </c>
      <c r="CV157">
        <v>0.12681955026514649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</row>
    <row r="158" spans="1:155">
      <c r="A158">
        <v>0.12350577287107997</v>
      </c>
      <c r="B158">
        <v>0.12156976496788721</v>
      </c>
      <c r="C158">
        <v>0.11965962753343631</v>
      </c>
      <c r="D158">
        <v>0.11777616478225933</v>
      </c>
      <c r="E158">
        <v>0.1159202188046886</v>
      </c>
      <c r="F158">
        <v>0.11409271060644184</v>
      </c>
      <c r="G158">
        <v>0.1122946259935544</v>
      </c>
      <c r="H158">
        <v>0.11052701772838815</v>
      </c>
      <c r="I158">
        <v>0.10879102730504027</v>
      </c>
      <c r="J158">
        <v>0.10708786277714714</v>
      </c>
      <c r="K158">
        <v>0.10541880496385433</v>
      </c>
      <c r="L158">
        <v>0.10378522334617572</v>
      </c>
      <c r="M158">
        <v>0.10218855807881677</v>
      </c>
      <c r="N158">
        <v>0.10063032950683146</v>
      </c>
      <c r="O158">
        <v>9.9112114722692365E-2</v>
      </c>
      <c r="P158">
        <v>9.7635596855013468E-2</v>
      </c>
      <c r="Q158">
        <v>9.6202474982134786E-2</v>
      </c>
      <c r="R158">
        <v>9.4814551819116619E-2</v>
      </c>
      <c r="S158">
        <v>9.3473639020274599E-2</v>
      </c>
      <c r="T158">
        <v>9.2181597728696385E-2</v>
      </c>
      <c r="U158">
        <v>9.0940327498581039E-2</v>
      </c>
      <c r="V158">
        <v>8.9751701450416721E-2</v>
      </c>
      <c r="W158">
        <v>8.8617624779112683E-2</v>
      </c>
      <c r="X158">
        <v>8.7539904464082663E-2</v>
      </c>
      <c r="Y158">
        <v>8.6520339639875765E-2</v>
      </c>
      <c r="Z158">
        <v>8.5560644190137064E-2</v>
      </c>
      <c r="AA158">
        <v>8.4662446197708977E-2</v>
      </c>
      <c r="AB158">
        <v>8.3827189421508672E-2</v>
      </c>
      <c r="AC158">
        <v>8.3056200083717127E-2</v>
      </c>
      <c r="AD158">
        <v>8.2350648278425198E-2</v>
      </c>
      <c r="AE158">
        <v>8.171150131345406E-2</v>
      </c>
      <c r="AF158">
        <v>8.1139452040142765E-2</v>
      </c>
      <c r="AG158">
        <v>8.063508109623449E-2</v>
      </c>
      <c r="AH158">
        <v>8.0198691209131062E-2</v>
      </c>
      <c r="AI158">
        <v>7.9830336098775476E-2</v>
      </c>
      <c r="AJ158">
        <v>7.9529839530825694E-2</v>
      </c>
      <c r="AK158">
        <v>7.9296476409093514E-2</v>
      </c>
      <c r="AL158">
        <v>7.9130308231726829E-2</v>
      </c>
      <c r="AM158">
        <v>7.9029396915169359E-2</v>
      </c>
      <c r="AN158">
        <v>7.8993785768551816E-2</v>
      </c>
      <c r="AO158">
        <v>7.8995188766288388E-2</v>
      </c>
      <c r="AP158">
        <v>7.9149297028117127E-2</v>
      </c>
      <c r="AQ158">
        <v>7.9259702168948898E-2</v>
      </c>
      <c r="AR158">
        <v>7.9465600318543106E-2</v>
      </c>
      <c r="AS158">
        <v>7.9729493887970973E-2</v>
      </c>
      <c r="AT158">
        <v>8.0046320189296361E-2</v>
      </c>
      <c r="AU158">
        <v>8.0414809242579502E-2</v>
      </c>
      <c r="AV158">
        <v>8.0832691994187078E-2</v>
      </c>
      <c r="AW158">
        <v>8.1297541500074261E-2</v>
      </c>
      <c r="AX158">
        <v>8.1806630280259807E-2</v>
      </c>
      <c r="AY158">
        <v>8.2357640154943138E-2</v>
      </c>
      <c r="AZ158">
        <v>8.2948105943371181E-2</v>
      </c>
      <c r="BA158">
        <v>8.3575594380383103E-2</v>
      </c>
      <c r="BB158">
        <v>8.4237710698612744E-2</v>
      </c>
      <c r="BC158">
        <v>8.4932107241863647E-2</v>
      </c>
      <c r="BD158">
        <v>8.5656501293167459E-2</v>
      </c>
      <c r="BE158">
        <v>8.6408706906257737E-2</v>
      </c>
      <c r="BF158">
        <v>8.7186585397043756E-2</v>
      </c>
      <c r="BG158">
        <v>8.7988134723994943E-2</v>
      </c>
      <c r="BH158">
        <v>8.8811383938416005E-2</v>
      </c>
      <c r="BI158">
        <v>8.9654518718930307E-2</v>
      </c>
      <c r="BJ158">
        <v>9.0515778035894764E-2</v>
      </c>
      <c r="BK158">
        <v>9.1393518748982439E-2</v>
      </c>
      <c r="BL158">
        <v>9.2286189522759202E-2</v>
      </c>
      <c r="BM158">
        <v>9.3192329995194417E-2</v>
      </c>
      <c r="BN158">
        <v>9.4110542276185913E-2</v>
      </c>
      <c r="BO158">
        <v>9.5039587056288205E-2</v>
      </c>
      <c r="BP158">
        <v>9.5978243455799986E-2</v>
      </c>
      <c r="BQ158">
        <v>9.6925398197579879E-2</v>
      </c>
      <c r="BR158">
        <v>9.7879994308879698E-2</v>
      </c>
      <c r="BS158">
        <v>9.8841083313235642E-2</v>
      </c>
      <c r="BT158">
        <v>9.9807761698988098E-2</v>
      </c>
      <c r="BU158">
        <v>0.1007791820984468</v>
      </c>
      <c r="BV158">
        <v>0.10175458564401735</v>
      </c>
      <c r="BW158">
        <v>0.1027332438007431</v>
      </c>
      <c r="BX158">
        <v>0.10371449487423658</v>
      </c>
      <c r="BY158">
        <v>0.10469773592405682</v>
      </c>
      <c r="BZ158">
        <v>0.10568238089503958</v>
      </c>
      <c r="CA158">
        <v>0.10666791647001869</v>
      </c>
      <c r="CB158">
        <v>0.10765385716641937</v>
      </c>
      <c r="CC158">
        <v>0.10863976136527419</v>
      </c>
      <c r="CD158">
        <v>0.10962520987634179</v>
      </c>
      <c r="CE158">
        <v>0.11060983055241265</v>
      </c>
      <c r="CF158">
        <v>0.1115932750561455</v>
      </c>
      <c r="CG158">
        <v>0.11257521613051745</v>
      </c>
      <c r="CH158">
        <v>0.11355537094380261</v>
      </c>
      <c r="CI158">
        <v>0.11453346705626039</v>
      </c>
      <c r="CJ158">
        <v>0.11550923675891839</v>
      </c>
      <c r="CK158">
        <v>0.11648249003820288</v>
      </c>
      <c r="CL158">
        <v>0.1174529770025194</v>
      </c>
      <c r="CM158">
        <v>0.11842054839030437</v>
      </c>
      <c r="CN158">
        <v>0.11938499336838716</v>
      </c>
      <c r="CO158">
        <v>0.12034618676376105</v>
      </c>
      <c r="CP158">
        <v>0.12130395063182145</v>
      </c>
      <c r="CQ158">
        <v>0.12225819518656832</v>
      </c>
      <c r="CR158">
        <v>0.12320876557241121</v>
      </c>
      <c r="CS158">
        <v>0.12415556862180142</v>
      </c>
      <c r="CT158">
        <v>0.12509849663433159</v>
      </c>
      <c r="CU158">
        <v>0.12603747224447484</v>
      </c>
      <c r="CV158">
        <v>0.12697241724484221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</row>
    <row r="159" spans="1:155">
      <c r="A159">
        <v>0.12344669036738162</v>
      </c>
      <c r="B159">
        <v>0.12150730545119201</v>
      </c>
      <c r="C159">
        <v>0.11959414648408465</v>
      </c>
      <c r="D159">
        <v>0.11770801477883773</v>
      </c>
      <c r="E159">
        <v>0.1158497489550101</v>
      </c>
      <c r="F159">
        <v>0.11402026402577303</v>
      </c>
      <c r="G159">
        <v>0.11222054321945048</v>
      </c>
      <c r="H159">
        <v>0.11045163172392755</v>
      </c>
      <c r="I159">
        <v>0.10871466480311709</v>
      </c>
      <c r="J159">
        <v>0.10701084374657148</v>
      </c>
      <c r="K159">
        <v>0.1053414395370211</v>
      </c>
      <c r="L159">
        <v>0.10370781464225061</v>
      </c>
      <c r="M159">
        <v>0.10211139836538523</v>
      </c>
      <c r="N159">
        <v>0.10055369811287969</v>
      </c>
      <c r="O159">
        <v>9.9036280090146603E-2</v>
      </c>
      <c r="P159">
        <v>9.7560812869458488E-2</v>
      </c>
      <c r="Q159">
        <v>9.6128980578000608E-2</v>
      </c>
      <c r="R159">
        <v>9.4742571436218698E-2</v>
      </c>
      <c r="S159">
        <v>9.3403376162985524E-2</v>
      </c>
      <c r="T159">
        <v>9.2113236549425354E-2</v>
      </c>
      <c r="U159">
        <v>9.0874032178202627E-2</v>
      </c>
      <c r="V159">
        <v>8.9687614914195524E-2</v>
      </c>
      <c r="W159">
        <v>8.8555863951345862E-2</v>
      </c>
      <c r="X159">
        <v>8.7480559498821692E-2</v>
      </c>
      <c r="Y159">
        <v>8.6463477932768137E-2</v>
      </c>
      <c r="Z159">
        <v>8.5506302089125588E-2</v>
      </c>
      <c r="AA159">
        <v>8.46106336578408E-2</v>
      </c>
      <c r="AB159">
        <v>8.3777882139027343E-2</v>
      </c>
      <c r="AC159">
        <v>8.3009348917125553E-2</v>
      </c>
      <c r="AD159">
        <v>8.230617001224852E-2</v>
      </c>
      <c r="AE159">
        <v>8.1669285888579579E-2</v>
      </c>
      <c r="AF159">
        <v>8.109935901995384E-2</v>
      </c>
      <c r="AG159">
        <v>8.0596947979436395E-2</v>
      </c>
      <c r="AH159">
        <v>8.0162335063129725E-2</v>
      </c>
      <c r="AI159">
        <v>7.9795539470305155E-2</v>
      </c>
      <c r="AJ159">
        <v>7.9496408364253229E-2</v>
      </c>
      <c r="AK159">
        <v>7.926416968300902E-2</v>
      </c>
      <c r="AL159">
        <v>7.909889605866649E-2</v>
      </c>
      <c r="AM159">
        <v>7.8998645548106844E-2</v>
      </c>
      <c r="AN159">
        <v>7.8963744377253883E-2</v>
      </c>
      <c r="AO159">
        <v>7.8967544738332229E-2</v>
      </c>
      <c r="AP159">
        <v>7.9117160065040576E-2</v>
      </c>
      <c r="AQ159">
        <v>7.922965614441814E-2</v>
      </c>
      <c r="AR159">
        <v>7.9435180711907249E-2</v>
      </c>
      <c r="AS159">
        <v>7.9698717908442476E-2</v>
      </c>
      <c r="AT159">
        <v>8.0015055536491395E-2</v>
      </c>
      <c r="AU159">
        <v>8.038299712944981E-2</v>
      </c>
      <c r="AV159">
        <v>8.0800285311668177E-2</v>
      </c>
      <c r="AW159">
        <v>8.1264524443791175E-2</v>
      </c>
      <c r="AX159">
        <v>8.1773021684742486E-2</v>
      </c>
      <c r="AY159">
        <v>8.2323471551846356E-2</v>
      </c>
      <c r="AZ159">
        <v>8.2913444516816023E-2</v>
      </c>
      <c r="BA159">
        <v>8.3540527915035592E-2</v>
      </c>
      <c r="BB159">
        <v>8.4202339930076905E-2</v>
      </c>
      <c r="BC159">
        <v>8.4896551733833328E-2</v>
      </c>
      <c r="BD159">
        <v>8.5620904057394004E-2</v>
      </c>
      <c r="BE159">
        <v>8.6373218470260235E-2</v>
      </c>
      <c r="BF159">
        <v>8.7151368565979742E-2</v>
      </c>
      <c r="BG159">
        <v>8.7953365907916234E-2</v>
      </c>
      <c r="BH159">
        <v>8.8777245822254991E-2</v>
      </c>
      <c r="BI159">
        <v>8.9621204188084891E-2</v>
      </c>
      <c r="BJ159">
        <v>9.0483482930049236E-2</v>
      </c>
      <c r="BK159">
        <v>9.1362447606394587E-2</v>
      </c>
      <c r="BL159">
        <v>9.2256546832907918E-2</v>
      </c>
      <c r="BM159">
        <v>9.316432582700418E-2</v>
      </c>
      <c r="BN159">
        <v>9.4084385812309976E-2</v>
      </c>
      <c r="BO159">
        <v>9.5015490635792926E-2</v>
      </c>
      <c r="BP159">
        <v>9.5956418636313032E-2</v>
      </c>
      <c r="BQ159">
        <v>9.6906055854816014E-2</v>
      </c>
      <c r="BR159">
        <v>9.7863346991463263E-2</v>
      </c>
      <c r="BS159">
        <v>9.8827337931243292E-2</v>
      </c>
      <c r="BT159">
        <v>9.9797125073241857E-2</v>
      </c>
      <c r="BU159">
        <v>0.10077186010467061</v>
      </c>
      <c r="BV159">
        <v>0.10175077875083968</v>
      </c>
      <c r="BW159">
        <v>0.10273315164005492</v>
      </c>
      <c r="BX159">
        <v>0.10371831260330967</v>
      </c>
      <c r="BY159">
        <v>0.10470565588280875</v>
      </c>
      <c r="BZ159">
        <v>0.10569459178420311</v>
      </c>
      <c r="CA159">
        <v>0.10668460245477088</v>
      </c>
      <c r="CB159">
        <v>0.10767520083390124</v>
      </c>
      <c r="CC159">
        <v>0.10866593887558439</v>
      </c>
      <c r="CD159">
        <v>0.10965639421220581</v>
      </c>
      <c r="CE159">
        <v>0.11064619224983191</v>
      </c>
      <c r="CF159">
        <v>0.11163497799715698</v>
      </c>
      <c r="CG159">
        <v>0.11262242187350369</v>
      </c>
      <c r="CH159">
        <v>0.11360823759686009</v>
      </c>
      <c r="CI159">
        <v>0.11459214686269034</v>
      </c>
      <c r="CJ159">
        <v>0.11557387970519584</v>
      </c>
      <c r="CK159">
        <v>0.11655324126064902</v>
      </c>
      <c r="CL159">
        <v>0.11752997804311018</v>
      </c>
      <c r="CM159">
        <v>0.11850393747928725</v>
      </c>
      <c r="CN159">
        <v>0.11947490314111503</v>
      </c>
      <c r="CO159">
        <v>0.12044274918881077</v>
      </c>
      <c r="CP159">
        <v>0.12140729240947555</v>
      </c>
      <c r="CQ159">
        <v>0.1223684381415944</v>
      </c>
      <c r="CR159">
        <v>0.12332602956864619</v>
      </c>
      <c r="CS159">
        <v>0.1242799701366699</v>
      </c>
      <c r="CT159">
        <v>0.12523014929987625</v>
      </c>
      <c r="CU159">
        <v>0.12617648516068289</v>
      </c>
      <c r="CV159">
        <v>0.12711889635963938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</row>
    <row r="160" spans="1:155">
      <c r="A160">
        <v>0.12338773859774983</v>
      </c>
      <c r="B160">
        <v>0.12144514559557881</v>
      </c>
      <c r="C160">
        <v>0.11952912406036149</v>
      </c>
      <c r="D160">
        <v>0.11764047151859763</v>
      </c>
      <c r="E160">
        <v>0.11578002117498355</v>
      </c>
      <c r="F160">
        <v>0.11394868511351329</v>
      </c>
      <c r="G160">
        <v>0.11214743992757036</v>
      </c>
      <c r="H160">
        <v>0.1103773271489327</v>
      </c>
      <c r="I160">
        <v>0.10863947432092566</v>
      </c>
      <c r="J160">
        <v>0.10693507545778617</v>
      </c>
      <c r="K160">
        <v>0.10526539373615228</v>
      </c>
      <c r="L160">
        <v>0.10363178181971461</v>
      </c>
      <c r="M160">
        <v>0.10203565900567961</v>
      </c>
      <c r="N160">
        <v>0.1004785219634837</v>
      </c>
      <c r="O160">
        <v>9.8961923598938392E-2</v>
      </c>
      <c r="P160">
        <v>9.7487518877769547E-2</v>
      </c>
      <c r="Q160">
        <v>9.6056976981778758E-2</v>
      </c>
      <c r="R160">
        <v>9.467206937128167E-2</v>
      </c>
      <c r="S160">
        <v>9.3334569714296364E-2</v>
      </c>
      <c r="T160">
        <v>9.2046302635337029E-2</v>
      </c>
      <c r="U160">
        <v>9.0809123824588736E-2</v>
      </c>
      <c r="V160">
        <v>8.9624863525817694E-2</v>
      </c>
      <c r="W160">
        <v>8.8495379406840657E-2</v>
      </c>
      <c r="X160">
        <v>8.7422428528158902E-2</v>
      </c>
      <c r="Y160">
        <v>8.6407757933591817E-2</v>
      </c>
      <c r="Z160">
        <v>8.5453023217783683E-2</v>
      </c>
      <c r="AA160">
        <v>8.4559801305934157E-2</v>
      </c>
      <c r="AB160">
        <v>8.372947216215916E-2</v>
      </c>
      <c r="AC160">
        <v>8.2963307156298904E-2</v>
      </c>
      <c r="AD160">
        <v>8.2262417972459326E-2</v>
      </c>
      <c r="AE160">
        <v>8.1627710220077462E-2</v>
      </c>
      <c r="AF160">
        <v>8.1059830082434781E-2</v>
      </c>
      <c r="AG160">
        <v>8.0559306839345632E-2</v>
      </c>
      <c r="AH160">
        <v>8.0126399936604559E-2</v>
      </c>
      <c r="AI160">
        <v>7.976112252322809E-2</v>
      </c>
      <c r="AJ160">
        <v>7.9463289824095909E-2</v>
      </c>
      <c r="AK160">
        <v>7.923214735878964E-2</v>
      </c>
      <c r="AL160">
        <v>7.906774568916819E-2</v>
      </c>
      <c r="AM160">
        <v>7.8968145580719573E-2</v>
      </c>
      <c r="AN160">
        <v>7.8933774805656054E-2</v>
      </c>
      <c r="AO160">
        <v>7.8939402862504532E-2</v>
      </c>
      <c r="AP160">
        <v>7.9085066644303259E-2</v>
      </c>
      <c r="AQ160">
        <v>7.9199912432128206E-2</v>
      </c>
      <c r="AR160">
        <v>7.9405087296861604E-2</v>
      </c>
      <c r="AS160">
        <v>7.9668238642915112E-2</v>
      </c>
      <c r="AT160">
        <v>7.9984142369450367E-2</v>
      </c>
      <c r="AU160">
        <v>8.0351562967692261E-2</v>
      </c>
      <c r="AV160">
        <v>8.0768299796891083E-2</v>
      </c>
      <c r="AW160">
        <v>8.123196734125758E-2</v>
      </c>
      <c r="AX160">
        <v>8.1739896685593477E-2</v>
      </c>
      <c r="AY160">
        <v>8.2289825460787933E-2</v>
      </c>
      <c r="AZ160">
        <v>8.2879332328850946E-2</v>
      </c>
      <c r="BA160">
        <v>8.3506025976833806E-2</v>
      </c>
      <c r="BB160">
        <v>8.4167546206084229E-2</v>
      </c>
      <c r="BC160">
        <v>8.4861584595945963E-2</v>
      </c>
      <c r="BD160">
        <v>8.5585892395855692E-2</v>
      </c>
      <c r="BE160">
        <v>8.6338305636661727E-2</v>
      </c>
      <c r="BF160">
        <v>8.7116712405971214E-2</v>
      </c>
      <c r="BG160">
        <v>8.7919132440609907E-2</v>
      </c>
      <c r="BH160">
        <v>8.8743611867014141E-2</v>
      </c>
      <c r="BI160">
        <v>8.9588350520433971E-2</v>
      </c>
      <c r="BJ160">
        <v>9.0451599785615608E-2</v>
      </c>
      <c r="BK160">
        <v>9.1331729450609161E-2</v>
      </c>
      <c r="BL160">
        <v>9.2227190083915528E-2</v>
      </c>
      <c r="BM160">
        <v>9.313653218385072E-2</v>
      </c>
      <c r="BN160">
        <v>9.4058358104915349E-2</v>
      </c>
      <c r="BO160">
        <v>9.4991431845409854E-2</v>
      </c>
      <c r="BP160">
        <v>9.5934532966215E-2</v>
      </c>
      <c r="BQ160">
        <v>9.6886547739668025E-2</v>
      </c>
      <c r="BR160">
        <v>9.7846418459177423E-2</v>
      </c>
      <c r="BS160">
        <v>9.8813191304681011E-2</v>
      </c>
      <c r="BT160">
        <v>9.9785960030927628E-2</v>
      </c>
      <c r="BU160">
        <v>0.10076387351725982</v>
      </c>
      <c r="BV160">
        <v>0.10174616669503722</v>
      </c>
      <c r="BW160">
        <v>0.1027321061156873</v>
      </c>
      <c r="BX160">
        <v>0.10372102230617389</v>
      </c>
      <c r="BY160">
        <v>0.10471230804202733</v>
      </c>
      <c r="BZ160">
        <v>0.10570536799121961</v>
      </c>
      <c r="CA160">
        <v>0.10669968170306396</v>
      </c>
      <c r="CB160">
        <v>0.10769475892892032</v>
      </c>
      <c r="CC160">
        <v>0.10869014760146878</v>
      </c>
      <c r="CD160">
        <v>0.10968542141741985</v>
      </c>
      <c r="CE160">
        <v>0.1106802013262036</v>
      </c>
      <c r="CF160">
        <v>0.11167412902641777</v>
      </c>
      <c r="CG160">
        <v>0.1126668716323896</v>
      </c>
      <c r="CH160">
        <v>0.1136581387637897</v>
      </c>
      <c r="CI160">
        <v>0.11464764762850349</v>
      </c>
      <c r="CJ160">
        <v>0.11563512438009813</v>
      </c>
      <c r="CK160">
        <v>0.11662037136860848</v>
      </c>
      <c r="CL160">
        <v>0.11760313016990734</v>
      </c>
      <c r="CM160">
        <v>0.11858324548539502</v>
      </c>
      <c r="CN160">
        <v>0.11956049722509107</v>
      </c>
      <c r="CO160">
        <v>0.12053475507651132</v>
      </c>
      <c r="CP160">
        <v>0.12150583296346419</v>
      </c>
      <c r="CQ160">
        <v>0.12247363231872828</v>
      </c>
      <c r="CR160">
        <v>0.12343799397683371</v>
      </c>
      <c r="CS160">
        <v>0.12439881678574108</v>
      </c>
      <c r="CT160">
        <v>0.12535598788759236</v>
      </c>
      <c r="CU160">
        <v>0.12630942262439335</v>
      </c>
      <c r="CV160">
        <v>0.127259034457544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</row>
    <row r="161" spans="1:155">
      <c r="A161">
        <v>0.12332882970862961</v>
      </c>
      <c r="B161">
        <v>0.12138319757939467</v>
      </c>
      <c r="C161">
        <v>0.11946447010300405</v>
      </c>
      <c r="D161">
        <v>0.11757344224818235</v>
      </c>
      <c r="E161">
        <v>0.11571094311563013</v>
      </c>
      <c r="F161">
        <v>0.11387788043185676</v>
      </c>
      <c r="G161">
        <v>0.1120752260322793</v>
      </c>
      <c r="H161">
        <v>0.11030401394890214</v>
      </c>
      <c r="I161">
        <v>0.10856536719100643</v>
      </c>
      <c r="J161">
        <v>0.10686047123237048</v>
      </c>
      <c r="K161">
        <v>0.10519058119006348</v>
      </c>
      <c r="L161">
        <v>0.103557040818857</v>
      </c>
      <c r="M161">
        <v>0.10196125888096878</v>
      </c>
      <c r="N161">
        <v>0.10040472101058134</v>
      </c>
      <c r="O161">
        <v>9.8888967764491145E-2</v>
      </c>
      <c r="P161">
        <v>9.7415639879444918E-2</v>
      </c>
      <c r="Q161">
        <v>9.5986393307058201E-2</v>
      </c>
      <c r="R161">
        <v>9.4602980680761339E-2</v>
      </c>
      <c r="S161">
        <v>9.3267161142998087E-2</v>
      </c>
      <c r="T161">
        <v>9.1980737758334347E-2</v>
      </c>
      <c r="U161">
        <v>9.0745548193801359E-2</v>
      </c>
      <c r="V161">
        <v>8.9563401383227381E-2</v>
      </c>
      <c r="W161">
        <v>8.8436130759736609E-2</v>
      </c>
      <c r="X161">
        <v>8.736547088981414E-2</v>
      </c>
      <c r="Y161">
        <v>8.6353143239979863E-2</v>
      </c>
      <c r="Z161">
        <v>8.5400779293144463E-2</v>
      </c>
      <c r="AA161">
        <v>8.4509927497276455E-2</v>
      </c>
      <c r="AB161">
        <v>8.368194073249588E-2</v>
      </c>
      <c r="AC161">
        <v>8.2918064896580171E-2</v>
      </c>
      <c r="AD161">
        <v>8.2219382463401977E-2</v>
      </c>
      <c r="AE161">
        <v>8.1586775946056178E-2</v>
      </c>
      <c r="AF161">
        <v>8.102086540575007E-2</v>
      </c>
      <c r="AG161">
        <v>8.0522164920826589E-2</v>
      </c>
      <c r="AH161">
        <v>8.0090904078791797E-2</v>
      </c>
      <c r="AI161">
        <v>7.9727077639589833E-2</v>
      </c>
      <c r="AJ161">
        <v>7.9430506296280595E-2</v>
      </c>
      <c r="AK161">
        <v>7.9200417580424107E-2</v>
      </c>
      <c r="AL161">
        <v>7.9036859480643679E-2</v>
      </c>
      <c r="AM161">
        <v>7.8937899596501507E-2</v>
      </c>
      <c r="AN161">
        <v>7.8904157373810874E-2</v>
      </c>
      <c r="AO161">
        <v>7.8912047161848325E-2</v>
      </c>
      <c r="AP161">
        <v>7.9053756761097521E-2</v>
      </c>
      <c r="AQ161">
        <v>7.9170538202758864E-2</v>
      </c>
      <c r="AR161">
        <v>7.937529307763469E-2</v>
      </c>
      <c r="AS161">
        <v>7.9638112203836167E-2</v>
      </c>
      <c r="AT161">
        <v>7.9953580490427265E-2</v>
      </c>
      <c r="AU161">
        <v>8.0320521746320206E-2</v>
      </c>
      <c r="AV161">
        <v>8.073673321465713E-2</v>
      </c>
      <c r="AW161">
        <v>8.1199859461289908E-2</v>
      </c>
      <c r="AX161">
        <v>8.1707260585174815E-2</v>
      </c>
      <c r="AY161">
        <v>8.2256686540193885E-2</v>
      </c>
      <c r="AZ161">
        <v>8.2845743433458782E-2</v>
      </c>
      <c r="BA161">
        <v>8.3472067463504732E-2</v>
      </c>
      <c r="BB161">
        <v>8.413330894267626E-2</v>
      </c>
      <c r="BC161">
        <v>8.4827172700334033E-2</v>
      </c>
      <c r="BD161">
        <v>8.5551431947816198E-2</v>
      </c>
      <c r="BE161">
        <v>8.6303931825947228E-2</v>
      </c>
      <c r="BF161">
        <v>8.7082575189984426E-2</v>
      </c>
      <c r="BG161">
        <v>8.7885391525396442E-2</v>
      </c>
      <c r="BH161">
        <v>8.8710434388724335E-2</v>
      </c>
      <c r="BI161">
        <v>8.9555910504241484E-2</v>
      </c>
      <c r="BJ161">
        <v>9.0420078995279499E-2</v>
      </c>
      <c r="BK161">
        <v>9.1301312085737357E-2</v>
      </c>
      <c r="BL161">
        <v>9.2198067795999247E-2</v>
      </c>
      <c r="BM161">
        <v>9.3108896940408456E-2</v>
      </c>
      <c r="BN161">
        <v>9.4032404806187062E-2</v>
      </c>
      <c r="BO161">
        <v>9.4967356605201114E-2</v>
      </c>
      <c r="BP161">
        <v>9.5912532796405769E-2</v>
      </c>
      <c r="BQ161">
        <v>9.6866818085884862E-2</v>
      </c>
      <c r="BR161">
        <v>9.782915533845675E-2</v>
      </c>
      <c r="BS161">
        <v>9.8798589262792211E-2</v>
      </c>
      <c r="BT161">
        <v>9.9774212600622358E-2</v>
      </c>
      <c r="BU161">
        <v>0.10075517117762244</v>
      </c>
      <c r="BV161">
        <v>0.10174069827018849</v>
      </c>
      <c r="BW161">
        <v>0.10273005720400008</v>
      </c>
      <c r="BX161">
        <v>0.10372257689124072</v>
      </c>
      <c r="BY161">
        <v>0.10471764535440693</v>
      </c>
      <c r="BZ161">
        <v>0.10571466513966624</v>
      </c>
      <c r="CA161">
        <v>0.10671311208456451</v>
      </c>
      <c r="CB161">
        <v>0.1077124914742725</v>
      </c>
      <c r="CC161">
        <v>0.10871234989676243</v>
      </c>
      <c r="CD161">
        <v>0.10971225582143293</v>
      </c>
      <c r="CE161">
        <v>0.110711825879183</v>
      </c>
      <c r="CF161">
        <v>0.11171070013391024</v>
      </c>
      <c r="CG161">
        <v>0.1127085399038156</v>
      </c>
      <c r="CH161">
        <v>0.1137050518888659</v>
      </c>
      <c r="CI161">
        <v>0.11469994991457599</v>
      </c>
      <c r="CJ161">
        <v>0.11569295584456722</v>
      </c>
      <c r="CK161">
        <v>0.11668386886022546</v>
      </c>
      <c r="CL161">
        <v>0.11767242642216376</v>
      </c>
      <c r="CM161">
        <v>0.11865847012463369</v>
      </c>
      <c r="CN161">
        <v>0.11964177608959897</v>
      </c>
      <c r="CO161">
        <v>0.12062221009383416</v>
      </c>
      <c r="CP161">
        <v>0.12159958372367408</v>
      </c>
      <c r="CQ161">
        <v>0.12257379370541373</v>
      </c>
      <c r="CR161">
        <v>0.12354467905174413</v>
      </c>
      <c r="CS161">
        <v>0.12451213367575729</v>
      </c>
      <c r="CT161">
        <v>0.12547604334173776</v>
      </c>
      <c r="CU161">
        <v>0.12643631861120319</v>
      </c>
      <c r="CV161">
        <v>0.12739287244043088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</row>
    <row r="162" spans="1:155">
      <c r="A162">
        <v>0.12326987694073306</v>
      </c>
      <c r="B162">
        <v>0.12132137260736284</v>
      </c>
      <c r="C162">
        <v>0.11940009621771491</v>
      </c>
      <c r="D162">
        <v>0.1175068395296259</v>
      </c>
      <c r="E162">
        <v>0.11564242710430576</v>
      </c>
      <c r="F162">
        <v>0.11380776209786253</v>
      </c>
      <c r="G162">
        <v>0.11200381109572016</v>
      </c>
      <c r="H162">
        <v>0.1102316038167859</v>
      </c>
      <c r="I162">
        <v>0.10849225513262288</v>
      </c>
      <c r="J162">
        <v>0.10678694444203329</v>
      </c>
      <c r="K162">
        <v>0.10511691694494164</v>
      </c>
      <c r="L162">
        <v>0.10348350893659863</v>
      </c>
      <c r="M162">
        <v>0.10188811784380114</v>
      </c>
      <c r="N162">
        <v>0.10033221828462639</v>
      </c>
      <c r="O162">
        <v>9.8817338144408143E-2</v>
      </c>
      <c r="P162">
        <v>9.7345104887535228E-2</v>
      </c>
      <c r="Q162">
        <v>9.591716054549633E-2</v>
      </c>
      <c r="R162">
        <v>9.4535241789213464E-2</v>
      </c>
      <c r="S162">
        <v>9.3201088444873681E-2</v>
      </c>
      <c r="T162">
        <v>9.191648681865823E-2</v>
      </c>
      <c r="U162">
        <v>9.0683255437739585E-2</v>
      </c>
      <c r="V162">
        <v>8.9503180911523358E-2</v>
      </c>
      <c r="W162">
        <v>8.8378077067665123E-2</v>
      </c>
      <c r="X162">
        <v>8.7309652190189588E-2</v>
      </c>
      <c r="Y162">
        <v>8.6299605821005529E-2</v>
      </c>
      <c r="Z162">
        <v>8.5349545707799582E-2</v>
      </c>
      <c r="AA162">
        <v>8.4460990746535666E-2</v>
      </c>
      <c r="AB162">
        <v>8.3635273152792691E-2</v>
      </c>
      <c r="AC162">
        <v>8.2873609081965782E-2</v>
      </c>
      <c r="AD162">
        <v>8.2177059738376981E-2</v>
      </c>
      <c r="AE162">
        <v>8.1546481223942299E-2</v>
      </c>
      <c r="AF162">
        <v>8.0982471611192833E-2</v>
      </c>
      <c r="AG162">
        <v>8.0485522061236867E-2</v>
      </c>
      <c r="AH162">
        <v>8.0055851388587382E-2</v>
      </c>
      <c r="AI162">
        <v>7.9693428978239028E-2</v>
      </c>
      <c r="AJ162">
        <v>7.9398075763410708E-2</v>
      </c>
      <c r="AK162">
        <v>7.9168994962098907E-2</v>
      </c>
      <c r="AL162">
        <v>7.9006250398419589E-2</v>
      </c>
      <c r="AM162">
        <v>7.8907889524186342E-2</v>
      </c>
      <c r="AN162">
        <v>7.8874838731204877E-2</v>
      </c>
      <c r="AO162">
        <v>7.8885478835364092E-2</v>
      </c>
      <c r="AP162">
        <v>7.9022491457960808E-2</v>
      </c>
      <c r="AQ162">
        <v>7.9141395903320949E-2</v>
      </c>
      <c r="AR162">
        <v>7.9345771218578165E-2</v>
      </c>
      <c r="AS162">
        <v>7.960829681575933E-2</v>
      </c>
      <c r="AT162">
        <v>7.9923384890539975E-2</v>
      </c>
      <c r="AU162">
        <v>8.0289873505110632E-2</v>
      </c>
      <c r="AV162">
        <v>8.0705587418591448E-2</v>
      </c>
      <c r="AW162">
        <v>8.1168199067967267E-2</v>
      </c>
      <c r="AX162">
        <v>8.1675089887937674E-2</v>
      </c>
      <c r="AY162">
        <v>8.2224040118744138E-2</v>
      </c>
      <c r="AZ162">
        <v>8.2812666649840425E-2</v>
      </c>
      <c r="BA162">
        <v>8.3438629456114424E-2</v>
      </c>
      <c r="BB162">
        <v>8.4099593419660959E-2</v>
      </c>
      <c r="BC162">
        <v>8.4793288042526754E-2</v>
      </c>
      <c r="BD162">
        <v>8.5517490368397245E-2</v>
      </c>
      <c r="BE162">
        <v>8.6270063271108657E-2</v>
      </c>
      <c r="BF162">
        <v>8.7048920931645749E-2</v>
      </c>
      <c r="BG162">
        <v>8.7852102342549726E-2</v>
      </c>
      <c r="BH162">
        <v>8.8677669599485573E-2</v>
      </c>
      <c r="BI162">
        <v>8.9523838890143634E-2</v>
      </c>
      <c r="BJ162">
        <v>9.0388871803241053E-2</v>
      </c>
      <c r="BK162">
        <v>9.1271148896200693E-2</v>
      </c>
      <c r="BL162">
        <v>9.2169130398943019E-2</v>
      </c>
      <c r="BM162">
        <v>9.3081369385888693E-2</v>
      </c>
      <c r="BN162">
        <v>9.4006474307906068E-2</v>
      </c>
      <c r="BO162">
        <v>9.494321264274852E-2</v>
      </c>
      <c r="BP162">
        <v>9.5890363006323226E-2</v>
      </c>
      <c r="BQ162">
        <v>9.684681322886593E-2</v>
      </c>
      <c r="BR162">
        <v>9.7811505139341476E-2</v>
      </c>
      <c r="BS162">
        <v>9.8783480276793872E-2</v>
      </c>
      <c r="BT162">
        <v>9.9761830994199691E-2</v>
      </c>
      <c r="BU162">
        <v>0.10074570230218163</v>
      </c>
      <c r="BV162">
        <v>0.1017343232409913</v>
      </c>
      <c r="BW162">
        <v>0.10272695702143027</v>
      </c>
      <c r="BX162">
        <v>0.10372292848700719</v>
      </c>
      <c r="BY162">
        <v>0.10472162233303732</v>
      </c>
      <c r="BZ162">
        <v>0.10572243851012129</v>
      </c>
      <c r="CA162">
        <v>0.10672485073009022</v>
      </c>
      <c r="CB162">
        <v>0.10772835987502614</v>
      </c>
      <c r="CC162">
        <v>0.10873250905696569</v>
      </c>
      <c r="CD162">
        <v>0.10973686226548951</v>
      </c>
      <c r="CE162">
        <v>0.11074103486073973</v>
      </c>
      <c r="CF162">
        <v>0.11174466113717313</v>
      </c>
      <c r="CG162">
        <v>0.11274740013787017</v>
      </c>
      <c r="CH162">
        <v>0.11374895444008695</v>
      </c>
      <c r="CI162">
        <v>0.11474903435016606</v>
      </c>
      <c r="CJ162">
        <v>0.11574735828414265</v>
      </c>
      <c r="CK162">
        <v>0.11674372115298408</v>
      </c>
      <c r="CL162">
        <v>0.11773785853576156</v>
      </c>
      <c r="CM162">
        <v>0.11872960643129275</v>
      </c>
      <c r="CN162">
        <v>0.11971873868170348</v>
      </c>
      <c r="CO162">
        <v>0.12070511858301447</v>
      </c>
      <c r="CP162">
        <v>0.1216885527649065</v>
      </c>
      <c r="CQ162">
        <v>0.12266893513344936</v>
      </c>
      <c r="CR162">
        <v>0.1236461016470617</v>
      </c>
      <c r="CS162">
        <v>0.1246199443809783</v>
      </c>
      <c r="CT162">
        <v>0.12559034183415799</v>
      </c>
      <c r="CU162">
        <v>0.12655720706796419</v>
      </c>
      <c r="CV162">
        <v>0.12752044673192911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</row>
    <row r="163" spans="1:155">
      <c r="A163">
        <v>0.12321079622288769</v>
      </c>
      <c r="B163">
        <v>0.12125958612790207</v>
      </c>
      <c r="C163">
        <v>0.11933591715388719</v>
      </c>
      <c r="D163">
        <v>0.11744057620259828</v>
      </c>
      <c r="E163">
        <v>0.11557438578098599</v>
      </c>
      <c r="F163">
        <v>0.11373824307179714</v>
      </c>
      <c r="G163">
        <v>0.11193311100720368</v>
      </c>
      <c r="H163">
        <v>0.11016001195875735</v>
      </c>
      <c r="I163">
        <v>0.10842005451195069</v>
      </c>
      <c r="J163">
        <v>0.10671441149716639</v>
      </c>
      <c r="K163">
        <v>0.10504432022470381</v>
      </c>
      <c r="L163">
        <v>0.10341110620782128</v>
      </c>
      <c r="M163">
        <v>0.10181615754982593</v>
      </c>
      <c r="N163">
        <v>0.10026093760587515</v>
      </c>
      <c r="O163">
        <v>9.8746962264410251E-2</v>
      </c>
      <c r="P163">
        <v>9.7275845466257324E-2</v>
      </c>
      <c r="Q163">
        <v>9.5849213591365362E-2</v>
      </c>
      <c r="R163">
        <v>9.4468788203023013E-2</v>
      </c>
      <c r="S163">
        <v>9.3136293892512934E-2</v>
      </c>
      <c r="T163">
        <v>9.1853495701513868E-2</v>
      </c>
      <c r="U163">
        <v>9.0622195637120803E-2</v>
      </c>
      <c r="V163">
        <v>8.9444158436222734E-2</v>
      </c>
      <c r="W163">
        <v>8.8321176791935824E-2</v>
      </c>
      <c r="X163">
        <v>8.7254937119443696E-2</v>
      </c>
      <c r="Y163">
        <v>8.6247115782600012E-2</v>
      </c>
      <c r="Z163">
        <v>8.5299294900085962E-2</v>
      </c>
      <c r="AA163">
        <v>8.4412972621656826E-2</v>
      </c>
      <c r="AB163">
        <v>8.3589453794300425E-2</v>
      </c>
      <c r="AC163">
        <v>8.2829932895949601E-2</v>
      </c>
      <c r="AD163">
        <v>8.213544433771669E-2</v>
      </c>
      <c r="AE163">
        <v>8.1506823291232988E-2</v>
      </c>
      <c r="AF163">
        <v>8.0944649411024208E-2</v>
      </c>
      <c r="AG163">
        <v>8.0449385870749374E-2</v>
      </c>
      <c r="AH163">
        <v>8.0021248280987403E-2</v>
      </c>
      <c r="AI163">
        <v>7.9660175367551406E-2</v>
      </c>
      <c r="AJ163">
        <v>7.9365998652864603E-2</v>
      </c>
      <c r="AK163">
        <v>7.9137913571164176E-2</v>
      </c>
      <c r="AL163">
        <v>7.8975952646661102E-2</v>
      </c>
      <c r="AM163">
        <v>7.887822086805367E-2</v>
      </c>
      <c r="AN163">
        <v>7.8845765544494767E-2</v>
      </c>
      <c r="AO163">
        <v>7.88579904786227E-2</v>
      </c>
      <c r="AP163">
        <v>7.899127157984713E-2</v>
      </c>
      <c r="AQ163">
        <v>7.9112416446491127E-2</v>
      </c>
      <c r="AR163">
        <v>7.9316566991905854E-2</v>
      </c>
      <c r="AS163">
        <v>7.9578836614764878E-2</v>
      </c>
      <c r="AT163">
        <v>7.9893540880123542E-2</v>
      </c>
      <c r="AU163">
        <v>8.0259608443494113E-2</v>
      </c>
      <c r="AV163">
        <v>8.0674853546946174E-2</v>
      </c>
      <c r="AW163">
        <v>8.1136976383027928E-2</v>
      </c>
      <c r="AX163">
        <v>8.1643377469589551E-2</v>
      </c>
      <c r="AY163">
        <v>8.2191868476153576E-2</v>
      </c>
      <c r="AZ163">
        <v>8.2780080642302648E-2</v>
      </c>
      <c r="BA163">
        <v>8.3405691187057984E-2</v>
      </c>
      <c r="BB163">
        <v>8.4066383200887121E-2</v>
      </c>
      <c r="BC163">
        <v>8.4759899515613329E-2</v>
      </c>
      <c r="BD163">
        <v>8.5484035457662866E-2</v>
      </c>
      <c r="BE163">
        <v>8.6236664853626549E-2</v>
      </c>
      <c r="BF163">
        <v>8.7015711073853308E-2</v>
      </c>
      <c r="BG163">
        <v>8.7819225308955917E-2</v>
      </c>
      <c r="BH163">
        <v>8.8645277532964875E-2</v>
      </c>
      <c r="BI163">
        <v>8.949209174532502E-2</v>
      </c>
      <c r="BJ163">
        <v>9.0357934667998227E-2</v>
      </c>
      <c r="BK163">
        <v>9.1241190985932891E-2</v>
      </c>
      <c r="BL163">
        <v>9.2140326757226387E-2</v>
      </c>
      <c r="BM163">
        <v>9.3053898322438003E-2</v>
      </c>
      <c r="BN163">
        <v>9.3980515475638959E-2</v>
      </c>
      <c r="BO163">
        <v>9.4918948180923293E-2</v>
      </c>
      <c r="BP163">
        <v>9.5867974627609875E-2</v>
      </c>
      <c r="BQ163">
        <v>9.6826483093419374E-2</v>
      </c>
      <c r="BR163">
        <v>9.7793414735408993E-2</v>
      </c>
      <c r="BS163">
        <v>9.8767811470290442E-2</v>
      </c>
      <c r="BT163">
        <v>9.9748764176444113E-2</v>
      </c>
      <c r="BU163">
        <v>0.10073541545651671</v>
      </c>
      <c r="BV163">
        <v>0.10172699296472586</v>
      </c>
      <c r="BW163">
        <v>0.10272275694972717</v>
      </c>
      <c r="BX163">
        <v>0.10372202997809098</v>
      </c>
      <c r="BY163">
        <v>0.10472419413122723</v>
      </c>
      <c r="BZ163">
        <v>0.10572864624877527</v>
      </c>
      <c r="CA163">
        <v>0.10673485632247118</v>
      </c>
      <c r="CB163">
        <v>0.10774232357108347</v>
      </c>
      <c r="CC163">
        <v>0.1087505868705443</v>
      </c>
      <c r="CD163">
        <v>0.10975920664733627</v>
      </c>
      <c r="CE163">
        <v>0.11076779495229434</v>
      </c>
      <c r="CF163">
        <v>0.11177598281697239</v>
      </c>
      <c r="CG163">
        <v>0.1127834257945607</v>
      </c>
      <c r="CH163">
        <v>0.11378982271171238</v>
      </c>
      <c r="CI163">
        <v>0.1147948804614921</v>
      </c>
      <c r="CJ163">
        <v>0.11579831435491938</v>
      </c>
      <c r="CK163">
        <v>0.1167999153647984</v>
      </c>
      <c r="CL163">
        <v>0.11779941632896464</v>
      </c>
      <c r="CM163">
        <v>0.11879664824121464</v>
      </c>
      <c r="CN163">
        <v>0.11979138388298642</v>
      </c>
      <c r="CO163">
        <v>0.1207834809943816</v>
      </c>
      <c r="CP163">
        <v>0.12177274538837517</v>
      </c>
      <c r="CQ163">
        <v>0.12275906642567326</v>
      </c>
      <c r="CR163">
        <v>0.12374227623203725</v>
      </c>
      <c r="CS163">
        <v>0.12472226472609896</v>
      </c>
      <c r="CT163">
        <v>0.12569890873260856</v>
      </c>
      <c r="CU163">
        <v>0.1266721162585038</v>
      </c>
      <c r="CV163">
        <v>0.12764179153825769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</row>
    <row r="164" spans="1:155">
      <c r="A164">
        <v>0.12315150632725121</v>
      </c>
      <c r="B164">
        <v>0.12119775511727093</v>
      </c>
      <c r="C164">
        <v>0.11927184854956603</v>
      </c>
      <c r="D164">
        <v>0.11737456900332799</v>
      </c>
      <c r="E164">
        <v>0.11550673478321333</v>
      </c>
      <c r="F164">
        <v>0.11366924013155592</v>
      </c>
      <c r="G164">
        <v>0.11186304061214956</v>
      </c>
      <c r="H164">
        <v>0.11008915461797542</v>
      </c>
      <c r="I164">
        <v>0.10834868432858517</v>
      </c>
      <c r="J164">
        <v>0.10664279229399783</v>
      </c>
      <c r="K164">
        <v>0.10497271091176837</v>
      </c>
      <c r="L164">
        <v>0.10333975472431819</v>
      </c>
      <c r="M164">
        <v>0.101745302875816</v>
      </c>
      <c r="N164">
        <v>0.10019080631388527</v>
      </c>
      <c r="O164">
        <v>9.8677769532816567E-2</v>
      </c>
      <c r="P164">
        <v>9.7207792952991631E-2</v>
      </c>
      <c r="Q164">
        <v>9.5782487627615598E-2</v>
      </c>
      <c r="R164">
        <v>9.4403561452599163E-2</v>
      </c>
      <c r="S164">
        <v>9.3072720832174466E-2</v>
      </c>
      <c r="T164">
        <v>9.1791712853049351E-2</v>
      </c>
      <c r="U164">
        <v>9.0562320932194948E-2</v>
      </c>
      <c r="V164">
        <v>8.938628990248082E-2</v>
      </c>
      <c r="W164">
        <v>8.8265391774822982E-2</v>
      </c>
      <c r="X164">
        <v>8.7201291596524025E-2</v>
      </c>
      <c r="Y164">
        <v>8.6195643725756804E-2</v>
      </c>
      <c r="Z164">
        <v>8.5250004869060314E-2</v>
      </c>
      <c r="AA164">
        <v>8.4365853311675149E-2</v>
      </c>
      <c r="AB164">
        <v>8.354446936761839E-2</v>
      </c>
      <c r="AC164">
        <v>8.2787023504593063E-2</v>
      </c>
      <c r="AD164">
        <v>8.2094532339622023E-2</v>
      </c>
      <c r="AE164">
        <v>8.1467802295913008E-2</v>
      </c>
      <c r="AF164">
        <v>8.0907399771953256E-2</v>
      </c>
      <c r="AG164">
        <v>8.0413771700764233E-2</v>
      </c>
      <c r="AH164">
        <v>7.9987103674374463E-2</v>
      </c>
      <c r="AI164">
        <v>7.9627341031431403E-2</v>
      </c>
      <c r="AJ164">
        <v>7.9334297321261821E-2</v>
      </c>
      <c r="AK164">
        <v>7.9107168437753728E-2</v>
      </c>
      <c r="AL164">
        <v>7.8945968417287987E-2</v>
      </c>
      <c r="AM164">
        <v>7.8848834211495175E-2</v>
      </c>
      <c r="AN164">
        <v>7.8816940025783988E-2</v>
      </c>
      <c r="AO164">
        <v>7.8831292564542479E-2</v>
      </c>
      <c r="AP164">
        <v>7.8958621594760192E-2</v>
      </c>
      <c r="AQ164">
        <v>7.908393994754985E-2</v>
      </c>
      <c r="AR164">
        <v>7.9287653771414557E-2</v>
      </c>
      <c r="AS164">
        <v>7.9549702420350171E-2</v>
      </c>
      <c r="AT164">
        <v>7.9864078813062525E-2</v>
      </c>
      <c r="AU164">
        <v>8.0229737341236881E-2</v>
      </c>
      <c r="AV164">
        <v>8.0644523121415637E-2</v>
      </c>
      <c r="AW164">
        <v>8.1106184915260213E-2</v>
      </c>
      <c r="AX164">
        <v>8.1612118976886555E-2</v>
      </c>
      <c r="AY164">
        <v>8.2160160061352419E-2</v>
      </c>
      <c r="AZ164">
        <v>8.2747966345486673E-2</v>
      </c>
      <c r="BA164">
        <v>8.3373231348781468E-2</v>
      </c>
      <c r="BB164">
        <v>8.4033651135394877E-2</v>
      </c>
      <c r="BC164">
        <v>8.4726982065927714E-2</v>
      </c>
      <c r="BD164">
        <v>8.5451038765542775E-2</v>
      </c>
      <c r="BE164">
        <v>8.620370172257677E-2</v>
      </c>
      <c r="BF164">
        <v>8.698291045004207E-2</v>
      </c>
      <c r="BG164">
        <v>8.7786722717790075E-2</v>
      </c>
      <c r="BH164">
        <v>8.8613216911290163E-2</v>
      </c>
      <c r="BI164">
        <v>8.9460624641719957E-2</v>
      </c>
      <c r="BJ164">
        <v>9.0327220376503065E-2</v>
      </c>
      <c r="BK164">
        <v>9.121139285107295E-2</v>
      </c>
      <c r="BL164">
        <v>9.211161146438103E-2</v>
      </c>
      <c r="BM164">
        <v>9.302643665648358E-2</v>
      </c>
      <c r="BN164">
        <v>9.3954479369468394E-2</v>
      </c>
      <c r="BO164">
        <v>9.4894512740433062E-2</v>
      </c>
      <c r="BP164">
        <v>9.5845314720006652E-2</v>
      </c>
      <c r="BQ164">
        <v>9.6805774970355987E-2</v>
      </c>
      <c r="BR164">
        <v>9.7774834788139267E-2</v>
      </c>
      <c r="BS164">
        <v>9.8751533964982333E-2</v>
      </c>
      <c r="BT164">
        <v>9.9734962525626233E-2</v>
      </c>
      <c r="BU164">
        <v>0.10072426255170668</v>
      </c>
      <c r="BV164">
        <v>0.10171865873958255</v>
      </c>
      <c r="BW164">
        <v>0.10271740952096355</v>
      </c>
      <c r="BX164">
        <v>0.10371983559982856</v>
      </c>
      <c r="BY164">
        <v>0.10472531533968341</v>
      </c>
      <c r="BZ164">
        <v>0.10573324439167875</v>
      </c>
      <c r="CA164">
        <v>0.10674308879559449</v>
      </c>
      <c r="CB164">
        <v>0.1077543442325852</v>
      </c>
      <c r="CC164">
        <v>0.10876654609460246</v>
      </c>
      <c r="CD164">
        <v>0.10977925432910327</v>
      </c>
      <c r="CE164">
        <v>0.1107920742675408</v>
      </c>
      <c r="CF164">
        <v>0.11180463514175662</v>
      </c>
      <c r="CG164">
        <v>0.1128165891199748</v>
      </c>
      <c r="CH164">
        <v>0.11382763187816733</v>
      </c>
      <c r="CI164">
        <v>0.11483746721597583</v>
      </c>
      <c r="CJ164">
        <v>0.11584580573236217</v>
      </c>
      <c r="CK164">
        <v>0.1168524360222014</v>
      </c>
      <c r="CL164">
        <v>0.11785708640096525</v>
      </c>
      <c r="CM164">
        <v>0.11885958873514527</v>
      </c>
      <c r="CN164">
        <v>0.11985970698321918</v>
      </c>
      <c r="CO164">
        <v>0.1208572989117131</v>
      </c>
      <c r="CP164">
        <v>0.12185216556611371</v>
      </c>
      <c r="CQ164">
        <v>0.12284419496738477</v>
      </c>
      <c r="CR164">
        <v>0.1238332150310667</v>
      </c>
      <c r="CS164">
        <v>0.12481911273000408</v>
      </c>
      <c r="CT164">
        <v>0.1258017637191684</v>
      </c>
      <c r="CU164">
        <v>0.12678107062060742</v>
      </c>
      <c r="CV164">
        <v>0.12775693574840763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</row>
    <row r="165" spans="1:155">
      <c r="A165">
        <v>0.12309192646279107</v>
      </c>
      <c r="B165">
        <v>0.12113579920264282</v>
      </c>
      <c r="C165">
        <v>0.11920780879757106</v>
      </c>
      <c r="D165">
        <v>0.11730873553957445</v>
      </c>
      <c r="E165">
        <v>0.11543939289984805</v>
      </c>
      <c r="F165">
        <v>0.11360067023867948</v>
      </c>
      <c r="G165">
        <v>0.11179351907797364</v>
      </c>
      <c r="H165">
        <v>0.1100189508454031</v>
      </c>
      <c r="I165">
        <v>0.10827806210096566</v>
      </c>
      <c r="J165">
        <v>0.10657200790934192</v>
      </c>
      <c r="K165">
        <v>0.10490201202471004</v>
      </c>
      <c r="L165">
        <v>0.10326937971131098</v>
      </c>
      <c r="M165">
        <v>0.10167548091854652</v>
      </c>
      <c r="N165">
        <v>0.10012175423136134</v>
      </c>
      <c r="O165">
        <v>9.8609693410731808E-2</v>
      </c>
      <c r="P165">
        <v>9.7140882425313491E-2</v>
      </c>
      <c r="Q165">
        <v>9.5716921914880987E-2</v>
      </c>
      <c r="R165">
        <v>9.4339502362971978E-2</v>
      </c>
      <c r="S165">
        <v>9.3010313620464344E-2</v>
      </c>
      <c r="T165">
        <v>9.1731086341171525E-2</v>
      </c>
      <c r="U165">
        <v>9.0503584149264335E-2</v>
      </c>
      <c r="V165">
        <v>8.9329533160579719E-2</v>
      </c>
      <c r="W165">
        <v>8.8210685162516636E-2</v>
      </c>
      <c r="X165">
        <v>8.7148682720153373E-2</v>
      </c>
      <c r="Y165">
        <v>8.6145160113708846E-2</v>
      </c>
      <c r="Z165">
        <v>8.5201653208290318E-2</v>
      </c>
      <c r="AA165">
        <v>8.4319615255935759E-2</v>
      </c>
      <c r="AB165">
        <v>8.3500305597853E-2</v>
      </c>
      <c r="AC165">
        <v>8.2744873319789719E-2</v>
      </c>
      <c r="AD165">
        <v>8.20543169928315E-2</v>
      </c>
      <c r="AE165">
        <v>8.1429417432889672E-2</v>
      </c>
      <c r="AF165">
        <v>8.0870728516449164E-2</v>
      </c>
      <c r="AG165">
        <v>8.0378674206619885E-2</v>
      </c>
      <c r="AH165">
        <v>7.9953436187045104E-2</v>
      </c>
      <c r="AI165">
        <v>7.9594937539717595E-2</v>
      </c>
      <c r="AJ165">
        <v>7.9302980953201624E-2</v>
      </c>
      <c r="AK165">
        <v>7.9076780547118988E-2</v>
      </c>
      <c r="AL165">
        <v>7.8916331778066132E-2</v>
      </c>
      <c r="AM165">
        <v>7.8819711337675943E-2</v>
      </c>
      <c r="AN165">
        <v>7.8788586368793517E-2</v>
      </c>
      <c r="AO165">
        <v>7.8805386177941417E-2</v>
      </c>
      <c r="AP165">
        <v>7.8928233754049087E-2</v>
      </c>
      <c r="AQ165">
        <v>7.9055624572629643E-2</v>
      </c>
      <c r="AR165">
        <v>7.9259100924115145E-2</v>
      </c>
      <c r="AS165">
        <v>7.9520938609856776E-2</v>
      </c>
      <c r="AT165">
        <v>7.9834984422180025E-2</v>
      </c>
      <c r="AU165">
        <v>8.0200240846453455E-2</v>
      </c>
      <c r="AV165">
        <v>8.0614613846359609E-2</v>
      </c>
      <c r="AW165">
        <v>8.1075815779863308E-2</v>
      </c>
      <c r="AX165">
        <v>8.1581290315575775E-2</v>
      </c>
      <c r="AY165">
        <v>8.2128903910858905E-2</v>
      </c>
      <c r="AZ165">
        <v>8.2716308475803316E-2</v>
      </c>
      <c r="BA165">
        <v>8.3341228072309592E-2</v>
      </c>
      <c r="BB165">
        <v>8.4001369774074658E-2</v>
      </c>
      <c r="BC165">
        <v>8.4694509504826251E-2</v>
      </c>
      <c r="BD165">
        <v>8.5418466456188599E-2</v>
      </c>
      <c r="BE165">
        <v>8.6171143355133026E-2</v>
      </c>
      <c r="BF165">
        <v>8.6950482006578747E-2</v>
      </c>
      <c r="BG165">
        <v>8.7754554587330516E-2</v>
      </c>
      <c r="BH165">
        <v>8.8581447651744263E-2</v>
      </c>
      <c r="BI165">
        <v>8.9429397910722394E-2</v>
      </c>
      <c r="BJ165">
        <v>9.0296687376899262E-2</v>
      </c>
      <c r="BK165">
        <v>9.1181707672704809E-2</v>
      </c>
      <c r="BL165">
        <v>9.2082936481486521E-2</v>
      </c>
      <c r="BM165">
        <v>9.2998934871114505E-2</v>
      </c>
      <c r="BN165">
        <v>9.3928316997060071E-2</v>
      </c>
      <c r="BO165">
        <v>9.4869857513236636E-2</v>
      </c>
      <c r="BP165">
        <v>9.5822335189918617E-2</v>
      </c>
      <c r="BQ165">
        <v>9.6784640429411234E-2</v>
      </c>
      <c r="BR165">
        <v>9.7755714878105041E-2</v>
      </c>
      <c r="BS165">
        <v>9.8734597472291047E-2</v>
      </c>
      <c r="BT165">
        <v>9.9720376765476487E-2</v>
      </c>
      <c r="BU165">
        <v>0.10071219445889491</v>
      </c>
      <c r="BV165">
        <v>0.10170927276033728</v>
      </c>
      <c r="BW165">
        <v>0.10271086839227675</v>
      </c>
      <c r="BX165">
        <v>0.10371629969378762</v>
      </c>
      <c r="BY165">
        <v>0.10472494325712449</v>
      </c>
      <c r="BZ165">
        <v>0.10573619007945569</v>
      </c>
      <c r="CA165">
        <v>0.10674950564396474</v>
      </c>
      <c r="CB165">
        <v>0.10776438158907765</v>
      </c>
      <c r="CC165">
        <v>0.10878035099599205</v>
      </c>
      <c r="CD165">
        <v>0.10979696910007887</v>
      </c>
      <c r="CE165">
        <v>0.11081383975438122</v>
      </c>
      <c r="CF165">
        <v>0.11183058806928806</v>
      </c>
      <c r="CG165">
        <v>0.1128468636993684</v>
      </c>
      <c r="CH165">
        <v>0.11386235801481798</v>
      </c>
      <c r="CI165">
        <v>0.11487677234517031</v>
      </c>
      <c r="CJ165">
        <v>0.11588981388565235</v>
      </c>
      <c r="CK165">
        <v>0.11690126749456055</v>
      </c>
      <c r="CL165">
        <v>0.1179108596316934</v>
      </c>
      <c r="CM165">
        <v>0.11891841686651922</v>
      </c>
      <c r="CN165">
        <v>0.11992370114808916</v>
      </c>
      <c r="CO165">
        <v>0.12092656802249693</v>
      </c>
      <c r="CP165">
        <v>0.12192681560775183</v>
      </c>
      <c r="CQ165">
        <v>0.1229243254016255</v>
      </c>
      <c r="CR165">
        <v>0.12391892687420865</v>
      </c>
      <c r="CS165">
        <v>0.12491050236241134</v>
      </c>
      <c r="CT165">
        <v>0.1258989234826341</v>
      </c>
      <c r="CU165">
        <v>0.12688409259497771</v>
      </c>
      <c r="CV165">
        <v>0.12786590722049801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</row>
    <row r="166" spans="1:155">
      <c r="A166">
        <v>0.12303197763406176</v>
      </c>
      <c r="B166">
        <v>0.12107363752777736</v>
      </c>
      <c r="C166">
        <v>0.11914371848745456</v>
      </c>
      <c r="D166">
        <v>0.11724299545256202</v>
      </c>
      <c r="E166">
        <v>0.11537227877516877</v>
      </c>
      <c r="F166">
        <v>0.11353245425830394</v>
      </c>
      <c r="G166">
        <v>0.11172446645105605</v>
      </c>
      <c r="H166">
        <v>0.10994932319149898</v>
      </c>
      <c r="I166">
        <v>0.10820811132818942</v>
      </c>
      <c r="J166">
        <v>0.10650198217651348</v>
      </c>
      <c r="K166">
        <v>0.10483214905608056</v>
      </c>
      <c r="L166">
        <v>0.10319990855962118</v>
      </c>
      <c r="M166">
        <v>0.10160662001344056</v>
      </c>
      <c r="N166">
        <v>0.10005371172211716</v>
      </c>
      <c r="O166">
        <v>9.8542665209934294E-2</v>
      </c>
      <c r="P166">
        <v>9.7075051930133036E-2</v>
      </c>
      <c r="Q166">
        <v>9.5652456549179768E-2</v>
      </c>
      <c r="R166">
        <v>9.4276555036541351E-2</v>
      </c>
      <c r="S166">
        <v>9.2949021416621522E-2</v>
      </c>
      <c r="T166">
        <v>9.1671568299105888E-2</v>
      </c>
      <c r="U166">
        <v>9.0445941786209946E-2</v>
      </c>
      <c r="V166">
        <v>8.9273849297525021E-2</v>
      </c>
      <c r="W166">
        <v>8.8157019853806237E-2</v>
      </c>
      <c r="X166">
        <v>8.7097079807099936E-2</v>
      </c>
      <c r="Y166">
        <v>8.6095641169043113E-2</v>
      </c>
      <c r="Z166">
        <v>8.5154217079414798E-2</v>
      </c>
      <c r="AA166">
        <v>8.4274239460292374E-2</v>
      </c>
      <c r="AB166">
        <v>8.345695049098513E-2</v>
      </c>
      <c r="AC166">
        <v>8.2703476205722687E-2</v>
      </c>
      <c r="AD166">
        <v>8.2014793052362089E-2</v>
      </c>
      <c r="AE166">
        <v>8.139166949124356E-2</v>
      </c>
      <c r="AF166">
        <v>8.0834637076092536E-2</v>
      </c>
      <c r="AG166">
        <v>8.0344107145906535E-2</v>
      </c>
      <c r="AH166">
        <v>7.9920247688186091E-2</v>
      </c>
      <c r="AI166">
        <v>7.9562957503083079E-2</v>
      </c>
      <c r="AJ166">
        <v>7.9272076246759401E-2</v>
      </c>
      <c r="AK166">
        <v>7.9046764341380915E-2</v>
      </c>
      <c r="AL166">
        <v>7.8887023529417899E-2</v>
      </c>
      <c r="AM166">
        <v>7.8790978072600396E-2</v>
      </c>
      <c r="AN166">
        <v>7.8760429056064132E-2</v>
      </c>
      <c r="AO166">
        <v>7.8779418739848547E-2</v>
      </c>
      <c r="AP166">
        <v>7.8896418373619215E-2</v>
      </c>
      <c r="AQ166">
        <v>7.9027810262673776E-2</v>
      </c>
      <c r="AR166">
        <v>7.9230953829972139E-2</v>
      </c>
      <c r="AS166">
        <v>7.9492528523410863E-2</v>
      </c>
      <c r="AT166">
        <v>7.9806258588763487E-2</v>
      </c>
      <c r="AU166">
        <v>8.0171145461813961E-2</v>
      </c>
      <c r="AV166">
        <v>8.0585103166694538E-2</v>
      </c>
      <c r="AW166">
        <v>8.1045866161491911E-2</v>
      </c>
      <c r="AX166">
        <v>8.1550897138343487E-2</v>
      </c>
      <c r="AY166">
        <v>8.2098080422240108E-2</v>
      </c>
      <c r="AZ166">
        <v>8.2685093942713811E-2</v>
      </c>
      <c r="BA166">
        <v>8.3309664197234803E-2</v>
      </c>
      <c r="BB166">
        <v>8.3969520552085231E-2</v>
      </c>
      <c r="BC166">
        <v>8.4662452459149565E-2</v>
      </c>
      <c r="BD166">
        <v>8.5386293821317821E-2</v>
      </c>
      <c r="BE166">
        <v>8.6138956134911238E-2</v>
      </c>
      <c r="BF166">
        <v>8.6918394227432527E-2</v>
      </c>
      <c r="BG166">
        <v>8.7722686156629121E-2</v>
      </c>
      <c r="BH166">
        <v>8.8549930823184228E-2</v>
      </c>
      <c r="BI166">
        <v>8.9398370706173E-2</v>
      </c>
      <c r="BJ166">
        <v>9.0266292570721607E-2</v>
      </c>
      <c r="BK166">
        <v>9.1152095013759551E-2</v>
      </c>
      <c r="BL166">
        <v>9.2054258898839517E-2</v>
      </c>
      <c r="BM166">
        <v>9.2971347919197658E-2</v>
      </c>
      <c r="BN166">
        <v>9.3901982346781418E-2</v>
      </c>
      <c r="BO166">
        <v>9.4844934482246152E-2</v>
      </c>
      <c r="BP166">
        <v>9.5798987520205867E-2</v>
      </c>
      <c r="BQ166">
        <v>9.6763031415408096E-2</v>
      </c>
      <c r="BR166">
        <v>9.7736007178675172E-2</v>
      </c>
      <c r="BS166">
        <v>9.8716954195280149E-2</v>
      </c>
      <c r="BT166">
        <v>9.9704959657877262E-2</v>
      </c>
      <c r="BU166">
        <v>0.10069916432652801</v>
      </c>
      <c r="BV166">
        <v>0.1016987893817759</v>
      </c>
      <c r="BW166">
        <v>0.10270308769643863</v>
      </c>
      <c r="BX166">
        <v>0.10371137822044259</v>
      </c>
      <c r="BY166">
        <v>0.10472303340796339</v>
      </c>
      <c r="BZ166">
        <v>0.10573744212085844</v>
      </c>
      <c r="CA166">
        <v>0.10675406703776184</v>
      </c>
      <c r="CB166">
        <v>0.1077723976000635</v>
      </c>
      <c r="CC166">
        <v>0.10879196383239877</v>
      </c>
      <c r="CD166">
        <v>0.10981231744503683</v>
      </c>
      <c r="CE166">
        <v>0.11083305904550173</v>
      </c>
      <c r="CF166">
        <v>0.11185381182607343</v>
      </c>
      <c r="CG166">
        <v>0.11287422071970127</v>
      </c>
      <c r="CH166">
        <v>0.11389397541955903</v>
      </c>
      <c r="CI166">
        <v>0.11491277312470934</v>
      </c>
      <c r="CJ166">
        <v>0.11593031870040653</v>
      </c>
      <c r="CK166">
        <v>0.11694639217379425</v>
      </c>
      <c r="CL166">
        <v>0.11796071919059156</v>
      </c>
      <c r="CM166">
        <v>0.11897312248039844</v>
      </c>
      <c r="CN166">
        <v>0.11998336110301865</v>
      </c>
      <c r="CO166">
        <v>0.12099128578984623</v>
      </c>
      <c r="CP166">
        <v>0.12199669320784445</v>
      </c>
      <c r="CQ166">
        <v>0.12299946234060553</v>
      </c>
      <c r="CR166">
        <v>0.12399941904093099</v>
      </c>
      <c r="CS166">
        <v>0.12499644411886446</v>
      </c>
      <c r="CT166">
        <v>0.12599040436825121</v>
      </c>
      <c r="CU166">
        <v>0.12698120071291438</v>
      </c>
      <c r="CV166">
        <v>0.12796872803743742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</row>
    <row r="167" spans="1:155">
      <c r="A167">
        <v>0.12297158397255639</v>
      </c>
      <c r="B167">
        <v>0.1210111945936158</v>
      </c>
      <c r="C167">
        <v>0.11907949914722304</v>
      </c>
      <c r="D167">
        <v>0.11717727107193318</v>
      </c>
      <c r="E167">
        <v>0.11530531578719204</v>
      </c>
      <c r="F167">
        <v>0.11346451385376889</v>
      </c>
      <c r="G167">
        <v>0.11165580615101343</v>
      </c>
      <c r="H167">
        <v>0.10988019317867363</v>
      </c>
      <c r="I167">
        <v>0.10813875761784753</v>
      </c>
      <c r="J167">
        <v>0.10643264023074839</v>
      </c>
      <c r="K167">
        <v>0.1047630484847669</v>
      </c>
      <c r="L167">
        <v>0.10313126959063534</v>
      </c>
      <c r="M167">
        <v>0.10153865205062657</v>
      </c>
      <c r="N167">
        <v>9.9986613948570946E-2</v>
      </c>
      <c r="O167">
        <v>9.8476623028012369E-2</v>
      </c>
      <c r="P167">
        <v>9.7010238732814183E-2</v>
      </c>
      <c r="Q167">
        <v>9.5589032401913424E-2</v>
      </c>
      <c r="R167">
        <v>9.4214664576184326E-2</v>
      </c>
      <c r="S167">
        <v>9.2888791929417319E-2</v>
      </c>
      <c r="T167">
        <v>9.161311117334138E-2</v>
      </c>
      <c r="U167">
        <v>9.0389349601197405E-2</v>
      </c>
      <c r="V167">
        <v>8.9219197004887216E-2</v>
      </c>
      <c r="W167">
        <v>8.8104362956922644E-2</v>
      </c>
      <c r="X167">
        <v>8.7046452714440392E-2</v>
      </c>
      <c r="Y167">
        <v>8.6047058140922922E-2</v>
      </c>
      <c r="Z167">
        <v>8.5107673839488668E-2</v>
      </c>
      <c r="AA167">
        <v>8.4229712757513273E-2</v>
      </c>
      <c r="AB167">
        <v>8.3414391019084003E-2</v>
      </c>
      <c r="AC167">
        <v>8.2662822773645936E-2</v>
      </c>
      <c r="AD167">
        <v>8.1975962176991324E-2</v>
      </c>
      <c r="AE167">
        <v>8.1354558280663611E-2</v>
      </c>
      <c r="AF167">
        <v>8.0799130174302083E-2</v>
      </c>
      <c r="AG167">
        <v>8.0310074942071069E-2</v>
      </c>
      <c r="AH167">
        <v>7.9887547339784745E-2</v>
      </c>
      <c r="AI167">
        <v>7.9531441034331032E-2</v>
      </c>
      <c r="AJ167">
        <v>7.9241587968599494E-2</v>
      </c>
      <c r="AK167">
        <v>7.9017134217138754E-2</v>
      </c>
      <c r="AL167">
        <v>7.8858098884787661E-2</v>
      </c>
      <c r="AM167">
        <v>7.8762574867848587E-2</v>
      </c>
      <c r="AN167">
        <v>7.8732581168423882E-2</v>
      </c>
      <c r="AO167">
        <v>7.875424533179054E-2</v>
      </c>
      <c r="AP167">
        <v>7.8866127058494148E-2</v>
      </c>
      <c r="AQ167">
        <v>7.9000223635829717E-2</v>
      </c>
      <c r="AR167">
        <v>7.9203090293387693E-2</v>
      </c>
      <c r="AS167">
        <v>7.9464480096902407E-2</v>
      </c>
      <c r="AT167">
        <v>7.9777909837760716E-2</v>
      </c>
      <c r="AU167">
        <v>8.0142442478987289E-2</v>
      </c>
      <c r="AV167">
        <v>8.0555991005280714E-2</v>
      </c>
      <c r="AW167">
        <v>8.1016325172083958E-2</v>
      </c>
      <c r="AX167">
        <v>8.1520929809998421E-2</v>
      </c>
      <c r="AY167">
        <v>8.2067688964513705E-2</v>
      </c>
      <c r="AZ167">
        <v>8.2654299467692011E-2</v>
      </c>
      <c r="BA167">
        <v>8.3278521936721028E-2</v>
      </c>
      <c r="BB167">
        <v>8.3938082212991705E-2</v>
      </c>
      <c r="BC167">
        <v>8.4630790533210959E-2</v>
      </c>
      <c r="BD167">
        <v>8.5354493419696892E-2</v>
      </c>
      <c r="BE167">
        <v>8.6107109877792867E-2</v>
      </c>
      <c r="BF167">
        <v>8.6886610661251251E-2</v>
      </c>
      <c r="BG167">
        <v>8.7691083040581944E-2</v>
      </c>
      <c r="BH167">
        <v>8.8518629863899911E-2</v>
      </c>
      <c r="BI167">
        <v>8.9367502155386344E-2</v>
      </c>
      <c r="BJ167">
        <v>9.0235994031141256E-2</v>
      </c>
      <c r="BK167">
        <v>9.1122509431821971E-2</v>
      </c>
      <c r="BL167">
        <v>9.2025533104436882E-2</v>
      </c>
      <c r="BM167">
        <v>9.2943631475471106E-2</v>
      </c>
      <c r="BN167">
        <v>9.3875427964279168E-2</v>
      </c>
      <c r="BO167">
        <v>9.4819698882073006E-2</v>
      </c>
      <c r="BP167">
        <v>9.5775225139341308E-2</v>
      </c>
      <c r="BQ167">
        <v>9.6740899839758074E-2</v>
      </c>
      <c r="BR167">
        <v>9.7715664198378391E-2</v>
      </c>
      <c r="BS167">
        <v>9.8698557008174162E-2</v>
      </c>
      <c r="BT167">
        <v>9.9688663565859939E-2</v>
      </c>
      <c r="BU167">
        <v>0.10068512588159532</v>
      </c>
      <c r="BV167">
        <v>0.10168716154747461</v>
      </c>
      <c r="BW167">
        <v>0.10269402327319706</v>
      </c>
      <c r="BX167">
        <v>0.10370502691143016</v>
      </c>
      <c r="BY167">
        <v>0.10471954310782107</v>
      </c>
      <c r="BZ167">
        <v>0.10573695895301094</v>
      </c>
      <c r="CA167">
        <v>0.10675673382090674</v>
      </c>
      <c r="CB167">
        <v>0.10777835423204181</v>
      </c>
      <c r="CC167">
        <v>0.10880134758201718</v>
      </c>
      <c r="CD167">
        <v>0.10982526403854118</v>
      </c>
      <c r="CE167">
        <v>0.11084969943322157</v>
      </c>
      <c r="CF167">
        <v>0.11187427438862083</v>
      </c>
      <c r="CG167">
        <v>0.11289863251915509</v>
      </c>
      <c r="CH167">
        <v>0.11392245789241728</v>
      </c>
      <c r="CI167">
        <v>0.11494544617738128</v>
      </c>
      <c r="CJ167">
        <v>0.11596729854096931</v>
      </c>
      <c r="CK167">
        <v>0.11698779405170462</v>
      </c>
      <c r="CL167">
        <v>0.11800665219312124</v>
      </c>
      <c r="CM167">
        <v>0.11902369364045896</v>
      </c>
      <c r="CN167">
        <v>0.12003867646945177</v>
      </c>
      <c r="CO167">
        <v>0.12105144620595717</v>
      </c>
      <c r="CP167">
        <v>0.12206179681016821</v>
      </c>
      <c r="CQ167">
        <v>0.12306960701161422</v>
      </c>
      <c r="CR167">
        <v>0.12407469694895069</v>
      </c>
      <c r="CS167">
        <v>0.12507694516459106</v>
      </c>
      <c r="CT167">
        <v>0.12607621709174238</v>
      </c>
      <c r="CU167">
        <v>0.12707241058156024</v>
      </c>
      <c r="CV167">
        <v>0.1280654175452752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</row>
    <row r="168" spans="1:155">
      <c r="A168">
        <v>0.1229106696622063</v>
      </c>
      <c r="B168">
        <v>0.12094839313083135</v>
      </c>
      <c r="C168">
        <v>0.11901507509324351</v>
      </c>
      <c r="D168">
        <v>0.11711148589383437</v>
      </c>
      <c r="E168">
        <v>0.11523842605724872</v>
      </c>
      <c r="F168">
        <v>0.113396773678876</v>
      </c>
      <c r="G168">
        <v>0.11158746208063187</v>
      </c>
      <c r="H168">
        <v>0.10981148802624466</v>
      </c>
      <c r="I168">
        <v>0.10806992568869721</v>
      </c>
      <c r="J168">
        <v>0.10636391089393034</v>
      </c>
      <c r="K168">
        <v>0.10469464079087946</v>
      </c>
      <c r="L168">
        <v>0.10306339429792996</v>
      </c>
      <c r="M168">
        <v>0.1014715094058221</v>
      </c>
      <c r="N168">
        <v>9.9920394302871057E-2</v>
      </c>
      <c r="O168">
        <v>9.8411503953835217E-2</v>
      </c>
      <c r="P168">
        <v>9.6946384593981152E-2</v>
      </c>
      <c r="Q168">
        <v>9.5526594534599621E-2</v>
      </c>
      <c r="R168">
        <v>9.4153777027014607E-2</v>
      </c>
      <c r="S168">
        <v>9.2829575609013532E-2</v>
      </c>
      <c r="T168">
        <v>9.1555668083785235E-2</v>
      </c>
      <c r="U168">
        <v>9.0333766037304281E-2</v>
      </c>
      <c r="V168">
        <v>8.9165538575522771E-2</v>
      </c>
      <c r="W168">
        <v>8.8052677743643032E-2</v>
      </c>
      <c r="X168">
        <v>8.6996770180023178E-2</v>
      </c>
      <c r="Y168">
        <v>8.5999389135872739E-2</v>
      </c>
      <c r="Z168">
        <v>8.5062006230500489E-2</v>
      </c>
      <c r="AA168">
        <v>8.4186015391799318E-2</v>
      </c>
      <c r="AB168">
        <v>8.3372617200668186E-2</v>
      </c>
      <c r="AC168">
        <v>8.2622904120429289E-2</v>
      </c>
      <c r="AD168">
        <v>8.1937814473245663E-2</v>
      </c>
      <c r="AE168">
        <v>8.1318083900181082E-2</v>
      </c>
      <c r="AF168">
        <v>8.0764211202533756E-2</v>
      </c>
      <c r="AG168">
        <v>8.0276584046683211E-2</v>
      </c>
      <c r="AH168">
        <v>7.9855351572179989E-2</v>
      </c>
      <c r="AI168">
        <v>7.9500380791889008E-2</v>
      </c>
      <c r="AJ168">
        <v>7.9211520879516065E-2</v>
      </c>
      <c r="AK168">
        <v>7.8987911009824843E-2</v>
      </c>
      <c r="AL168">
        <v>7.8829538537029301E-2</v>
      </c>
      <c r="AM168">
        <v>7.8734545040642978E-2</v>
      </c>
      <c r="AN168">
        <v>7.8705211053313906E-2</v>
      </c>
      <c r="AO168">
        <v>7.8729866946765509E-2</v>
      </c>
      <c r="AP168">
        <v>7.8836621844047883E-2</v>
      </c>
      <c r="AQ168">
        <v>7.8973068231610613E-2</v>
      </c>
      <c r="AR168">
        <v>7.9175627712810642E-2</v>
      </c>
      <c r="AS168">
        <v>7.9436776971442774E-2</v>
      </c>
      <c r="AT168">
        <v>7.9749939413386484E-2</v>
      </c>
      <c r="AU168">
        <v>8.011412345761075E-2</v>
      </c>
      <c r="AV168">
        <v>8.0527281269519621E-2</v>
      </c>
      <c r="AW168">
        <v>8.0987202051973475E-2</v>
      </c>
      <c r="AX168">
        <v>8.1491370188854537E-2</v>
      </c>
      <c r="AY168">
        <v>8.2037705509498113E-2</v>
      </c>
      <c r="AZ168">
        <v>8.2623919373646118E-2</v>
      </c>
      <c r="BA168">
        <v>8.3247778901266806E-2</v>
      </c>
      <c r="BB168">
        <v>8.3907031951386504E-2</v>
      </c>
      <c r="BC168">
        <v>8.4599498047964794E-2</v>
      </c>
      <c r="BD168">
        <v>8.5323036879582231E-2</v>
      </c>
      <c r="BE168">
        <v>8.6075577777007375E-2</v>
      </c>
      <c r="BF168">
        <v>8.6855102538407142E-2</v>
      </c>
      <c r="BG168">
        <v>8.7659707798780892E-2</v>
      </c>
      <c r="BH168">
        <v>8.8487506134538291E-2</v>
      </c>
      <c r="BI168">
        <v>8.93367554154018E-2</v>
      </c>
      <c r="BJ168">
        <v>9.0205752597953381E-2</v>
      </c>
      <c r="BK168">
        <v>9.1092910746090827E-2</v>
      </c>
      <c r="BL168">
        <v>9.1996716099926115E-2</v>
      </c>
      <c r="BM168">
        <v>9.2915741444586281E-2</v>
      </c>
      <c r="BN168">
        <v>9.384861103512819E-2</v>
      </c>
      <c r="BO168">
        <v>9.4794102910762248E-2</v>
      </c>
      <c r="BP168">
        <v>9.5751001785734577E-2</v>
      </c>
      <c r="BQ168">
        <v>9.6718199843235694E-2</v>
      </c>
      <c r="BR168">
        <v>9.7694640223056448E-2</v>
      </c>
      <c r="BS168">
        <v>9.8679359076246059E-2</v>
      </c>
      <c r="BT168">
        <v>9.9671443171386404E-2</v>
      </c>
      <c r="BU168">
        <v>0.10067003307774863</v>
      </c>
      <c r="BV168">
        <v>0.10167434527887362</v>
      </c>
      <c r="BW168">
        <v>0.10268363046199101</v>
      </c>
      <c r="BX168">
        <v>0.10369720308162937</v>
      </c>
      <c r="BY168">
        <v>0.10471443084722083</v>
      </c>
      <c r="BZ168">
        <v>0.10573469922100791</v>
      </c>
      <c r="CA168">
        <v>0.10675746497825854</v>
      </c>
      <c r="CB168">
        <v>0.10778221318999635</v>
      </c>
      <c r="CC168">
        <v>0.10880846701909658</v>
      </c>
      <c r="CD168">
        <v>0.10983577415105539</v>
      </c>
      <c r="CE168">
        <v>0.11086372840827172</v>
      </c>
      <c r="CF168">
        <v>0.11189194685131752</v>
      </c>
      <c r="CG168">
        <v>0.1129200696140806</v>
      </c>
      <c r="CH168">
        <v>0.11394777926231213</v>
      </c>
      <c r="CI168">
        <v>0.11497476823798945</v>
      </c>
      <c r="CJ168">
        <v>0.11600073385893193</v>
      </c>
      <c r="CK168">
        <v>0.11702545245522317</v>
      </c>
      <c r="CL168">
        <v>0.11804864143847084</v>
      </c>
      <c r="CM168">
        <v>0.11907011761320736</v>
      </c>
      <c r="CN168">
        <v>0.12008963680137849</v>
      </c>
      <c r="CO168">
        <v>0.12110704078551437</v>
      </c>
      <c r="CP168">
        <v>0.12212212350171738</v>
      </c>
      <c r="CQ168">
        <v>0.12313475651878474</v>
      </c>
      <c r="CR168">
        <v>0.12414476171904062</v>
      </c>
      <c r="CS168">
        <v>0.12515201156451422</v>
      </c>
      <c r="CT168">
        <v>0.1261563714658144</v>
      </c>
      <c r="CU168">
        <v>0.12715773584845635</v>
      </c>
      <c r="CV168">
        <v>0.12815599250264093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</row>
    <row r="169" spans="1:155">
      <c r="A169">
        <v>0.12284916213094932</v>
      </c>
      <c r="B169">
        <v>0.12088515945844382</v>
      </c>
      <c r="C169">
        <v>0.11895037240944646</v>
      </c>
      <c r="D169">
        <v>0.11704556572929094</v>
      </c>
      <c r="E169">
        <v>0.11517153702571059</v>
      </c>
      <c r="F169">
        <v>0.11332915930572227</v>
      </c>
      <c r="G169">
        <v>0.11151936162007643</v>
      </c>
      <c r="H169">
        <v>0.10974313353241379</v>
      </c>
      <c r="I169">
        <v>0.1080015456976007</v>
      </c>
      <c r="J169">
        <v>0.10629572277576993</v>
      </c>
      <c r="K169">
        <v>0.10462685617031353</v>
      </c>
      <c r="L169">
        <v>0.10299621438666681</v>
      </c>
      <c r="M169">
        <v>0.10140512755452509</v>
      </c>
      <c r="N169">
        <v>9.9854990821955383E-2</v>
      </c>
      <c r="O169">
        <v>9.834724721606769E-2</v>
      </c>
      <c r="P169">
        <v>9.6883431359325381E-2</v>
      </c>
      <c r="Q169">
        <v>9.5465086562775622E-2</v>
      </c>
      <c r="R169">
        <v>9.4093841501584646E-2</v>
      </c>
      <c r="S169">
        <v>9.2771324425398954E-2</v>
      </c>
      <c r="T169">
        <v>9.1499196017343118E-2</v>
      </c>
      <c r="U169">
        <v>9.0279149999768812E-2</v>
      </c>
      <c r="V169">
        <v>8.911283798649712E-2</v>
      </c>
      <c r="W169">
        <v>8.8001934591781752E-2</v>
      </c>
      <c r="X169">
        <v>8.6948005736999928E-2</v>
      </c>
      <c r="Y169">
        <v>8.595260723161012E-2</v>
      </c>
      <c r="Z169">
        <v>8.5017191894698127E-2</v>
      </c>
      <c r="AA169">
        <v>8.4143134102466904E-2</v>
      </c>
      <c r="AB169">
        <v>8.3331617154646279E-2</v>
      </c>
      <c r="AC169">
        <v>8.2583714610763234E-2</v>
      </c>
      <c r="AD169">
        <v>8.1900352337055837E-2</v>
      </c>
      <c r="AE169">
        <v>8.1282245449442347E-2</v>
      </c>
      <c r="AF169">
        <v>8.0729888349096598E-2</v>
      </c>
      <c r="AG169">
        <v>8.0243648595148279E-2</v>
      </c>
      <c r="AH169">
        <v>7.9823662479502872E-2</v>
      </c>
      <c r="AI169">
        <v>7.9469801085487179E-2</v>
      </c>
      <c r="AJ169">
        <v>7.9181897232939238E-2</v>
      </c>
      <c r="AK169">
        <v>7.8959102530849271E-2</v>
      </c>
      <c r="AL169">
        <v>7.8801386914765265E-2</v>
      </c>
      <c r="AM169">
        <v>7.8706911242522201E-2</v>
      </c>
      <c r="AN169">
        <v>7.8678154194635114E-2</v>
      </c>
      <c r="AO169">
        <v>7.8705431555084152E-2</v>
      </c>
      <c r="AP169">
        <v>7.8805693373085905E-2</v>
      </c>
      <c r="AQ169">
        <v>7.8946207120350637E-2</v>
      </c>
      <c r="AR169">
        <v>7.9148539841684781E-2</v>
      </c>
      <c r="AS169">
        <v>7.9409500536734387E-2</v>
      </c>
      <c r="AT169">
        <v>7.9722356178388007E-2</v>
      </c>
      <c r="AU169">
        <v>8.0086205462636326E-2</v>
      </c>
      <c r="AV169">
        <v>8.0498978147506894E-2</v>
      </c>
      <c r="AW169">
        <v>8.0958475388905854E-2</v>
      </c>
      <c r="AX169">
        <v>8.1462211808651055E-2</v>
      </c>
      <c r="AY169">
        <v>8.2008126779900839E-2</v>
      </c>
      <c r="AZ169">
        <v>8.2593933126250865E-2</v>
      </c>
      <c r="BA169">
        <v>8.3217422601796667E-2</v>
      </c>
      <c r="BB169">
        <v>8.3876348839533085E-2</v>
      </c>
      <c r="BC169">
        <v>8.4568550120160318E-2</v>
      </c>
      <c r="BD169">
        <v>8.5291895782099239E-2</v>
      </c>
      <c r="BE169">
        <v>8.6044329029419539E-2</v>
      </c>
      <c r="BF169">
        <v>8.6823837578157259E-2</v>
      </c>
      <c r="BG169">
        <v>8.7628530795559337E-2</v>
      </c>
      <c r="BH169">
        <v>8.8456527058926371E-2</v>
      </c>
      <c r="BI169">
        <v>8.9306091781791261E-2</v>
      </c>
      <c r="BJ169">
        <v>9.0175529645666053E-2</v>
      </c>
      <c r="BK169">
        <v>9.1063257822035032E-2</v>
      </c>
      <c r="BL169">
        <v>9.196776744598785E-2</v>
      </c>
      <c r="BM169">
        <v>9.288763484545727E-2</v>
      </c>
      <c r="BN169">
        <v>9.3821486794891384E-2</v>
      </c>
      <c r="BO169">
        <v>9.4768104022355554E-2</v>
      </c>
      <c r="BP169">
        <v>9.5726272274076832E-2</v>
      </c>
      <c r="BQ169">
        <v>9.6694886608979416E-2</v>
      </c>
      <c r="BR169">
        <v>9.7672889446563341E-2</v>
      </c>
      <c r="BS169">
        <v>9.8659315948776347E-2</v>
      </c>
      <c r="BT169">
        <v>9.9653253389315744E-2</v>
      </c>
      <c r="BU169">
        <v>0.10065384205559277</v>
      </c>
      <c r="BV169">
        <v>0.10166029643155106</v>
      </c>
      <c r="BW169">
        <v>0.10267186564955283</v>
      </c>
      <c r="BX169">
        <v>0.10368786318833388</v>
      </c>
      <c r="BY169">
        <v>0.10470765450908716</v>
      </c>
      <c r="BZ169">
        <v>0.10573062263453437</v>
      </c>
      <c r="CA169">
        <v>0.1067562227029359</v>
      </c>
      <c r="CB169">
        <v>0.10778393647356344</v>
      </c>
      <c r="CC169">
        <v>0.10881328521694596</v>
      </c>
      <c r="CD169">
        <v>0.10984381339076975</v>
      </c>
      <c r="CE169">
        <v>0.1108751126438281</v>
      </c>
      <c r="CF169">
        <v>0.11190679658847974</v>
      </c>
      <c r="CG169">
        <v>0.1129385039718048</v>
      </c>
      <c r="CH169">
        <v>0.11396991292776711</v>
      </c>
      <c r="CI169">
        <v>0.11500071426727378</v>
      </c>
      <c r="CJ169">
        <v>0.11603060130651673</v>
      </c>
      <c r="CK169">
        <v>0.11705934819020311</v>
      </c>
      <c r="CL169">
        <v>0.11808666917677434</v>
      </c>
      <c r="CM169">
        <v>0.11911238003001336</v>
      </c>
      <c r="CN169">
        <v>0.12013623030746033</v>
      </c>
      <c r="CO169">
        <v>0.12115806305315155</v>
      </c>
      <c r="CP169">
        <v>0.12217766693114131</v>
      </c>
      <c r="CQ169">
        <v>0.12319491039778141</v>
      </c>
      <c r="CR169">
        <v>0.12420961411994759</v>
      </c>
      <c r="CS169">
        <v>0.12522164797112972</v>
      </c>
      <c r="CT169">
        <v>0.12623087402924665</v>
      </c>
      <c r="CU169">
        <v>0.12723718546645552</v>
      </c>
      <c r="CV169">
        <v>0.1282404676298903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</row>
    <row r="170" spans="1:155">
      <c r="A170">
        <v>0.12278698831108574</v>
      </c>
      <c r="B170">
        <v>0.12082142223829373</v>
      </c>
      <c r="C170">
        <v>0.11888531818391888</v>
      </c>
      <c r="D170">
        <v>0.11697943767887917</v>
      </c>
      <c r="E170">
        <v>0.11510457500837641</v>
      </c>
      <c r="F170">
        <v>0.11326159890839672</v>
      </c>
      <c r="G170">
        <v>0.11145143250380347</v>
      </c>
      <c r="H170">
        <v>0.10967506102409247</v>
      </c>
      <c r="I170">
        <v>0.10793354598912606</v>
      </c>
      <c r="J170">
        <v>0.10622800748396817</v>
      </c>
      <c r="K170">
        <v>0.10455962811089489</v>
      </c>
      <c r="L170">
        <v>0.10292966659230025</v>
      </c>
      <c r="M170">
        <v>0.10133944321233183</v>
      </c>
      <c r="N170">
        <v>9.979034210785169E-2</v>
      </c>
      <c r="O170">
        <v>9.8283795381599898E-2</v>
      </c>
      <c r="P170">
        <v>9.6821322899003942E-2</v>
      </c>
      <c r="Q170">
        <v>9.5404456502948043E-2</v>
      </c>
      <c r="R170">
        <v>9.4034808652293717E-2</v>
      </c>
      <c r="S170">
        <v>9.2713991810891572E-2</v>
      </c>
      <c r="T170">
        <v>9.1443650895832479E-2</v>
      </c>
      <c r="U170">
        <v>9.0225462966414649E-2</v>
      </c>
      <c r="V170">
        <v>8.9061059465789336E-2</v>
      </c>
      <c r="W170">
        <v>8.7952100462586696E-2</v>
      </c>
      <c r="X170">
        <v>8.6900131717253623E-2</v>
      </c>
      <c r="Y170">
        <v>8.5906691096833507E-2</v>
      </c>
      <c r="Z170">
        <v>8.4973211840721638E-2</v>
      </c>
      <c r="AA170">
        <v>8.4101052637133675E-2</v>
      </c>
      <c r="AB170">
        <v>8.329137709202003E-2</v>
      </c>
      <c r="AC170">
        <v>8.254524904585353E-2</v>
      </c>
      <c r="AD170">
        <v>8.1863569845415693E-2</v>
      </c>
      <c r="AE170">
        <v>8.1247044845187869E-2</v>
      </c>
      <c r="AF170">
        <v>8.0696159250354393E-2</v>
      </c>
      <c r="AG170">
        <v>8.0211265830628403E-2</v>
      </c>
      <c r="AH170">
        <v>7.9792494214994986E-2</v>
      </c>
      <c r="AI170">
        <v>7.9439700946069364E-2</v>
      </c>
      <c r="AJ170">
        <v>7.9152730497478785E-2</v>
      </c>
      <c r="AK170">
        <v>7.8930729513523576E-2</v>
      </c>
      <c r="AL170">
        <v>7.8773656476194262E-2</v>
      </c>
      <c r="AM170">
        <v>7.8679654940395846E-2</v>
      </c>
      <c r="AN170">
        <v>7.8651523324993561E-2</v>
      </c>
      <c r="AO170">
        <v>7.8681367125070234E-2</v>
      </c>
      <c r="AP170">
        <v>7.8777761012792852E-2</v>
      </c>
      <c r="AQ170">
        <v>7.891970764914695E-2</v>
      </c>
      <c r="AR170">
        <v>7.9121776650838915E-2</v>
      </c>
      <c r="AS170">
        <v>7.9382561441928193E-2</v>
      </c>
      <c r="AT170">
        <v>7.9695161707538126E-2</v>
      </c>
      <c r="AU170">
        <v>8.0058680508238195E-2</v>
      </c>
      <c r="AV170">
        <v>8.0471064053292421E-2</v>
      </c>
      <c r="AW170">
        <v>8.0930149501139886E-2</v>
      </c>
      <c r="AX170">
        <v>8.1433459810459713E-2</v>
      </c>
      <c r="AY170">
        <v>8.1978940793544536E-2</v>
      </c>
      <c r="AZ170">
        <v>8.256433155075471E-2</v>
      </c>
      <c r="BA170">
        <v>8.3187433259319488E-2</v>
      </c>
      <c r="BB170">
        <v>8.3846014938304375E-2</v>
      </c>
      <c r="BC170">
        <v>8.4537925662528018E-2</v>
      </c>
      <c r="BD170">
        <v>8.5261048845680254E-2</v>
      </c>
      <c r="BE170">
        <v>8.6013334527206373E-2</v>
      </c>
      <c r="BF170">
        <v>8.679278516412782E-2</v>
      </c>
      <c r="BG170">
        <v>8.7597517230736166E-2</v>
      </c>
      <c r="BH170">
        <v>8.842565790817801E-2</v>
      </c>
      <c r="BI170">
        <v>8.9275476493806696E-2</v>
      </c>
      <c r="BJ170">
        <v>9.0145286508249572E-2</v>
      </c>
      <c r="BK170">
        <v>9.1033510595539643E-2</v>
      </c>
      <c r="BL170">
        <v>9.1938646322946557E-2</v>
      </c>
      <c r="BM170">
        <v>9.2859268406665016E-2</v>
      </c>
      <c r="BN170">
        <v>9.379401285893367E-2</v>
      </c>
      <c r="BO170">
        <v>9.4741659060330052E-2</v>
      </c>
      <c r="BP170">
        <v>9.5700994833065892E-2</v>
      </c>
      <c r="BQ170">
        <v>9.6670916329701637E-2</v>
      </c>
      <c r="BR170">
        <v>9.7650367047181136E-2</v>
      </c>
      <c r="BS170">
        <v>9.8638383052568529E-2</v>
      </c>
      <c r="BT170">
        <v>9.9634050027942567E-2</v>
      </c>
      <c r="BU170">
        <v>0.10063650880200488</v>
      </c>
      <c r="BV170">
        <v>0.10164497132261213</v>
      </c>
      <c r="BW170">
        <v>0.10265868686790432</v>
      </c>
      <c r="BX170">
        <v>0.10367696614761465</v>
      </c>
      <c r="BY170">
        <v>0.1046991731327052</v>
      </c>
      <c r="BZ170">
        <v>0.10572468995461334</v>
      </c>
      <c r="CA170">
        <v>0.10675296760907679</v>
      </c>
      <c r="CB170">
        <v>0.10778348665310827</v>
      </c>
      <c r="CC170">
        <v>0.10881576544828718</v>
      </c>
      <c r="CD170">
        <v>0.10984934745011604</v>
      </c>
      <c r="CE170">
        <v>0.11088381956267752</v>
      </c>
      <c r="CF170">
        <v>0.11191879387070693</v>
      </c>
      <c r="CG170">
        <v>0.1129539057993556</v>
      </c>
      <c r="CH170">
        <v>0.11398883213376479</v>
      </c>
      <c r="CI170">
        <v>0.11502325846318323</v>
      </c>
      <c r="CJ170">
        <v>0.11605687923337199</v>
      </c>
      <c r="CK170">
        <v>0.11708946031886083</v>
      </c>
      <c r="CL170">
        <v>0.11812071944434242</v>
      </c>
      <c r="CM170">
        <v>0.11915046405589769</v>
      </c>
      <c r="CN170">
        <v>0.12017844570304821</v>
      </c>
      <c r="CO170">
        <v>0.12120450069306464</v>
      </c>
      <c r="CP170">
        <v>0.1222284178496494</v>
      </c>
      <c r="CQ170">
        <v>0.12325006296712258</v>
      </c>
      <c r="CR170">
        <v>0.12426925254004417</v>
      </c>
      <c r="CS170">
        <v>0.12528585605644083</v>
      </c>
      <c r="CT170">
        <v>0.12629973106577302</v>
      </c>
      <c r="CU170">
        <v>0.1273107695618258</v>
      </c>
      <c r="CV170">
        <v>0.12831885291126036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</row>
    <row r="171" spans="1:155">
      <c r="A171">
        <v>0.12272407918919322</v>
      </c>
      <c r="B171">
        <v>0.12075710986815258</v>
      </c>
      <c r="C171">
        <v>0.11881984093540386</v>
      </c>
      <c r="D171">
        <v>0.11691303151342311</v>
      </c>
      <c r="E171">
        <v>0.1150374707600806</v>
      </c>
      <c r="F171">
        <v>0.11319402244825803</v>
      </c>
      <c r="G171">
        <v>0.11138360630584707</v>
      </c>
      <c r="H171">
        <v>0.10960720029110817</v>
      </c>
      <c r="I171">
        <v>0.10786586097998695</v>
      </c>
      <c r="J171">
        <v>0.10616069980934485</v>
      </c>
      <c r="K171">
        <v>0.10449289164079444</v>
      </c>
      <c r="L171">
        <v>0.10286368657601468</v>
      </c>
      <c r="M171">
        <v>0.10127439486613611</v>
      </c>
      <c r="N171">
        <v>9.9726388801900281E-2</v>
      </c>
      <c r="O171">
        <v>9.8221090155749133E-2</v>
      </c>
      <c r="P171">
        <v>9.6760005369668195E-2</v>
      </c>
      <c r="Q171">
        <v>9.5344651854326404E-2</v>
      </c>
      <c r="R171">
        <v>9.3976628806310261E-2</v>
      </c>
      <c r="S171">
        <v>9.2657532986716876E-2</v>
      </c>
      <c r="T171">
        <v>9.1388990374344725E-2</v>
      </c>
      <c r="U171">
        <v>9.0172664630514821E-2</v>
      </c>
      <c r="V171">
        <v>8.9010170216292053E-2</v>
      </c>
      <c r="W171">
        <v>8.7903145343577196E-2</v>
      </c>
      <c r="X171">
        <v>8.6853120307935169E-2</v>
      </c>
      <c r="Y171">
        <v>8.5861617271396171E-2</v>
      </c>
      <c r="Z171">
        <v>8.4930049747946601E-2</v>
      </c>
      <c r="AA171">
        <v>8.4059756818017681E-2</v>
      </c>
      <c r="AB171">
        <v>8.3251893553966352E-2</v>
      </c>
      <c r="AC171">
        <v>8.2507497984642811E-2</v>
      </c>
      <c r="AD171">
        <v>8.1827466822235559E-2</v>
      </c>
      <c r="AE171">
        <v>8.1212485526208106E-2</v>
      </c>
      <c r="AF171">
        <v>8.066303245793939E-2</v>
      </c>
      <c r="AG171">
        <v>8.0179446341054214E-2</v>
      </c>
      <c r="AH171">
        <v>7.9761856187736929E-2</v>
      </c>
      <c r="AI171">
        <v>7.9410098380441566E-2</v>
      </c>
      <c r="AJ171">
        <v>7.9124038487227932E-2</v>
      </c>
      <c r="AK171">
        <v>7.8902799674107377E-2</v>
      </c>
      <c r="AL171">
        <v>7.8746338383004433E-2</v>
      </c>
      <c r="AM171">
        <v>7.8652819215571573E-2</v>
      </c>
      <c r="AN171">
        <v>7.8625320190809422E-2</v>
      </c>
      <c r="AO171">
        <v>7.8657248628761056E-2</v>
      </c>
      <c r="AP171">
        <v>7.8747671629654251E-2</v>
      </c>
      <c r="AQ171">
        <v>7.8893637081757381E-2</v>
      </c>
      <c r="AR171">
        <v>7.9095479429745957E-2</v>
      </c>
      <c r="AS171">
        <v>7.9356065609215959E-2</v>
      </c>
      <c r="AT171">
        <v>7.9668372603452983E-2</v>
      </c>
      <c r="AU171">
        <v>8.0031540846662891E-2</v>
      </c>
      <c r="AV171">
        <v>8.0443558437582136E-2</v>
      </c>
      <c r="AW171">
        <v>8.0902217774795795E-2</v>
      </c>
      <c r="AX171">
        <v>8.1405095103783645E-2</v>
      </c>
      <c r="AY171">
        <v>8.1950136049134786E-2</v>
      </c>
      <c r="AZ171">
        <v>8.2535099848561291E-2</v>
      </c>
      <c r="BA171">
        <v>8.3157798291467813E-2</v>
      </c>
      <c r="BB171">
        <v>8.3816009540950878E-2</v>
      </c>
      <c r="BC171">
        <v>8.4507604311795756E-2</v>
      </c>
      <c r="BD171">
        <v>8.5230470155901933E-2</v>
      </c>
      <c r="BE171">
        <v>8.5982571688184073E-2</v>
      </c>
      <c r="BF171">
        <v>8.6761917045115391E-2</v>
      </c>
      <c r="BG171">
        <v>8.7566637307233908E-2</v>
      </c>
      <c r="BH171">
        <v>8.8394863043471023E-2</v>
      </c>
      <c r="BI171">
        <v>8.9244873449099496E-2</v>
      </c>
      <c r="BJ171">
        <v>9.0114987708223945E-2</v>
      </c>
      <c r="BK171">
        <v>9.1003633601317885E-2</v>
      </c>
      <c r="BL171">
        <v>9.190931247040296E-2</v>
      </c>
      <c r="BM171">
        <v>9.2830604458851607E-2</v>
      </c>
      <c r="BN171">
        <v>9.3766147444255724E-2</v>
      </c>
      <c r="BO171">
        <v>9.4714724654121465E-2</v>
      </c>
      <c r="BP171">
        <v>9.5675123945891408E-2</v>
      </c>
      <c r="BQ171">
        <v>9.6646244662723535E-2</v>
      </c>
      <c r="BR171">
        <v>9.7627030977258819E-2</v>
      </c>
      <c r="BS171">
        <v>9.8616517079571725E-2</v>
      </c>
      <c r="BT171">
        <v>9.961379010234879E-2</v>
      </c>
      <c r="BU171">
        <v>0.1006179897947341</v>
      </c>
      <c r="BV171">
        <v>0.10162832766898447</v>
      </c>
      <c r="BW171">
        <v>0.10264405098620694</v>
      </c>
      <c r="BX171">
        <v>0.103664470594185</v>
      </c>
      <c r="BY171">
        <v>0.10468894631066371</v>
      </c>
      <c r="BZ171">
        <v>0.10571686041025503</v>
      </c>
      <c r="CA171">
        <v>0.10674766070396177</v>
      </c>
      <c r="CB171">
        <v>0.10778082632068753</v>
      </c>
      <c r="CC171">
        <v>0.10881587332493931</v>
      </c>
      <c r="CD171">
        <v>0.10985234133241464</v>
      </c>
      <c r="CE171">
        <v>0.11088981657341938</v>
      </c>
      <c r="CF171">
        <v>0.11192790656960915</v>
      </c>
      <c r="CG171">
        <v>0.11296624605570638</v>
      </c>
      <c r="CH171">
        <v>0.11400450830083307</v>
      </c>
      <c r="CI171">
        <v>0.11504237620877389</v>
      </c>
      <c r="CJ171">
        <v>0.11607954159597088</v>
      </c>
      <c r="CK171">
        <v>0.11711576945770941</v>
      </c>
      <c r="CL171">
        <v>0.11815077079561938</v>
      </c>
      <c r="CM171">
        <v>0.11918435406280933</v>
      </c>
      <c r="CN171">
        <v>0.12021626649558599</v>
      </c>
      <c r="CO171">
        <v>0.1212463431102206</v>
      </c>
      <c r="CP171">
        <v>0.12227436939174316</v>
      </c>
      <c r="CQ171">
        <v>0.12330020729632303</v>
      </c>
      <c r="CR171">
        <v>0.12432367393512603</v>
      </c>
      <c r="CS171">
        <v>0.12534463379658276</v>
      </c>
      <c r="CT171">
        <v>0.12636294293057132</v>
      </c>
      <c r="CU171">
        <v>0.12737849096210505</v>
      </c>
      <c r="CV171">
        <v>0.12839115777860677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</row>
    <row r="172" spans="1:155">
      <c r="A172">
        <v>0.12266036517049113</v>
      </c>
      <c r="B172">
        <v>0.12069215322908095</v>
      </c>
      <c r="C172">
        <v>0.11875387243467828</v>
      </c>
      <c r="D172">
        <v>0.11684627746440847</v>
      </c>
      <c r="E172">
        <v>0.11497015381547619</v>
      </c>
      <c r="F172">
        <v>0.11312636112153676</v>
      </c>
      <c r="G172">
        <v>0.11131581382807693</v>
      </c>
      <c r="H172">
        <v>0.1095394847024152</v>
      </c>
      <c r="I172">
        <v>0.10779842289779845</v>
      </c>
      <c r="J172">
        <v>0.10609373387547771</v>
      </c>
      <c r="K172">
        <v>0.10442658299198819</v>
      </c>
      <c r="L172">
        <v>0.10279821288443601</v>
      </c>
      <c r="M172">
        <v>0.1012099227101122</v>
      </c>
      <c r="N172">
        <v>9.9663074126446427E-2</v>
      </c>
      <c r="O172">
        <v>9.8159077404689279E-2</v>
      </c>
      <c r="P172">
        <v>9.6699425832112343E-2</v>
      </c>
      <c r="Q172">
        <v>9.5285623691709495E-2</v>
      </c>
      <c r="R172">
        <v>9.3919255538806576E-2</v>
      </c>
      <c r="S172">
        <v>9.2601902624878024E-2</v>
      </c>
      <c r="T172">
        <v>9.1335175802164936E-2</v>
      </c>
      <c r="U172">
        <v>9.0120719745616626E-2</v>
      </c>
      <c r="V172">
        <v>8.8960133928134177E-2</v>
      </c>
      <c r="W172">
        <v>8.7855039223308187E-2</v>
      </c>
      <c r="X172">
        <v>8.6806948897494698E-2</v>
      </c>
      <c r="Y172">
        <v>8.5817365447420718E-2</v>
      </c>
      <c r="Z172">
        <v>8.4887686086710545E-2</v>
      </c>
      <c r="AA172">
        <v>8.4019236679685902E-2</v>
      </c>
      <c r="AB172">
        <v>8.3213150503544983E-2</v>
      </c>
      <c r="AC172">
        <v>8.2470457994363172E-2</v>
      </c>
      <c r="AD172">
        <v>8.1792039087395796E-2</v>
      </c>
      <c r="AE172">
        <v>8.1178566076463857E-2</v>
      </c>
      <c r="AF172">
        <v>8.0630512090006462E-2</v>
      </c>
      <c r="AG172">
        <v>8.014820081208951E-2</v>
      </c>
      <c r="AH172">
        <v>7.973175546451243E-2</v>
      </c>
      <c r="AI172">
        <v>7.9381008235295439E-2</v>
      </c>
      <c r="AJ172">
        <v>7.9095821502933067E-2</v>
      </c>
      <c r="AK172">
        <v>7.8875320687745276E-2</v>
      </c>
      <c r="AL172">
        <v>7.8719455606775027E-2</v>
      </c>
      <c r="AM172">
        <v>7.8626426502017455E-2</v>
      </c>
      <c r="AN172">
        <v>7.859954649276879E-2</v>
      </c>
      <c r="AO172">
        <v>7.8633929902081984E-2</v>
      </c>
      <c r="AP172">
        <v>7.8719105999625019E-2</v>
      </c>
      <c r="AQ172">
        <v>7.8868062593831514E-2</v>
      </c>
      <c r="AR172">
        <v>7.9069502671187397E-2</v>
      </c>
      <c r="AS172">
        <v>7.9329936159402176E-2</v>
      </c>
      <c r="AT172">
        <v>7.9641983299672509E-2</v>
      </c>
      <c r="AU172">
        <v>8.0004809196831742E-2</v>
      </c>
      <c r="AV172">
        <v>8.0416444268611442E-2</v>
      </c>
      <c r="AW172">
        <v>8.0874685167633395E-2</v>
      </c>
      <c r="AX172">
        <v>8.1377112437052992E-2</v>
      </c>
      <c r="AY172">
        <v>8.1921703338786997E-2</v>
      </c>
      <c r="AZ172">
        <v>8.2506222215616043E-2</v>
      </c>
      <c r="BA172">
        <v>8.3128496492751142E-2</v>
      </c>
      <c r="BB172">
        <v>8.3786318307767102E-2</v>
      </c>
      <c r="BC172">
        <v>8.447756237537242E-2</v>
      </c>
      <c r="BD172">
        <v>8.5200138160805461E-2</v>
      </c>
      <c r="BE172">
        <v>8.5952010614942995E-2</v>
      </c>
      <c r="BF172">
        <v>8.673120434502038E-2</v>
      </c>
      <c r="BG172">
        <v>8.753585873454324E-2</v>
      </c>
      <c r="BH172">
        <v>8.8364112135822917E-2</v>
      </c>
      <c r="BI172">
        <v>8.9214249246537078E-2</v>
      </c>
      <c r="BJ172">
        <v>9.0084596570882164E-2</v>
      </c>
      <c r="BK172">
        <v>9.0973586247398666E-2</v>
      </c>
      <c r="BL172">
        <v>9.1879726636487122E-2</v>
      </c>
      <c r="BM172">
        <v>9.2801601320513696E-2</v>
      </c>
      <c r="BN172">
        <v>9.3737851066033037E-2</v>
      </c>
      <c r="BO172">
        <v>9.4687259668526064E-2</v>
      </c>
      <c r="BP172">
        <v>9.5648619817104569E-2</v>
      </c>
      <c r="BQ172">
        <v>9.6620830114533998E-2</v>
      </c>
      <c r="BR172">
        <v>9.7602837919828378E-2</v>
      </c>
      <c r="BS172">
        <v>9.8593675255948102E-2</v>
      </c>
      <c r="BT172">
        <v>9.9592431130307676E-2</v>
      </c>
      <c r="BU172">
        <v>0.10059824329282001</v>
      </c>
      <c r="BV172">
        <v>0.1016103242422958</v>
      </c>
      <c r="BW172">
        <v>0.10262791802970517</v>
      </c>
      <c r="BX172">
        <v>0.10365033487930636</v>
      </c>
      <c r="BY172">
        <v>0.10467693446980686</v>
      </c>
      <c r="BZ172">
        <v>0.10570709541751903</v>
      </c>
      <c r="CA172">
        <v>0.10674026477453065</v>
      </c>
      <c r="CB172">
        <v>0.10777591945495102</v>
      </c>
      <c r="CC172">
        <v>0.10881357172174848</v>
      </c>
      <c r="CD172">
        <v>0.10985276119509201</v>
      </c>
      <c r="CE172">
        <v>0.11089306980781831</v>
      </c>
      <c r="CF172">
        <v>0.111934103715148</v>
      </c>
      <c r="CG172">
        <v>0.11297549547827253</v>
      </c>
      <c r="CH172">
        <v>0.11401691397679144</v>
      </c>
      <c r="CI172">
        <v>0.11505804194471342</v>
      </c>
      <c r="CJ172">
        <v>0.11609856741333816</v>
      </c>
      <c r="CK172">
        <v>0.1171382513361169</v>
      </c>
      <c r="CL172">
        <v>0.1181768041379757</v>
      </c>
      <c r="CM172">
        <v>0.11921403297254993</v>
      </c>
      <c r="CN172">
        <v>0.12024967949759363</v>
      </c>
      <c r="CO172">
        <v>0.12128357797688832</v>
      </c>
      <c r="CP172">
        <v>0.1223155110762696</v>
      </c>
      <c r="CQ172">
        <v>0.12334533741471193</v>
      </c>
      <c r="CR172">
        <v>0.12437287223426287</v>
      </c>
      <c r="CS172">
        <v>0.12539797932947636</v>
      </c>
      <c r="CT172">
        <v>0.12642051118573572</v>
      </c>
      <c r="CU172">
        <v>0.12744035593507616</v>
      </c>
      <c r="CV172">
        <v>0.12845738840050103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</row>
    <row r="173" spans="1:155">
      <c r="A173">
        <v>0.12259577856126373</v>
      </c>
      <c r="B173">
        <v>0.1206264853922582</v>
      </c>
      <c r="C173">
        <v>0.11868734459765201</v>
      </c>
      <c r="D173">
        <v>0.1167791080848435</v>
      </c>
      <c r="E173">
        <v>0.11490255777922311</v>
      </c>
      <c r="F173">
        <v>0.1130585487812593</v>
      </c>
      <c r="G173">
        <v>0.11124798983451424</v>
      </c>
      <c r="H173">
        <v>0.10947184907345282</v>
      </c>
      <c r="I173">
        <v>0.10773116884228068</v>
      </c>
      <c r="J173">
        <v>0.10602704660015758</v>
      </c>
      <c r="K173">
        <v>0.10436064147513271</v>
      </c>
      <c r="L173">
        <v>0.10273318460199961</v>
      </c>
      <c r="M173">
        <v>0.10114596799870482</v>
      </c>
      <c r="N173">
        <v>9.9600340780048924E-2</v>
      </c>
      <c r="O173">
        <v>9.8097702340830151E-2</v>
      </c>
      <c r="P173">
        <v>9.6639533185988363E-2</v>
      </c>
      <c r="Q173">
        <v>9.5227323499354227E-2</v>
      </c>
      <c r="R173">
        <v>9.3862642719843792E-2</v>
      </c>
      <c r="S173">
        <v>9.2547059372287271E-2</v>
      </c>
      <c r="T173">
        <v>9.1282165719593786E-2</v>
      </c>
      <c r="U173">
        <v>9.0069592907932108E-2</v>
      </c>
      <c r="V173">
        <v>8.8910920864176762E-2</v>
      </c>
      <c r="W173">
        <v>8.7807755027342144E-2</v>
      </c>
      <c r="X173">
        <v>8.6761589280556772E-2</v>
      </c>
      <c r="Y173">
        <v>8.5773913139447502E-2</v>
      </c>
      <c r="Z173">
        <v>8.484610459769959E-2</v>
      </c>
      <c r="AA173">
        <v>8.3979475587224073E-2</v>
      </c>
      <c r="AB173">
        <v>8.3175143002500826E-2</v>
      </c>
      <c r="AC173">
        <v>8.2434124163795294E-2</v>
      </c>
      <c r="AD173">
        <v>8.1757286011374095E-2</v>
      </c>
      <c r="AE173">
        <v>8.1145290404483872E-2</v>
      </c>
      <c r="AF173">
        <v>8.0598602427176605E-2</v>
      </c>
      <c r="AG173">
        <v>8.0117532481828763E-2</v>
      </c>
      <c r="AH173">
        <v>7.9702206343637491E-2</v>
      </c>
      <c r="AI173">
        <v>7.9352439046930331E-2</v>
      </c>
      <c r="AJ173">
        <v>7.9068114779539428E-2</v>
      </c>
      <c r="AK173">
        <v>7.8848326080210612E-2</v>
      </c>
      <c r="AL173">
        <v>7.8693052260590118E-2</v>
      </c>
      <c r="AM173">
        <v>7.8600417031768149E-2</v>
      </c>
      <c r="AN173">
        <v>7.8574203885956026E-2</v>
      </c>
      <c r="AO173">
        <v>7.8612263808088015E-2</v>
      </c>
      <c r="AP173">
        <v>7.8690593006122939E-2</v>
      </c>
      <c r="AQ173">
        <v>7.8842711687901357E-2</v>
      </c>
      <c r="AR173">
        <v>7.9043987663690848E-2</v>
      </c>
      <c r="AS173">
        <v>7.9304193861975472E-2</v>
      </c>
      <c r="AT173">
        <v>7.9615995818553068E-2</v>
      </c>
      <c r="AU173">
        <v>7.9978483237171702E-2</v>
      </c>
      <c r="AV173">
        <v>8.0389723146301925E-2</v>
      </c>
      <c r="AW173">
        <v>8.0847537278283699E-2</v>
      </c>
      <c r="AX173">
        <v>8.1349506931562676E-2</v>
      </c>
      <c r="AY173">
        <v>8.1893635722564265E-2</v>
      </c>
      <c r="AZ173">
        <v>8.2477692567583319E-2</v>
      </c>
      <c r="BA173">
        <v>8.3099520367995519E-2</v>
      </c>
      <c r="BB173">
        <v>8.3756918378489975E-2</v>
      </c>
      <c r="BC173">
        <v>8.4447782889507703E-2</v>
      </c>
      <c r="BD173">
        <v>8.5170023955561086E-2</v>
      </c>
      <c r="BE173">
        <v>8.5921627067536713E-2</v>
      </c>
      <c r="BF173">
        <v>8.6700621959434107E-2</v>
      </c>
      <c r="BG173">
        <v>8.7505153470018013E-2</v>
      </c>
      <c r="BH173">
        <v>8.8333372626030998E-2</v>
      </c>
      <c r="BI173">
        <v>8.91835702470197E-2</v>
      </c>
      <c r="BJ173">
        <v>9.0054077373831962E-2</v>
      </c>
      <c r="BK173">
        <v>9.094333450854801E-2</v>
      </c>
      <c r="BL173">
        <v>9.1849853894679784E-2</v>
      </c>
      <c r="BM173">
        <v>9.2772221471491195E-2</v>
      </c>
      <c r="BN173">
        <v>9.3709083047533184E-2</v>
      </c>
      <c r="BO173">
        <v>9.4659225159449772E-2</v>
      </c>
      <c r="BP173">
        <v>9.5621440828723619E-2</v>
      </c>
      <c r="BQ173">
        <v>9.6594632107489586E-2</v>
      </c>
      <c r="BR173">
        <v>9.7577746546361491E-2</v>
      </c>
      <c r="BS173">
        <v>9.8569816018948667E-2</v>
      </c>
      <c r="BT173">
        <v>9.9569930774302096E-2</v>
      </c>
      <c r="BU173">
        <v>0.10057722799747115</v>
      </c>
      <c r="BV173">
        <v>0.10159091863102636</v>
      </c>
      <c r="BW173">
        <v>0.10261024590825797</v>
      </c>
      <c r="BX173">
        <v>0.10363452005712333</v>
      </c>
      <c r="BY173">
        <v>0.10466309769328441</v>
      </c>
      <c r="BZ173">
        <v>0.10569535627963809</v>
      </c>
      <c r="CA173">
        <v>0.10673074187142599</v>
      </c>
      <c r="CB173">
        <v>0.10776872788244687</v>
      </c>
      <c r="CC173">
        <v>0.10880882585900097</v>
      </c>
      <c r="CD173">
        <v>0.10985057252545974</v>
      </c>
      <c r="CE173">
        <v>0.1108935474625511</v>
      </c>
      <c r="CF173">
        <v>0.11193735449625689</v>
      </c>
      <c r="CG173">
        <v>0.11298162362349796</v>
      </c>
      <c r="CH173">
        <v>0.11402602067334686</v>
      </c>
      <c r="CI173">
        <v>0.1150702282576105</v>
      </c>
      <c r="CJ173">
        <v>0.11611392905213083</v>
      </c>
      <c r="CK173">
        <v>0.11715688471511565</v>
      </c>
      <c r="CL173">
        <v>0.11819880047618753</v>
      </c>
      <c r="CM173">
        <v>0.11923948052781366</v>
      </c>
      <c r="CN173">
        <v>0.12027866689652031</v>
      </c>
      <c r="CO173">
        <v>0.12131618956316953</v>
      </c>
      <c r="CP173">
        <v>0.12235182890820019</v>
      </c>
      <c r="CQ173">
        <v>0.12338544284521019</v>
      </c>
      <c r="CR173">
        <v>0.12441684221715102</v>
      </c>
      <c r="CS173">
        <v>0.12544588895544495</v>
      </c>
      <c r="CT173">
        <v>0.12647243415621476</v>
      </c>
      <c r="CU173">
        <v>0.12749636328628353</v>
      </c>
      <c r="CV173">
        <v>0.12851754861097039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</row>
    <row r="174" spans="1:155">
      <c r="A174">
        <v>0.1225302539713546</v>
      </c>
      <c r="B174">
        <v>0.12056003904426213</v>
      </c>
      <c r="C174">
        <v>0.11862019085288597</v>
      </c>
      <c r="D174">
        <v>0.11671145771434231</v>
      </c>
      <c r="E174">
        <v>0.11483461639250486</v>
      </c>
      <c r="F174">
        <v>0.11299051917758902</v>
      </c>
      <c r="G174">
        <v>0.11118006971698596</v>
      </c>
      <c r="H174">
        <v>0.10940422910248068</v>
      </c>
      <c r="I174">
        <v>0.10766403520221839</v>
      </c>
      <c r="J174">
        <v>0.10596057708525253</v>
      </c>
      <c r="K174">
        <v>0.10429500610323528</v>
      </c>
      <c r="L174">
        <v>0.10266854555271307</v>
      </c>
      <c r="M174">
        <v>0.10108247474933754</v>
      </c>
      <c r="N174">
        <v>9.9538135748198031E-2</v>
      </c>
      <c r="O174">
        <v>9.8036913264506961E-2</v>
      </c>
      <c r="P174">
        <v>9.6580276802800194E-2</v>
      </c>
      <c r="Q174">
        <v>9.5169702788354085E-2</v>
      </c>
      <c r="R174">
        <v>9.3806746632352486E-2</v>
      </c>
      <c r="S174">
        <v>9.2492960473406799E-2</v>
      </c>
      <c r="T174">
        <v>9.1229923877145777E-2</v>
      </c>
      <c r="U174">
        <v>9.001924767275446E-2</v>
      </c>
      <c r="V174">
        <v>8.8862498620603969E-2</v>
      </c>
      <c r="W174">
        <v>8.7761262646760554E-2</v>
      </c>
      <c r="X174">
        <v>8.671702106573273E-2</v>
      </c>
      <c r="Y174">
        <v>8.5731242711174827E-2</v>
      </c>
      <c r="Z174">
        <v>8.4805290955872789E-2</v>
      </c>
      <c r="AA174">
        <v>8.3940461804043839E-2</v>
      </c>
      <c r="AB174">
        <v>8.3137861673839783E-2</v>
      </c>
      <c r="AC174">
        <v>8.2398491026412682E-2</v>
      </c>
      <c r="AD174">
        <v>8.1723207256171368E-2</v>
      </c>
      <c r="AE174">
        <v>8.1112657551083794E-2</v>
      </c>
      <c r="AF174">
        <v>8.0567306376144288E-2</v>
      </c>
      <c r="AG174">
        <v>8.0087455994662687E-2</v>
      </c>
      <c r="AH174">
        <v>7.967321837394456E-2</v>
      </c>
      <c r="AI174">
        <v>7.9324408817475239E-2</v>
      </c>
      <c r="AJ174">
        <v>7.9040905459626512E-2</v>
      </c>
      <c r="AK174">
        <v>7.8821829881398242E-2</v>
      </c>
      <c r="AL174">
        <v>7.8667119318675802E-2</v>
      </c>
      <c r="AM174">
        <v>7.8574895258280847E-2</v>
      </c>
      <c r="AN174">
        <v>7.8549183310598431E-2</v>
      </c>
      <c r="AO174">
        <v>7.8590120894063489E-2</v>
      </c>
      <c r="AP174">
        <v>7.8662868121474078E-2</v>
      </c>
      <c r="AQ174">
        <v>7.8817991229963733E-2</v>
      </c>
      <c r="AR174">
        <v>7.9018884605218664E-2</v>
      </c>
      <c r="AS174">
        <v>7.9278908206670079E-2</v>
      </c>
      <c r="AT174">
        <v>7.9590412322829082E-2</v>
      </c>
      <c r="AU174">
        <v>7.9952565878166279E-2</v>
      </c>
      <c r="AV174">
        <v>8.0363404235177752E-2</v>
      </c>
      <c r="AW174">
        <v>8.0820774066380288E-2</v>
      </c>
      <c r="AX174">
        <v>8.132227852803163E-2</v>
      </c>
      <c r="AY174">
        <v>8.1865924851083238E-2</v>
      </c>
      <c r="AZ174">
        <v>8.2449491492616142E-2</v>
      </c>
      <c r="BA174">
        <v>8.3070847209105028E-2</v>
      </c>
      <c r="BB174">
        <v>8.3727794356946897E-2</v>
      </c>
      <c r="BC174">
        <v>8.4418241495554019E-2</v>
      </c>
      <c r="BD174">
        <v>8.5140111921114883E-2</v>
      </c>
      <c r="BE174">
        <v>8.5891395131965156E-2</v>
      </c>
      <c r="BF174">
        <v>8.6670137486531809E-2</v>
      </c>
      <c r="BG174">
        <v>8.7474490929390636E-2</v>
      </c>
      <c r="BH174">
        <v>8.8302613450198422E-2</v>
      </c>
      <c r="BI174">
        <v>8.9152803129939631E-2</v>
      </c>
      <c r="BJ174">
        <v>9.0023398011966474E-2</v>
      </c>
      <c r="BK174">
        <v>9.0912843246548525E-2</v>
      </c>
      <c r="BL174">
        <v>9.1819655460898195E-2</v>
      </c>
      <c r="BM174">
        <v>9.27424274199381E-2</v>
      </c>
      <c r="BN174">
        <v>9.3679804949513362E-2</v>
      </c>
      <c r="BO174">
        <v>9.4630580642367096E-2</v>
      </c>
      <c r="BP174">
        <v>9.5593547851746938E-2</v>
      </c>
      <c r="BQ174">
        <v>9.6567610575655327E-2</v>
      </c>
      <c r="BR174">
        <v>9.7551716755227613E-2</v>
      </c>
      <c r="BS174">
        <v>9.8544899684935489E-2</v>
      </c>
      <c r="BT174">
        <v>9.9546249518907809E-2</v>
      </c>
      <c r="BU174">
        <v>0.10055490336122849</v>
      </c>
      <c r="BV174">
        <v>0.10157007103349035</v>
      </c>
      <c r="BW174">
        <v>0.10259099534011612</v>
      </c>
      <c r="BX174">
        <v>0.10361698656632752</v>
      </c>
      <c r="BY174">
        <v>0.10464739746346229</v>
      </c>
      <c r="BZ174">
        <v>0.10568160588681021</v>
      </c>
      <c r="CA174">
        <v>0.10671905470232504</v>
      </c>
      <c r="CB174">
        <v>0.10775921671730337</v>
      </c>
      <c r="CC174">
        <v>0.10880160063299819</v>
      </c>
      <c r="CD174">
        <v>0.10984574145485262</v>
      </c>
      <c r="CE174">
        <v>0.11089121571790984</v>
      </c>
      <c r="CF174">
        <v>0.1119376265290139</v>
      </c>
      <c r="CG174">
        <v>0.11298459963400725</v>
      </c>
      <c r="CH174">
        <v>0.1140318010677754</v>
      </c>
      <c r="CI174">
        <v>0.11507890971786411</v>
      </c>
      <c r="CJ174">
        <v>0.11612560445930213</v>
      </c>
      <c r="CK174">
        <v>0.11717164495566772</v>
      </c>
      <c r="CL174">
        <v>0.11821673597063832</v>
      </c>
      <c r="CM174">
        <v>0.1192606787249241</v>
      </c>
      <c r="CN174">
        <v>0.12030321207526654</v>
      </c>
      <c r="CO174">
        <v>0.12134416317089404</v>
      </c>
      <c r="CP174">
        <v>0.1223833127610376</v>
      </c>
      <c r="CQ174">
        <v>0.12342051167979214</v>
      </c>
      <c r="CR174">
        <v>0.12445557413015115</v>
      </c>
      <c r="CS174">
        <v>0.12548835598600214</v>
      </c>
      <c r="CT174">
        <v>0.12651870826804718</v>
      </c>
      <c r="CU174">
        <v>0.12754651221042326</v>
      </c>
      <c r="CV174">
        <v>0.1285716404216998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</row>
    <row r="175" spans="1:155">
      <c r="A175">
        <v>0.12246372600667046</v>
      </c>
      <c r="B175">
        <v>0.12049275058066364</v>
      </c>
      <c r="C175">
        <v>0.118552347253999</v>
      </c>
      <c r="D175">
        <v>0.11664326077921336</v>
      </c>
      <c r="E175">
        <v>0.11476626565954291</v>
      </c>
      <c r="F175">
        <v>0.11292220934417199</v>
      </c>
      <c r="G175">
        <v>0.11111198995388819</v>
      </c>
      <c r="H175">
        <v>0.10933656335978474</v>
      </c>
      <c r="I175">
        <v>0.1075969615356431</v>
      </c>
      <c r="J175">
        <v>0.10589426548590032</v>
      </c>
      <c r="K175">
        <v>0.10422961939942435</v>
      </c>
      <c r="L175">
        <v>0.10260423686291603</v>
      </c>
      <c r="M175">
        <v>0.10101938850583303</v>
      </c>
      <c r="N175">
        <v>9.9476404781496219E-2</v>
      </c>
      <c r="O175">
        <v>9.7976659610745725E-2</v>
      </c>
      <c r="P175">
        <v>9.6521608770709616E-2</v>
      </c>
      <c r="Q175">
        <v>9.5112716818299289E-2</v>
      </c>
      <c r="R175">
        <v>9.3751524119021504E-2</v>
      </c>
      <c r="S175">
        <v>9.2439568177440964E-2</v>
      </c>
      <c r="T175">
        <v>9.1178411545052726E-2</v>
      </c>
      <c r="U175">
        <v>8.9969651652000632E-2</v>
      </c>
      <c r="V175">
        <v>8.8814837146675527E-2</v>
      </c>
      <c r="W175">
        <v>8.7715537310096792E-2</v>
      </c>
      <c r="X175">
        <v>8.6673218221797119E-2</v>
      </c>
      <c r="Y175">
        <v>8.5689331367540381E-2</v>
      </c>
      <c r="Z175">
        <v>8.476522821363025E-2</v>
      </c>
      <c r="AA175">
        <v>8.3902185563010614E-2</v>
      </c>
      <c r="AB175">
        <v>8.3101295960929106E-2</v>
      </c>
      <c r="AC175">
        <v>8.2363552550171484E-2</v>
      </c>
      <c r="AD175">
        <v>8.1689798456900359E-2</v>
      </c>
      <c r="AE175">
        <v>8.1080673124586472E-2</v>
      </c>
      <c r="AF175">
        <v>8.053663463197637E-2</v>
      </c>
      <c r="AG175">
        <v>8.005797288871748E-2</v>
      </c>
      <c r="AH175">
        <v>7.9644793973062344E-2</v>
      </c>
      <c r="AI175">
        <v>7.9296919780088376E-2</v>
      </c>
      <c r="AJ175">
        <v>7.9014233065327816E-2</v>
      </c>
      <c r="AK175">
        <v>7.8795839599022602E-2</v>
      </c>
      <c r="AL175">
        <v>7.864164772467841E-2</v>
      </c>
      <c r="AM175">
        <v>7.8549883371686835E-2</v>
      </c>
      <c r="AN175">
        <v>7.8524818339033575E-2</v>
      </c>
      <c r="AO175">
        <v>7.8567928758578098E-2</v>
      </c>
      <c r="AP175">
        <v>7.8634462913577632E-2</v>
      </c>
      <c r="AQ175">
        <v>7.8793493113978708E-2</v>
      </c>
      <c r="AR175">
        <v>7.8994239237983432E-2</v>
      </c>
      <c r="AS175">
        <v>7.9254039194206469E-2</v>
      </c>
      <c r="AT175">
        <v>7.9565249941680738E-2</v>
      </c>
      <c r="AU175">
        <v>7.9927040089028956E-2</v>
      </c>
      <c r="AV175">
        <v>8.0337478603362739E-2</v>
      </c>
      <c r="AW175">
        <v>8.0794392971824655E-2</v>
      </c>
      <c r="AX175">
        <v>8.1295409673182134E-2</v>
      </c>
      <c r="AY175">
        <v>8.1838555484358783E-2</v>
      </c>
      <c r="AZ175">
        <v>8.2421616915805448E-2</v>
      </c>
      <c r="BA175">
        <v>8.3042467961786562E-2</v>
      </c>
      <c r="BB175">
        <v>8.369893142103306E-2</v>
      </c>
      <c r="BC175">
        <v>8.438892151496484E-2</v>
      </c>
      <c r="BD175">
        <v>8.5110377243659746E-2</v>
      </c>
      <c r="BE175">
        <v>8.5861294470907623E-2</v>
      </c>
      <c r="BF175">
        <v>8.6639729597706105E-2</v>
      </c>
      <c r="BG175">
        <v>8.7443846724701305E-2</v>
      </c>
      <c r="BH175">
        <v>8.8271806867579156E-2</v>
      </c>
      <c r="BI175">
        <v>8.9121917750556473E-2</v>
      </c>
      <c r="BJ175">
        <v>8.9992522943595971E-2</v>
      </c>
      <c r="BK175">
        <v>9.0882075693159731E-2</v>
      </c>
      <c r="BL175">
        <v>9.1789097289450422E-2</v>
      </c>
      <c r="BM175">
        <v>9.2712181230366827E-2</v>
      </c>
      <c r="BN175">
        <v>9.3649980955770082E-2</v>
      </c>
      <c r="BO175">
        <v>9.4601288587985846E-2</v>
      </c>
      <c r="BP175">
        <v>9.5564900290348254E-2</v>
      </c>
      <c r="BQ175">
        <v>9.6539723691837678E-2</v>
      </c>
      <c r="BR175">
        <v>9.7524708199240515E-2</v>
      </c>
      <c r="BS175">
        <v>9.851888528493051E-2</v>
      </c>
      <c r="BT175">
        <v>9.9521345925227434E-2</v>
      </c>
      <c r="BU175">
        <v>0.10053122859306161</v>
      </c>
      <c r="BV175">
        <v>0.10154774201209844</v>
      </c>
      <c r="BW175">
        <v>0.10257012797539079</v>
      </c>
      <c r="BX175">
        <v>0.10359769452860212</v>
      </c>
      <c r="BY175">
        <v>0.10462979519295321</v>
      </c>
      <c r="BZ175">
        <v>0.10566580502147604</v>
      </c>
      <c r="CA175">
        <v>0.10670516634842876</v>
      </c>
      <c r="CB175">
        <v>0.10774734973786598</v>
      </c>
      <c r="CC175">
        <v>0.10879186089005149</v>
      </c>
      <c r="CD175">
        <v>0.10983823398343118</v>
      </c>
      <c r="CE175">
        <v>0.11088604308604101</v>
      </c>
      <c r="CF175">
        <v>0.11193488912488686</v>
      </c>
      <c r="CG175">
        <v>0.112984396172696</v>
      </c>
      <c r="CH175">
        <v>0.11403422660836349</v>
      </c>
      <c r="CI175">
        <v>0.1150840567357917</v>
      </c>
      <c r="CJ175">
        <v>0.11613356595828338</v>
      </c>
      <c r="CK175">
        <v>0.11718250912891415</v>
      </c>
      <c r="CL175">
        <v>0.11823059060612288</v>
      </c>
      <c r="CM175">
        <v>0.11927760693036996</v>
      </c>
      <c r="CN175">
        <v>0.12032329612925756</v>
      </c>
      <c r="CO175">
        <v>0.12136748343490385</v>
      </c>
      <c r="CP175">
        <v>0.12240994654597592</v>
      </c>
      <c r="CQ175">
        <v>0.12345053403165804</v>
      </c>
      <c r="CR175">
        <v>0.12448905839017439</v>
      </c>
      <c r="CS175">
        <v>0.12552537290688451</v>
      </c>
      <c r="CT175">
        <v>0.12655932691743393</v>
      </c>
      <c r="CU175">
        <v>0.12759080034358991</v>
      </c>
      <c r="CV175">
        <v>0.12861966172784908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</row>
    <row r="176" spans="1:155">
      <c r="A176">
        <v>0.12239613261765564</v>
      </c>
      <c r="B176">
        <v>0.12042455570433475</v>
      </c>
      <c r="C176">
        <v>0.11848374964524873</v>
      </c>
      <c r="D176">
        <v>0.11657445552198255</v>
      </c>
      <c r="E176">
        <v>0.11469744330975534</v>
      </c>
      <c r="F176">
        <v>0.11285355709095964</v>
      </c>
      <c r="G176">
        <v>0.11104368880951315</v>
      </c>
      <c r="H176">
        <v>0.10926879169560433</v>
      </c>
      <c r="I176">
        <v>0.10752988738098704</v>
      </c>
      <c r="J176">
        <v>0.10582805349612838</v>
      </c>
      <c r="K176">
        <v>0.10416442348886785</v>
      </c>
      <c r="L176">
        <v>0.10254020428380749</v>
      </c>
      <c r="M176">
        <v>0.10095665570369881</v>
      </c>
      <c r="N176">
        <v>9.9415096592185767E-2</v>
      </c>
      <c r="O176">
        <v>9.7916891276193033E-2</v>
      </c>
      <c r="P176">
        <v>9.6463481875648488E-2</v>
      </c>
      <c r="Q176">
        <v>9.5056321115166473E-2</v>
      </c>
      <c r="R176">
        <v>9.3696932545272393E-2</v>
      </c>
      <c r="S176">
        <v>9.2386841734529046E-2</v>
      </c>
      <c r="T176">
        <v>9.1127594301969914E-2</v>
      </c>
      <c r="U176">
        <v>8.992077176525537E-2</v>
      </c>
      <c r="V176">
        <v>8.8767906417970902E-2</v>
      </c>
      <c r="W176">
        <v>8.7670553122139339E-2</v>
      </c>
      <c r="X176">
        <v>8.6630159777722732E-2</v>
      </c>
      <c r="Y176">
        <v>8.5648164031359844E-2</v>
      </c>
      <c r="Z176">
        <v>8.4725900671938331E-2</v>
      </c>
      <c r="AA176">
        <v>8.3864633276937509E-2</v>
      </c>
      <c r="AB176">
        <v>8.3065442242773249E-2</v>
      </c>
      <c r="AC176">
        <v>8.2329306767634197E-2</v>
      </c>
      <c r="AD176">
        <v>8.1657064137591107E-2</v>
      </c>
      <c r="AE176">
        <v>8.1049337850560094E-2</v>
      </c>
      <c r="AF176">
        <v>8.0506587329274626E-2</v>
      </c>
      <c r="AG176">
        <v>8.0029088562763431E-2</v>
      </c>
      <c r="AH176">
        <v>7.9616959501891751E-2</v>
      </c>
      <c r="AI176">
        <v>7.9269989931072787E-2</v>
      </c>
      <c r="AJ176">
        <v>7.8988093419522648E-2</v>
      </c>
      <c r="AK176">
        <v>7.8770362696606949E-2</v>
      </c>
      <c r="AL176">
        <v>7.8616702573172562E-2</v>
      </c>
      <c r="AM176">
        <v>7.8525321451565808E-2</v>
      </c>
      <c r="AN176">
        <v>7.8500778482767319E-2</v>
      </c>
      <c r="AO176">
        <v>7.8546114521974131E-2</v>
      </c>
      <c r="AP176">
        <v>7.8606846967055555E-2</v>
      </c>
      <c r="AQ176">
        <v>7.8769623891988702E-2</v>
      </c>
      <c r="AR176">
        <v>7.8969978085418641E-2</v>
      </c>
      <c r="AS176">
        <v>7.9229583460845271E-2</v>
      </c>
      <c r="AT176">
        <v>7.954050366202764E-2</v>
      </c>
      <c r="AU176">
        <v>7.9901934300992114E-2</v>
      </c>
      <c r="AV176">
        <v>8.0311948544217235E-2</v>
      </c>
      <c r="AW176">
        <v>8.0768391714595753E-2</v>
      </c>
      <c r="AX176">
        <v>8.1268909907528622E-2</v>
      </c>
      <c r="AY176">
        <v>8.1811525565511786E-2</v>
      </c>
      <c r="AZ176">
        <v>8.2394050359410262E-2</v>
      </c>
      <c r="BA176">
        <v>8.3014372751212206E-2</v>
      </c>
      <c r="BB176">
        <v>8.3670314166178469E-2</v>
      </c>
      <c r="BC176">
        <v>8.4359805868893856E-2</v>
      </c>
      <c r="BD176">
        <v>8.5080799363062662E-2</v>
      </c>
      <c r="BE176">
        <v>8.5831298989441265E-2</v>
      </c>
      <c r="BF176">
        <v>8.6609371822576442E-2</v>
      </c>
      <c r="BG176">
        <v>8.7413188499277039E-2</v>
      </c>
      <c r="BH176">
        <v>8.82409209771116E-2</v>
      </c>
      <c r="BI176">
        <v>8.9090881337557937E-2</v>
      </c>
      <c r="BJ176">
        <v>8.9961422337683575E-2</v>
      </c>
      <c r="BK176">
        <v>9.0851000003398588E-2</v>
      </c>
      <c r="BL176">
        <v>9.1758142870982273E-2</v>
      </c>
      <c r="BM176">
        <v>9.2681447660637559E-2</v>
      </c>
      <c r="BN176">
        <v>9.3619571407691143E-2</v>
      </c>
      <c r="BO176">
        <v>9.4571309883776003E-2</v>
      </c>
      <c r="BP176">
        <v>9.5535462324634016E-2</v>
      </c>
      <c r="BQ176">
        <v>9.6510935730374559E-2</v>
      </c>
      <c r="BR176">
        <v>9.7496681712854846E-2</v>
      </c>
      <c r="BS176">
        <v>9.8491733686985827E-2</v>
      </c>
      <c r="BT176">
        <v>9.949518199979894E-2</v>
      </c>
      <c r="BU176">
        <v>0.10050616524341059</v>
      </c>
      <c r="BV176">
        <v>0.10152389185212206</v>
      </c>
      <c r="BW176">
        <v>0.10254760363054549</v>
      </c>
      <c r="BX176">
        <v>0.10357660641877151</v>
      </c>
      <c r="BY176">
        <v>0.10461025308872422</v>
      </c>
      <c r="BZ176">
        <v>0.10564791773915015</v>
      </c>
      <c r="CA176">
        <v>0.10668904026105858</v>
      </c>
      <c r="CB176">
        <v>0.10773308994377022</v>
      </c>
      <c r="CC176">
        <v>0.10877957090573492</v>
      </c>
      <c r="CD176">
        <v>0.10982801598982646</v>
      </c>
      <c r="CE176">
        <v>0.11087799609176975</v>
      </c>
      <c r="CF176">
        <v>0.11192910955925277</v>
      </c>
      <c r="CG176">
        <v>0.11298097988710752</v>
      </c>
      <c r="CH176">
        <v>0.11403326658711749</v>
      </c>
      <c r="CI176">
        <v>0.11508564412193829</v>
      </c>
      <c r="CJ176">
        <v>0.11613778823153414</v>
      </c>
      <c r="CK176">
        <v>0.1171894528266582</v>
      </c>
      <c r="CL176">
        <v>0.11824034097418912</v>
      </c>
      <c r="CM176">
        <v>0.11929024461295955</v>
      </c>
      <c r="CN176">
        <v>0.12033890012281517</v>
      </c>
      <c r="CO176">
        <v>0.12138613221434981</v>
      </c>
      <c r="CP176">
        <v>0.12243171473154885</v>
      </c>
      <c r="CQ176">
        <v>0.12347549574330303</v>
      </c>
      <c r="CR176">
        <v>0.12451728397423703</v>
      </c>
      <c r="CS176">
        <v>0.12555693062595547</v>
      </c>
      <c r="CT176">
        <v>0.12659428423471814</v>
      </c>
      <c r="CU176">
        <v>0.12762922264595808</v>
      </c>
      <c r="CV176">
        <v>0.12866161161026457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</row>
    <row r="177" spans="1:155">
      <c r="A177">
        <v>0.12232741100346653</v>
      </c>
      <c r="B177">
        <v>0.1203553928200027</v>
      </c>
      <c r="C177">
        <v>0.11841433617603112</v>
      </c>
      <c r="D177">
        <v>0.11650497924088866</v>
      </c>
      <c r="E177">
        <v>0.11462808731968627</v>
      </c>
      <c r="F177">
        <v>0.11278450096646403</v>
      </c>
      <c r="G177">
        <v>0.11097510801149173</v>
      </c>
      <c r="H177">
        <v>0.10920085367757497</v>
      </c>
      <c r="I177">
        <v>0.10746275636632716</v>
      </c>
      <c r="J177">
        <v>0.10576188403206289</v>
      </c>
      <c r="K177">
        <v>0.10409936443590723</v>
      </c>
      <c r="L177">
        <v>0.10247639360641625</v>
      </c>
      <c r="M177">
        <v>0.1008942227563023</v>
      </c>
      <c r="N177">
        <v>9.9354161584501735E-2</v>
      </c>
      <c r="O177">
        <v>9.7857560765339177E-2</v>
      </c>
      <c r="P177">
        <v>9.6405851186014468E-2</v>
      </c>
      <c r="Q177">
        <v>9.5000471436946413E-2</v>
      </c>
      <c r="R177">
        <v>9.3642932618453689E-2</v>
      </c>
      <c r="S177">
        <v>9.2334743420397686E-2</v>
      </c>
      <c r="T177">
        <v>9.1077436380136517E-2</v>
      </c>
      <c r="U177">
        <v>8.9872575494108181E-2</v>
      </c>
      <c r="V177">
        <v>8.8721679141916018E-2</v>
      </c>
      <c r="W177">
        <v>8.7626284030698623E-2</v>
      </c>
      <c r="X177">
        <v>8.6587822829782737E-2</v>
      </c>
      <c r="Y177">
        <v>8.5607721593504715E-2</v>
      </c>
      <c r="Z177">
        <v>8.4687293854357942E-2</v>
      </c>
      <c r="AA177">
        <v>8.3827795457323676E-2</v>
      </c>
      <c r="AB177">
        <v>8.3030291612224819E-2</v>
      </c>
      <c r="AC177">
        <v>8.2295750182617186E-2</v>
      </c>
      <c r="AD177">
        <v>8.1624998316482136E-2</v>
      </c>
      <c r="AE177">
        <v>8.1018655188428948E-2</v>
      </c>
      <c r="AF177">
        <v>8.0477170850038401E-2</v>
      </c>
      <c r="AG177">
        <v>8.0000817902194474E-2</v>
      </c>
      <c r="AH177">
        <v>7.9589712664217438E-2</v>
      </c>
      <c r="AI177">
        <v>7.924362780488356E-2</v>
      </c>
      <c r="AJ177">
        <v>7.8962495420428533E-2</v>
      </c>
      <c r="AK177">
        <v>7.8745413055388847E-2</v>
      </c>
      <c r="AL177">
        <v>7.8592264067188625E-2</v>
      </c>
      <c r="AM177">
        <v>7.8501313614235221E-2</v>
      </c>
      <c r="AN177">
        <v>7.8477396978199512E-2</v>
      </c>
      <c r="AO177">
        <v>7.8525955839256964E-2</v>
      </c>
      <c r="AP177">
        <v>7.8580020039633866E-2</v>
      </c>
      <c r="AQ177">
        <v>7.8746111447506276E-2</v>
      </c>
      <c r="AR177">
        <v>7.8946194637422085E-2</v>
      </c>
      <c r="AS177">
        <v>7.9205574177160634E-2</v>
      </c>
      <c r="AT177">
        <v>7.9516183425914433E-2</v>
      </c>
      <c r="AU177">
        <v>7.987723685716959E-2</v>
      </c>
      <c r="AV177">
        <v>8.0286816561849897E-2</v>
      </c>
      <c r="AW177">
        <v>8.0742776679153125E-2</v>
      </c>
      <c r="AX177">
        <v>8.124276235537535E-2</v>
      </c>
      <c r="AY177">
        <v>8.1784829754583691E-2</v>
      </c>
      <c r="AZ177">
        <v>8.2366789088229225E-2</v>
      </c>
      <c r="BA177">
        <v>8.2986540422764571E-2</v>
      </c>
      <c r="BB177">
        <v>8.3641923186625458E-2</v>
      </c>
      <c r="BC177">
        <v>8.4330876062606738E-2</v>
      </c>
      <c r="BD177">
        <v>8.5051359248601244E-2</v>
      </c>
      <c r="BE177">
        <v>8.580138811634469E-2</v>
      </c>
      <c r="BF177">
        <v>8.6579039880506845E-2</v>
      </c>
      <c r="BG177">
        <v>8.7382494065890201E-2</v>
      </c>
      <c r="BH177">
        <v>8.8209928391625989E-2</v>
      </c>
      <c r="BI177">
        <v>8.9059666537845653E-2</v>
      </c>
      <c r="BJ177">
        <v>8.9930063418068196E-2</v>
      </c>
      <c r="BK177">
        <v>9.0819583147345229E-2</v>
      </c>
      <c r="BL177">
        <v>9.1726758934193367E-2</v>
      </c>
      <c r="BM177">
        <v>9.2650190969965698E-2</v>
      </c>
      <c r="BN177">
        <v>9.3588542648783565E-2</v>
      </c>
      <c r="BO177">
        <v>9.454060953441619E-2</v>
      </c>
      <c r="BP177">
        <v>9.5505193885434048E-2</v>
      </c>
      <c r="BQ177">
        <v>9.6481206153508248E-2</v>
      </c>
      <c r="BR177">
        <v>9.7467599284294451E-2</v>
      </c>
      <c r="BS177">
        <v>9.8463406869694195E-2</v>
      </c>
      <c r="BT177">
        <v>9.9467719132932286E-2</v>
      </c>
      <c r="BU177">
        <v>0.10047967522628037</v>
      </c>
      <c r="BV177">
        <v>0.10149848306320851</v>
      </c>
      <c r="BW177">
        <v>0.10252338395640069</v>
      </c>
      <c r="BX177">
        <v>0.10355368406984233</v>
      </c>
      <c r="BY177">
        <v>0.10458873413904202</v>
      </c>
      <c r="BZ177">
        <v>0.10562790626440832</v>
      </c>
      <c r="CA177">
        <v>0.1066706399828978</v>
      </c>
      <c r="CB177">
        <v>0.10771640359672324</v>
      </c>
      <c r="CC177">
        <v>0.10876469781307617</v>
      </c>
      <c r="CD177">
        <v>0.10981505426957405</v>
      </c>
      <c r="CE177">
        <v>0.11086704208295739</v>
      </c>
      <c r="CF177">
        <v>0.11192025657695473</v>
      </c>
      <c r="CG177">
        <v>0.11297432122582417</v>
      </c>
      <c r="CH177">
        <v>0.11402889296995986</v>
      </c>
      <c r="CI177">
        <v>0.11508364258783789</v>
      </c>
      <c r="CJ177">
        <v>0.1161382450766861</v>
      </c>
      <c r="CK177">
        <v>0.11719245111857907</v>
      </c>
      <c r="CL177">
        <v>0.11824596304119407</v>
      </c>
      <c r="CM177">
        <v>0.11929856827577942</v>
      </c>
      <c r="CN177">
        <v>0.12035000469216933</v>
      </c>
      <c r="CO177">
        <v>0.12140009168549258</v>
      </c>
      <c r="CP177">
        <v>0.12244860238260993</v>
      </c>
      <c r="CQ177">
        <v>0.12349538100820551</v>
      </c>
      <c r="CR177">
        <v>0.12454023682876991</v>
      </c>
      <c r="CS177">
        <v>0.12558301855040452</v>
      </c>
      <c r="CT177">
        <v>0.12662357229651661</v>
      </c>
      <c r="CU177">
        <v>0.12766177270302545</v>
      </c>
      <c r="CV177">
        <v>0.12869748522649521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</row>
    <row r="178" spans="1:155">
      <c r="A178">
        <v>0.12225749916669104</v>
      </c>
      <c r="B178">
        <v>0.12028520071201444</v>
      </c>
      <c r="C178">
        <v>0.11834404655709778</v>
      </c>
      <c r="D178">
        <v>0.11643477178122812</v>
      </c>
      <c r="E178">
        <v>0.11455813802141954</v>
      </c>
      <c r="F178">
        <v>0.11271498263920657</v>
      </c>
      <c r="G178">
        <v>0.11090618724969283</v>
      </c>
      <c r="H178">
        <v>0.10913269234652606</v>
      </c>
      <c r="I178">
        <v>0.10739551019129236</v>
      </c>
      <c r="J178">
        <v>0.10569570145018914</v>
      </c>
      <c r="K178">
        <v>0.10403438672257062</v>
      </c>
      <c r="L178">
        <v>0.10241275203069145</v>
      </c>
      <c r="M178">
        <v>0.10083204152164116</v>
      </c>
      <c r="N178">
        <v>9.9293550903750166E-2</v>
      </c>
      <c r="O178">
        <v>9.7798621261817209E-2</v>
      </c>
      <c r="P178">
        <v>9.63486707529293E-2</v>
      </c>
      <c r="Q178">
        <v>9.4945126455381723E-2</v>
      </c>
      <c r="R178">
        <v>9.3589483692103348E-2</v>
      </c>
      <c r="S178">
        <v>9.228323810154726E-2</v>
      </c>
      <c r="T178">
        <v>9.1027903437303562E-2</v>
      </c>
      <c r="U178">
        <v>8.9825033820775071E-2</v>
      </c>
      <c r="V178">
        <v>8.8676127073772065E-2</v>
      </c>
      <c r="W178">
        <v>8.758270674687596E-2</v>
      </c>
      <c r="X178">
        <v>8.6546189992081121E-2</v>
      </c>
      <c r="Y178">
        <v>8.5567985001452532E-2</v>
      </c>
      <c r="Z178">
        <v>8.4649397059237089E-2</v>
      </c>
      <c r="AA178">
        <v>8.3791660927429207E-2</v>
      </c>
      <c r="AB178">
        <v>8.2995834753613093E-2</v>
      </c>
      <c r="AC178">
        <v>8.2262876839607965E-2</v>
      </c>
      <c r="AD178">
        <v>8.1593603872377407E-2</v>
      </c>
      <c r="AE178">
        <v>8.0988627513367009E-2</v>
      </c>
      <c r="AF178">
        <v>8.0448391699758551E-2</v>
      </c>
      <c r="AG178">
        <v>7.9973166452901756E-2</v>
      </c>
      <c r="AH178">
        <v>7.9563058378870094E-2</v>
      </c>
      <c r="AI178">
        <v>7.9217848227860876E-2</v>
      </c>
      <c r="AJ178">
        <v>7.8937474086674009E-2</v>
      </c>
      <c r="AK178">
        <v>7.8721017421442774E-2</v>
      </c>
      <c r="AL178">
        <v>7.8568354752163366E-2</v>
      </c>
      <c r="AM178">
        <v>7.8477738363026767E-2</v>
      </c>
      <c r="AN178">
        <v>7.8454288237967046E-2</v>
      </c>
      <c r="AO178">
        <v>7.8505750959272105E-2</v>
      </c>
      <c r="AP178">
        <v>7.8553981886182567E-2</v>
      </c>
      <c r="AQ178">
        <v>7.8723090760951478E-2</v>
      </c>
      <c r="AR178">
        <v>7.8922863182610006E-2</v>
      </c>
      <c r="AS178">
        <v>7.9182008105925683E-2</v>
      </c>
      <c r="AT178">
        <v>7.9492299275045752E-2</v>
      </c>
      <c r="AU178">
        <v>7.9852966416847443E-2</v>
      </c>
      <c r="AV178">
        <v>8.0262085362959992E-2</v>
      </c>
      <c r="AW178">
        <v>8.0717526525413558E-2</v>
      </c>
      <c r="AX178">
        <v>8.121696605309886E-2</v>
      </c>
      <c r="AY178">
        <v>8.1758453972730072E-2</v>
      </c>
      <c r="AZ178">
        <v>8.2339812447663321E-2</v>
      </c>
      <c r="BA178">
        <v>8.2958964684349962E-2</v>
      </c>
      <c r="BB178">
        <v>8.3613744155749389E-2</v>
      </c>
      <c r="BC178">
        <v>8.4302112177812957E-2</v>
      </c>
      <c r="BD178">
        <v>8.5022036698601852E-2</v>
      </c>
      <c r="BE178">
        <v>8.5771538716303233E-2</v>
      </c>
      <c r="BF178">
        <v>8.6548707995392812E-2</v>
      </c>
      <c r="BG178">
        <v>8.7351733909994372E-2</v>
      </c>
      <c r="BH178">
        <v>8.8178802476938697E-2</v>
      </c>
      <c r="BI178">
        <v>8.9028242748650066E-2</v>
      </c>
      <c r="BJ178">
        <v>8.9898416361870404E-2</v>
      </c>
      <c r="BK178">
        <v>9.0787792409442986E-2</v>
      </c>
      <c r="BL178">
        <v>9.1694913027236064E-2</v>
      </c>
      <c r="BM178">
        <v>9.2618378494773515E-2</v>
      </c>
      <c r="BN178">
        <v>9.3556857994183854E-2</v>
      </c>
      <c r="BO178">
        <v>9.4509151318680359E-2</v>
      </c>
      <c r="BP178">
        <v>9.5474060788114309E-2</v>
      </c>
      <c r="BQ178">
        <v>9.6450500457531035E-2</v>
      </c>
      <c r="BR178">
        <v>9.7437424387583307E-2</v>
      </c>
      <c r="BS178">
        <v>9.8433866170361928E-2</v>
      </c>
      <c r="BT178">
        <v>9.9438918426765777E-2</v>
      </c>
      <c r="BU178">
        <v>0.10045171951377872</v>
      </c>
      <c r="BV178">
        <v>0.1014714778431707</v>
      </c>
      <c r="BW178">
        <v>0.1024974321061906</v>
      </c>
      <c r="BX178">
        <v>0.10352889074320565</v>
      </c>
      <c r="BY178">
        <v>0.10456520008638748</v>
      </c>
      <c r="BZ178">
        <v>0.10560573437851678</v>
      </c>
      <c r="CA178">
        <v>0.10664993051695415</v>
      </c>
      <c r="CB178">
        <v>0.10769725482469161</v>
      </c>
      <c r="CC178">
        <v>0.10874720580463169</v>
      </c>
      <c r="CD178">
        <v>0.1097993149900327</v>
      </c>
      <c r="CE178">
        <v>0.11085314771898794</v>
      </c>
      <c r="CF178">
        <v>0.11190830013946815</v>
      </c>
      <c r="CG178">
        <v>0.11296439052683824</v>
      </c>
      <c r="CH178">
        <v>0.11402107513025092</v>
      </c>
      <c r="CI178">
        <v>0.11507802444627452</v>
      </c>
      <c r="CJ178">
        <v>0.11613490943849682</v>
      </c>
      <c r="CK178">
        <v>0.11719147858398517</v>
      </c>
      <c r="CL178">
        <v>0.11824743218350288</v>
      </c>
      <c r="CM178">
        <v>0.11930255771156079</v>
      </c>
      <c r="CN178">
        <v>0.1203565879060023</v>
      </c>
      <c r="CO178">
        <v>0.12140934136784284</v>
      </c>
      <c r="CP178">
        <v>0.12246058925016989</v>
      </c>
      <c r="CQ178">
        <v>0.12351017537447853</v>
      </c>
      <c r="CR178">
        <v>0.12455790451545956</v>
      </c>
      <c r="CS178">
        <v>0.12560362424835581</v>
      </c>
      <c r="CT178">
        <v>0.12664717877603349</v>
      </c>
      <c r="CU178">
        <v>0.12768844240541824</v>
      </c>
      <c r="CV178">
        <v>0.12872727590626915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</row>
    <row r="179" spans="1:155">
      <c r="A179">
        <v>0.12218633944496987</v>
      </c>
      <c r="B179">
        <v>0.12021391987418428</v>
      </c>
      <c r="C179">
        <v>0.11827282110149302</v>
      </c>
      <c r="D179">
        <v>0.11636377408066945</v>
      </c>
      <c r="E179">
        <v>0.11448753780782291</v>
      </c>
      <c r="F179">
        <v>0.11264494369482086</v>
      </c>
      <c r="G179">
        <v>0.11083686983558133</v>
      </c>
      <c r="H179">
        <v>0.10906425187980905</v>
      </c>
      <c r="I179">
        <v>0.10732809480038574</v>
      </c>
      <c r="J179">
        <v>0.10562945334717568</v>
      </c>
      <c r="K179">
        <v>0.10396943866565637</v>
      </c>
      <c r="L179">
        <v>0.10234922923639293</v>
      </c>
      <c r="M179">
        <v>0.10077006025820825</v>
      </c>
      <c r="N179">
        <v>9.9233216099100796E-2</v>
      </c>
      <c r="O179">
        <v>9.774002752183715E-2</v>
      </c>
      <c r="P179">
        <v>9.6291898771048393E-2</v>
      </c>
      <c r="Q179">
        <v>9.4890245325763831E-2</v>
      </c>
      <c r="R179">
        <v>9.3536547662914318E-2</v>
      </c>
      <c r="S179">
        <v>9.2232287931755058E-2</v>
      </c>
      <c r="T179">
        <v>9.0978964904076254E-2</v>
      </c>
      <c r="U179">
        <v>8.9778115666063696E-2</v>
      </c>
      <c r="V179">
        <v>8.8631224631970623E-2</v>
      </c>
      <c r="W179">
        <v>8.7539798743854452E-2</v>
      </c>
      <c r="X179">
        <v>8.6505238165707501E-2</v>
      </c>
      <c r="Y179">
        <v>8.5528939900909734E-2</v>
      </c>
      <c r="Z179">
        <v>8.4612191738650838E-2</v>
      </c>
      <c r="AA179">
        <v>8.3756219687941877E-2</v>
      </c>
      <c r="AB179">
        <v>8.2962068411258291E-2</v>
      </c>
      <c r="AC179">
        <v>8.2230685728216776E-2</v>
      </c>
      <c r="AD179">
        <v>8.1562880694935461E-2</v>
      </c>
      <c r="AE179">
        <v>8.095925737892784E-2</v>
      </c>
      <c r="AF179">
        <v>8.0420254978089897E-2</v>
      </c>
      <c r="AG179">
        <v>7.9946141714473881E-2</v>
      </c>
      <c r="AH179">
        <v>7.9537020685038193E-2</v>
      </c>
      <c r="AI179">
        <v>7.9192659720441386E-2</v>
      </c>
      <c r="AJ179">
        <v>7.8913025155119443E-2</v>
      </c>
      <c r="AK179">
        <v>7.8697183090720518E-2</v>
      </c>
      <c r="AL179">
        <v>7.8545007678109346E-2</v>
      </c>
      <c r="AM179">
        <v>7.8454781592615E-2</v>
      </c>
      <c r="AN179">
        <v>7.8431840454107588E-2</v>
      </c>
      <c r="AO179">
        <v>7.8486351822154368E-2</v>
      </c>
      <c r="AP179">
        <v>7.8527267246546031E-2</v>
      </c>
      <c r="AQ179">
        <v>7.8700561113493675E-2</v>
      </c>
      <c r="AR179">
        <v>7.88999819053883E-2</v>
      </c>
      <c r="AS179">
        <v>7.9158894229660715E-2</v>
      </c>
      <c r="AT179">
        <v>7.9468853947512116E-2</v>
      </c>
      <c r="AU179">
        <v>7.982909158160581E-2</v>
      </c>
      <c r="AV179">
        <v>8.0237746896775583E-2</v>
      </c>
      <c r="AW179">
        <v>8.0692656542347058E-2</v>
      </c>
      <c r="AX179">
        <v>8.1191518107327471E-2</v>
      </c>
      <c r="AY179">
        <v>8.1732399066678493E-2</v>
      </c>
      <c r="AZ179">
        <v>8.231312310007842E-2</v>
      </c>
      <c r="BA179">
        <v>8.2931633158765616E-2</v>
      </c>
      <c r="BB179">
        <v>8.3585767782970458E-2</v>
      </c>
      <c r="BC179">
        <v>8.4273500852320951E-2</v>
      </c>
      <c r="BD179">
        <v>8.4992811220753528E-2</v>
      </c>
      <c r="BE179">
        <v>8.5741729100661052E-2</v>
      </c>
      <c r="BF179">
        <v>8.6518356180146638E-2</v>
      </c>
      <c r="BG179">
        <v>8.7320886596282357E-2</v>
      </c>
      <c r="BH179">
        <v>8.8147516710299426E-2</v>
      </c>
      <c r="BI179">
        <v>8.899658127925017E-2</v>
      </c>
      <c r="BJ179">
        <v>8.9866449443377697E-2</v>
      </c>
      <c r="BK179">
        <v>9.0755598378870345E-2</v>
      </c>
      <c r="BL179">
        <v>9.1662570652620304E-2</v>
      </c>
      <c r="BM179">
        <v>9.258597612304556E-2</v>
      </c>
      <c r="BN179">
        <v>9.3524484551956805E-2</v>
      </c>
      <c r="BO179">
        <v>9.4476899408053372E-2</v>
      </c>
      <c r="BP179">
        <v>9.5442025346204676E-2</v>
      </c>
      <c r="BQ179">
        <v>9.6418780050146452E-2</v>
      </c>
      <c r="BR179">
        <v>9.7406119449182746E-2</v>
      </c>
      <c r="BS179">
        <v>9.840307607032639E-2</v>
      </c>
      <c r="BT179">
        <v>9.9408743350062459E-2</v>
      </c>
      <c r="BU179">
        <v>0.10042226232299785</v>
      </c>
      <c r="BV179">
        <v>0.10144283807257855</v>
      </c>
      <c r="BW179">
        <v>0.10246971119515125</v>
      </c>
      <c r="BX179">
        <v>0.10350218845352814</v>
      </c>
      <c r="BY179">
        <v>0.10453961631898258</v>
      </c>
      <c r="BZ179">
        <v>0.10558136683948494</v>
      </c>
      <c r="CA179">
        <v>0.10662687530252241</v>
      </c>
      <c r="CB179">
        <v>0.10767560805578563</v>
      </c>
      <c r="CC179">
        <v>0.10872706114224327</v>
      </c>
      <c r="CD179">
        <v>0.10978076447321811</v>
      </c>
      <c r="CE179">
        <v>0.11083628250537488</v>
      </c>
      <c r="CF179">
        <v>0.11189320673626338</v>
      </c>
      <c r="CG179">
        <v>0.1129511575468275</v>
      </c>
      <c r="CH179">
        <v>0.1140097856101062</v>
      </c>
      <c r="CI179">
        <v>0.1150687608034964</v>
      </c>
      <c r="CJ179">
        <v>0.11612775390351554</v>
      </c>
      <c r="CK179">
        <v>0.11718650843546206</v>
      </c>
      <c r="CL179">
        <v>0.11824472501181706</v>
      </c>
      <c r="CM179">
        <v>0.11930218717612244</v>
      </c>
      <c r="CN179">
        <v>0.12035862793966502</v>
      </c>
      <c r="CO179">
        <v>0.12141386205238382</v>
      </c>
      <c r="CP179">
        <v>0.12246765962073815</v>
      </c>
      <c r="CQ179">
        <v>0.12351986075028146</v>
      </c>
      <c r="CR179">
        <v>0.12457027044997732</v>
      </c>
      <c r="CS179">
        <v>0.1256187343402744</v>
      </c>
      <c r="CT179">
        <v>0.12666509392390909</v>
      </c>
      <c r="CU179">
        <v>0.12770922122761769</v>
      </c>
      <c r="CV179">
        <v>0.12875097681957387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</row>
    <row r="180" spans="1:155">
      <c r="A180">
        <v>0.12211387310684048</v>
      </c>
      <c r="B180">
        <v>0.12014149269060194</v>
      </c>
      <c r="C180">
        <v>0.11820060229448728</v>
      </c>
      <c r="D180">
        <v>0.1162919288280853</v>
      </c>
      <c r="E180">
        <v>0.11441622825095113</v>
      </c>
      <c r="F180">
        <v>0.11257432801808595</v>
      </c>
      <c r="G180">
        <v>0.11076710066525823</v>
      </c>
      <c r="H180">
        <v>0.10899547679867495</v>
      </c>
      <c r="I180">
        <v>0.10726045568062736</v>
      </c>
      <c r="J180">
        <v>0.10556308470027713</v>
      </c>
      <c r="K180">
        <v>0.10390446828114878</v>
      </c>
      <c r="L180">
        <v>0.10228577592951733</v>
      </c>
      <c r="M180">
        <v>0.10070823199023113</v>
      </c>
      <c r="N180">
        <v>9.9173111774344139E-2</v>
      </c>
      <c r="O180">
        <v>9.768173489913401E-2</v>
      </c>
      <c r="P180">
        <v>9.6235492982604517E-2</v>
      </c>
      <c r="Q180">
        <v>9.483578731592697E-2</v>
      </c>
      <c r="R180">
        <v>9.3484087498660703E-2</v>
      </c>
      <c r="S180">
        <v>9.2181859090802384E-2</v>
      </c>
      <c r="T180">
        <v>9.0930586779465319E-2</v>
      </c>
      <c r="U180">
        <v>8.9731792534765417E-2</v>
      </c>
      <c r="V180">
        <v>8.8586943868251736E-2</v>
      </c>
      <c r="W180">
        <v>8.749753382829327E-2</v>
      </c>
      <c r="X180">
        <v>8.6464948121361684E-2</v>
      </c>
      <c r="Y180">
        <v>8.549056844297076E-2</v>
      </c>
      <c r="Z180">
        <v>8.4575668238732346E-2</v>
      </c>
      <c r="AA180">
        <v>8.3721463614120709E-2</v>
      </c>
      <c r="AB180">
        <v>8.2928983210004734E-2</v>
      </c>
      <c r="AC180">
        <v>8.2199171503335666E-2</v>
      </c>
      <c r="AD180">
        <v>8.1532828904967755E-2</v>
      </c>
      <c r="AE180">
        <v>8.0930543714325495E-2</v>
      </c>
      <c r="AF180">
        <v>8.0392768945520776E-2</v>
      </c>
      <c r="AG180">
        <v>7.9919749375610236E-2</v>
      </c>
      <c r="AH180">
        <v>7.9511599774106559E-2</v>
      </c>
      <c r="AI180">
        <v>7.9168083373429912E-2</v>
      </c>
      <c r="AJ180">
        <v>7.8889166126426158E-2</v>
      </c>
      <c r="AK180">
        <v>7.8673930223187805E-2</v>
      </c>
      <c r="AL180">
        <v>7.8522202894268853E-2</v>
      </c>
      <c r="AM180">
        <v>7.8432321729033402E-2</v>
      </c>
      <c r="AN180">
        <v>7.8410054714941599E-2</v>
      </c>
      <c r="AO180">
        <v>7.8467333829310121E-2</v>
      </c>
      <c r="AP180">
        <v>7.8501342455441353E-2</v>
      </c>
      <c r="AQ180">
        <v>7.8678521799180001E-2</v>
      </c>
      <c r="AR180">
        <v>7.8877667986693573E-2</v>
      </c>
      <c r="AS180">
        <v>7.9136241588151149E-2</v>
      </c>
      <c r="AT180">
        <v>7.9445857682918439E-2</v>
      </c>
      <c r="AU180">
        <v>7.9805656393323141E-2</v>
      </c>
      <c r="AV180">
        <v>8.0213818866551767E-2</v>
      </c>
      <c r="AW180">
        <v>8.0668162667660734E-2</v>
      </c>
      <c r="AX180">
        <v>8.1166413693932002E-2</v>
      </c>
      <c r="AY180">
        <v>8.1706648033242818E-2</v>
      </c>
      <c r="AZ180">
        <v>8.2286708824179447E-2</v>
      </c>
      <c r="BA180">
        <v>8.2904530006648713E-2</v>
      </c>
      <c r="BB180">
        <v>8.3557976191697331E-2</v>
      </c>
      <c r="BC180">
        <v>8.4245024257058168E-2</v>
      </c>
      <c r="BD180">
        <v>8.4963664686002457E-2</v>
      </c>
      <c r="BE180">
        <v>8.5711941404203837E-2</v>
      </c>
      <c r="BF180">
        <v>8.6487959984192953E-2</v>
      </c>
      <c r="BG180">
        <v>8.7289926680343702E-2</v>
      </c>
      <c r="BH180">
        <v>8.8116044661980947E-2</v>
      </c>
      <c r="BI180">
        <v>8.8964654745892643E-2</v>
      </c>
      <c r="BJ180">
        <v>8.9834135437468099E-2</v>
      </c>
      <c r="BK180">
        <v>9.072296889006766E-2</v>
      </c>
      <c r="BL180">
        <v>9.1629703297847059E-2</v>
      </c>
      <c r="BM180">
        <v>9.2552949631922135E-2</v>
      </c>
      <c r="BN180">
        <v>9.349138722306452E-2</v>
      </c>
      <c r="BO180">
        <v>9.4443819561481693E-2</v>
      </c>
      <c r="BP180">
        <v>9.5409054522645698E-2</v>
      </c>
      <c r="BQ180">
        <v>9.6386011560386009E-2</v>
      </c>
      <c r="BR180">
        <v>9.7373648701201396E-2</v>
      </c>
      <c r="BS180">
        <v>9.8370999334293344E-2</v>
      </c>
      <c r="BT180">
        <v>9.9377158040690486E-2</v>
      </c>
      <c r="BU180">
        <v>0.10039126560760772</v>
      </c>
      <c r="BV180">
        <v>0.10141252780144547</v>
      </c>
      <c r="BW180">
        <v>0.10244018459686961</v>
      </c>
      <c r="BX180">
        <v>0.10347354209566655</v>
      </c>
      <c r="BY180">
        <v>0.10451194609591767</v>
      </c>
      <c r="BZ180">
        <v>0.10555476713341171</v>
      </c>
      <c r="CA180">
        <v>0.10660144032451038</v>
      </c>
      <c r="CB180">
        <v>0.10765142988260624</v>
      </c>
      <c r="CC180">
        <v>0.10870423004743487</v>
      </c>
      <c r="CD180">
        <v>0.1097593704776572</v>
      </c>
      <c r="CE180">
        <v>0.11081641174956072</v>
      </c>
      <c r="CF180">
        <v>0.11187494632424086</v>
      </c>
      <c r="CG180">
        <v>0.11293459051413028</v>
      </c>
      <c r="CH180">
        <v>0.11399499344924606</v>
      </c>
      <c r="CI180">
        <v>0.11505582485893585</v>
      </c>
      <c r="CJ180">
        <v>0.11611675118313411</v>
      </c>
      <c r="CK180">
        <v>0.11717751617929038</v>
      </c>
      <c r="CL180">
        <v>0.11823781670507599</v>
      </c>
      <c r="CM180">
        <v>0.1192974351603986</v>
      </c>
      <c r="CN180">
        <v>0.1203561026713892</v>
      </c>
      <c r="CO180">
        <v>0.12141363282761646</v>
      </c>
      <c r="CP180">
        <v>0.1224697925784375</v>
      </c>
      <c r="CQ180">
        <v>0.12352441966440475</v>
      </c>
      <c r="CR180">
        <v>0.1245773193605494</v>
      </c>
      <c r="CS180">
        <v>0.12562833333506215</v>
      </c>
      <c r="CT180">
        <v>0.12667730292590534</v>
      </c>
      <c r="CU180">
        <v>0.12772409830757084</v>
      </c>
      <c r="CV180">
        <v>0.12876857629986987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</row>
    <row r="181" spans="1:155">
      <c r="A181">
        <v>0.12204004035307674</v>
      </c>
      <c r="B181">
        <v>0.12006786115078021</v>
      </c>
      <c r="C181">
        <v>0.11812733269494302</v>
      </c>
      <c r="D181">
        <v>0.11621917972514434</v>
      </c>
      <c r="E181">
        <v>0.11434415409100032</v>
      </c>
      <c r="F181">
        <v>0.11250307982042082</v>
      </c>
      <c r="G181">
        <v>0.11069682470650351</v>
      </c>
      <c r="H181">
        <v>0.10892631468830113</v>
      </c>
      <c r="I181">
        <v>0.10719254168139133</v>
      </c>
      <c r="J181">
        <v>0.10549654653741683</v>
      </c>
      <c r="K181">
        <v>0.10383942622989631</v>
      </c>
      <c r="L181">
        <v>0.10222234269134232</v>
      </c>
      <c r="M181">
        <v>0.10064650954022888</v>
      </c>
      <c r="N181">
        <v>9.9113191954164265E-2</v>
      </c>
      <c r="O181">
        <v>9.7623699619384358E-2</v>
      </c>
      <c r="P181">
        <v>9.6179410333561061E-2</v>
      </c>
      <c r="Q181">
        <v>9.4781715151122353E-2</v>
      </c>
      <c r="R181">
        <v>9.3432066492497606E-2</v>
      </c>
      <c r="S181">
        <v>9.2131918357974976E-2</v>
      </c>
      <c r="T181">
        <v>9.0882739165745949E-2</v>
      </c>
      <c r="U181">
        <v>8.9686035937343839E-2</v>
      </c>
      <c r="V181">
        <v>8.8543262158410532E-2</v>
      </c>
      <c r="W181">
        <v>8.7455892889794593E-2</v>
      </c>
      <c r="X181">
        <v>8.6425301801250645E-2</v>
      </c>
      <c r="Y181">
        <v>8.5452857423942943E-2</v>
      </c>
      <c r="Z181">
        <v>8.4539815461246018E-2</v>
      </c>
      <c r="AA181">
        <v>8.3687382133653149E-2</v>
      </c>
      <c r="AB181">
        <v>8.2896576608188555E-2</v>
      </c>
      <c r="AC181">
        <v>8.2168333734134708E-2</v>
      </c>
      <c r="AD181">
        <v>8.1503446702079471E-2</v>
      </c>
      <c r="AE181">
        <v>8.0902497000909512E-2</v>
      </c>
      <c r="AF181">
        <v>8.0365934356971883E-2</v>
      </c>
      <c r="AG181">
        <v>7.9894004572936259E-2</v>
      </c>
      <c r="AH181">
        <v>7.9486814942636833E-2</v>
      </c>
      <c r="AI181">
        <v>7.9144124535134808E-2</v>
      </c>
      <c r="AJ181">
        <v>7.8865914454869609E-2</v>
      </c>
      <c r="AK181">
        <v>7.8651266006785472E-2</v>
      </c>
      <c r="AL181">
        <v>7.8500005049140203E-2</v>
      </c>
      <c r="AM181">
        <v>7.8410442014493653E-2</v>
      </c>
      <c r="AN181">
        <v>7.8388656112065344E-2</v>
      </c>
      <c r="AO181">
        <v>7.8448697891897887E-2</v>
      </c>
      <c r="AP181">
        <v>7.8475475554323132E-2</v>
      </c>
      <c r="AQ181">
        <v>7.8656972123382199E-2</v>
      </c>
      <c r="AR181">
        <v>7.885572929551754E-2</v>
      </c>
      <c r="AS181">
        <v>7.9114059274451129E-2</v>
      </c>
      <c r="AT181">
        <v>7.9423291244919828E-2</v>
      </c>
      <c r="AU181">
        <v>7.9782649813507064E-2</v>
      </c>
      <c r="AV181">
        <v>8.0190282659089618E-2</v>
      </c>
      <c r="AW181">
        <v>8.0644038290798414E-2</v>
      </c>
      <c r="AX181">
        <v>8.1141650490151832E-2</v>
      </c>
      <c r="AY181">
        <v>8.1681207831931599E-2</v>
      </c>
      <c r="AZ181">
        <v>8.2260554747533424E-2</v>
      </c>
      <c r="BA181">
        <v>8.287765024112477E-2</v>
      </c>
      <c r="BB181">
        <v>8.3530355388031524E-2</v>
      </c>
      <c r="BC181">
        <v>8.4216667080010563E-2</v>
      </c>
      <c r="BD181">
        <v>8.4934582186430935E-2</v>
      </c>
      <c r="BE181">
        <v>8.5682153543875164E-2</v>
      </c>
      <c r="BF181">
        <v>8.6457497052769477E-2</v>
      </c>
      <c r="BG181">
        <v>8.7258829385369038E-2</v>
      </c>
      <c r="BH181">
        <v>8.8084359362625861E-2</v>
      </c>
      <c r="BI181">
        <v>8.8932437614647586E-2</v>
      </c>
      <c r="BJ181">
        <v>8.9801446235723073E-2</v>
      </c>
      <c r="BK181">
        <v>9.0689874031691889E-2</v>
      </c>
      <c r="BL181">
        <v>9.1596277992353842E-2</v>
      </c>
      <c r="BM181">
        <v>9.2519270473709433E-2</v>
      </c>
      <c r="BN181">
        <v>9.3457534642191697E-2</v>
      </c>
      <c r="BO181">
        <v>9.4409879094691854E-2</v>
      </c>
      <c r="BP181">
        <v>9.5375112912862395E-2</v>
      </c>
      <c r="BQ181">
        <v>9.6352158619642234E-2</v>
      </c>
      <c r="BR181">
        <v>9.7339977436739555E-2</v>
      </c>
      <c r="BS181">
        <v>9.8337600791461477E-2</v>
      </c>
      <c r="BT181">
        <v>9.934412596208915E-2</v>
      </c>
      <c r="BU181">
        <v>0.10035869420357202</v>
      </c>
      <c r="BV181">
        <v>0.10138051166358748</v>
      </c>
      <c r="BW181">
        <v>0.10240881593347789</v>
      </c>
      <c r="BX181">
        <v>0.10344291559122341</v>
      </c>
      <c r="BY181">
        <v>0.10448215371133668</v>
      </c>
      <c r="BZ181">
        <v>0.10552590027437146</v>
      </c>
      <c r="CA181">
        <v>0.10657359054553953</v>
      </c>
      <c r="CB181">
        <v>0.10762468504776886</v>
      </c>
      <c r="CC181">
        <v>0.10867867896666704</v>
      </c>
      <c r="CD181">
        <v>0.1097350986160926</v>
      </c>
      <c r="CE181">
        <v>0.11079350486978971</v>
      </c>
      <c r="CF181">
        <v>0.11185348542504643</v>
      </c>
      <c r="CG181">
        <v>0.11291465760587807</v>
      </c>
      <c r="CH181">
        <v>0.11397666897740621</v>
      </c>
      <c r="CI181">
        <v>0.11503918630671302</v>
      </c>
      <c r="CJ181">
        <v>0.11610187367276587</v>
      </c>
      <c r="CK181">
        <v>0.11716447328741296</v>
      </c>
      <c r="CL181">
        <v>0.11822668105330246</v>
      </c>
      <c r="CM181">
        <v>0.11928827646776288</v>
      </c>
      <c r="CN181">
        <v>0.12034898928425332</v>
      </c>
      <c r="CO181">
        <v>0.12140862984947903</v>
      </c>
      <c r="CP181">
        <v>0.12246696716318971</v>
      </c>
      <c r="CQ181">
        <v>0.12352383321527348</v>
      </c>
      <c r="CR181">
        <v>0.12457903237452228</v>
      </c>
      <c r="CS181">
        <v>0.12563240532905037</v>
      </c>
      <c r="CT181">
        <v>0.12668379204887814</v>
      </c>
      <c r="CU181">
        <v>0.12773306011434063</v>
      </c>
      <c r="CV181">
        <v>0.12878006426088537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</row>
    <row r="182" spans="1:155">
      <c r="A182">
        <v>0.1219647878128759</v>
      </c>
      <c r="B182">
        <v>0.11999296974281544</v>
      </c>
      <c r="C182">
        <v>0.11805295673255489</v>
      </c>
      <c r="D182">
        <v>0.11614547053036424</v>
      </c>
      <c r="E182">
        <v>0.11427126035637053</v>
      </c>
      <c r="F182">
        <v>0.11243114504769039</v>
      </c>
      <c r="G182">
        <v>0.11062598917064763</v>
      </c>
      <c r="H182">
        <v>0.1088567111482988</v>
      </c>
      <c r="I182">
        <v>0.10712429984079988</v>
      </c>
      <c r="J182">
        <v>0.10542978719435164</v>
      </c>
      <c r="K182">
        <v>0.10377426468200941</v>
      </c>
      <c r="L182">
        <v>0.10215888272710491</v>
      </c>
      <c r="M182">
        <v>0.1005848475107058</v>
      </c>
      <c r="N182">
        <v>9.9053415111683987E-2</v>
      </c>
      <c r="O182">
        <v>9.756588121266109E-2</v>
      </c>
      <c r="P182">
        <v>9.6123613710077119E-2</v>
      </c>
      <c r="Q182">
        <v>9.472798990434729E-2</v>
      </c>
      <c r="R182">
        <v>9.3380450357021624E-2</v>
      </c>
      <c r="S182">
        <v>9.2082432335678435E-2</v>
      </c>
      <c r="T182">
        <v>9.0835391066576412E-2</v>
      </c>
      <c r="U182">
        <v>8.9640818210906609E-2</v>
      </c>
      <c r="V182">
        <v>8.8500153101752493E-2</v>
      </c>
      <c r="W182">
        <v>8.7414853590195615E-2</v>
      </c>
      <c r="X182">
        <v>8.6386280703671756E-2</v>
      </c>
      <c r="Y182">
        <v>8.5415787213102765E-2</v>
      </c>
      <c r="Z182">
        <v>8.4504618291863468E-2</v>
      </c>
      <c r="AA182">
        <v>8.3653966520669587E-2</v>
      </c>
      <c r="AB182">
        <v>8.2864842353929574E-2</v>
      </c>
      <c r="AC182">
        <v>8.213817133431843E-2</v>
      </c>
      <c r="AD182">
        <v>8.1474736789303212E-2</v>
      </c>
      <c r="AE182">
        <v>8.0875117749040257E-2</v>
      </c>
      <c r="AF182">
        <v>8.033976272886667E-2</v>
      </c>
      <c r="AG182">
        <v>7.9868909359053719E-2</v>
      </c>
      <c r="AH182">
        <v>7.9462668814021781E-2</v>
      </c>
      <c r="AI182">
        <v>7.9120794833642372E-2</v>
      </c>
      <c r="AJ182">
        <v>7.8843278845758938E-2</v>
      </c>
      <c r="AK182">
        <v>7.8629210482086209E-2</v>
      </c>
      <c r="AL182">
        <v>7.8478362347302488E-2</v>
      </c>
      <c r="AM182">
        <v>7.838914367581927E-2</v>
      </c>
      <c r="AN182">
        <v>7.8367866631924049E-2</v>
      </c>
      <c r="AO182">
        <v>7.8430869831301431E-2</v>
      </c>
      <c r="AP182">
        <v>7.8451861189613115E-2</v>
      </c>
      <c r="AQ182">
        <v>7.8635911401222419E-2</v>
      </c>
      <c r="AR182">
        <v>7.8834330619120638E-2</v>
      </c>
      <c r="AS182">
        <v>7.9092392776989387E-2</v>
      </c>
      <c r="AT182">
        <v>7.9401187249654046E-2</v>
      </c>
      <c r="AU182">
        <v>7.9760070988922391E-2</v>
      </c>
      <c r="AV182">
        <v>8.0167145395249328E-2</v>
      </c>
      <c r="AW182">
        <v>8.0620282616936115E-2</v>
      </c>
      <c r="AX182">
        <v>8.1117222011088105E-2</v>
      </c>
      <c r="AY182">
        <v>8.1656063935531195E-2</v>
      </c>
      <c r="AZ182">
        <v>8.2234658550185302E-2</v>
      </c>
      <c r="BA182">
        <v>8.2850976268572032E-2</v>
      </c>
      <c r="BB182">
        <v>8.3502896355033204E-2</v>
      </c>
      <c r="BC182">
        <v>8.4188413513087382E-2</v>
      </c>
      <c r="BD182">
        <v>8.490554401802837E-2</v>
      </c>
      <c r="BE182">
        <v>8.5652345622968334E-2</v>
      </c>
      <c r="BF182">
        <v>8.6426947096884296E-2</v>
      </c>
      <c r="BG182">
        <v>8.7227571911694959E-2</v>
      </c>
      <c r="BH182">
        <v>8.8052438201688649E-2</v>
      </c>
      <c r="BI182">
        <v>8.8899901040911528E-2</v>
      </c>
      <c r="BJ182">
        <v>8.9768353368930354E-2</v>
      </c>
      <c r="BK182">
        <v>9.0656286110287157E-2</v>
      </c>
      <c r="BL182">
        <v>9.1562264390275414E-2</v>
      </c>
      <c r="BM182">
        <v>9.2484904571332668E-2</v>
      </c>
      <c r="BN182">
        <v>9.3422894048857966E-2</v>
      </c>
      <c r="BO182">
        <v>9.4375044026258501E-2</v>
      </c>
      <c r="BP182">
        <v>9.534016738183107E-2</v>
      </c>
      <c r="BQ182">
        <v>9.631718853490441E-2</v>
      </c>
      <c r="BR182">
        <v>9.7305069854797699E-2</v>
      </c>
      <c r="BS182">
        <v>9.8302845932785987E-2</v>
      </c>
      <c r="BT182">
        <v>9.9309611883991927E-2</v>
      </c>
      <c r="BU182">
        <v>0.10032451258883551</v>
      </c>
      <c r="BV182">
        <v>0.10134675300053708</v>
      </c>
      <c r="BW182">
        <v>0.10237557057186429</v>
      </c>
      <c r="BX182">
        <v>0.10341027394412078</v>
      </c>
      <c r="BY182">
        <v>0.10445020447964339</v>
      </c>
      <c r="BZ182">
        <v>0.10549473195097843</v>
      </c>
      <c r="CA182">
        <v>0.10654329018890138</v>
      </c>
      <c r="CB182">
        <v>0.10759534071348127</v>
      </c>
      <c r="CC182">
        <v>0.1086503730123224</v>
      </c>
      <c r="CD182">
        <v>0.10970791747477443</v>
      </c>
      <c r="CE182">
        <v>0.11076752786941141</v>
      </c>
      <c r="CF182">
        <v>0.11182879304975961</v>
      </c>
      <c r="CG182">
        <v>0.1128913308054286</v>
      </c>
      <c r="CH182">
        <v>0.1139547833403339</v>
      </c>
      <c r="CI182">
        <v>0.11501881511034656</v>
      </c>
      <c r="CJ182">
        <v>0.11608309347348275</v>
      </c>
      <c r="CK182">
        <v>0.11714735267224891</v>
      </c>
      <c r="CL182">
        <v>0.11821129182713985</v>
      </c>
      <c r="CM182">
        <v>0.11927468622437923</v>
      </c>
      <c r="CN182">
        <v>0.12033726386917294</v>
      </c>
      <c r="CO182">
        <v>0.1213988340785076</v>
      </c>
      <c r="CP182">
        <v>0.12245916240521663</v>
      </c>
      <c r="CQ182">
        <v>0.12351808070854563</v>
      </c>
      <c r="CR182">
        <v>0.12457539243994792</v>
      </c>
      <c r="CS182">
        <v>0.12563093405280937</v>
      </c>
      <c r="CT182">
        <v>0.12668454506003263</v>
      </c>
      <c r="CU182">
        <v>0.12773609251628512</v>
      </c>
      <c r="CV182">
        <v>0.12878542830040382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</row>
    <row r="183" spans="1:155">
      <c r="A183">
        <v>0.121888059203485</v>
      </c>
      <c r="B183">
        <v>0.11991676228335535</v>
      </c>
      <c r="C183">
        <v>0.1179774199840584</v>
      </c>
      <c r="D183">
        <v>0.11607074848807329</v>
      </c>
      <c r="E183">
        <v>0.11419749350976018</v>
      </c>
      <c r="F183">
        <v>0.11235847157384769</v>
      </c>
      <c r="G183">
        <v>0.11055454102778096</v>
      </c>
      <c r="H183">
        <v>0.10878661750227239</v>
      </c>
      <c r="I183">
        <v>0.10705568124105781</v>
      </c>
      <c r="J183">
        <v>0.10536275885393824</v>
      </c>
      <c r="K183">
        <v>0.1037089340519248</v>
      </c>
      <c r="L183">
        <v>0.10209534904255489</v>
      </c>
      <c r="M183">
        <v>0.10052320195283561</v>
      </c>
      <c r="N183">
        <v>9.8993735798785884E-2</v>
      </c>
      <c r="O183">
        <v>9.7508237834390651E-2</v>
      </c>
      <c r="P183">
        <v>9.6068063184744076E-2</v>
      </c>
      <c r="Q183">
        <v>9.4674576699032564E-2</v>
      </c>
      <c r="R183">
        <v>9.3329204000278304E-2</v>
      </c>
      <c r="S183">
        <v>9.2033369662845546E-2</v>
      </c>
      <c r="T183">
        <v>9.0788513928407977E-2</v>
      </c>
      <c r="U183">
        <v>8.9596113753271575E-2</v>
      </c>
      <c r="V183">
        <v>8.8457593298340492E-2</v>
      </c>
      <c r="W183">
        <v>8.737439572418039E-2</v>
      </c>
      <c r="X183">
        <v>8.6347867456463376E-2</v>
      </c>
      <c r="Y183">
        <v>8.53793480073297E-2</v>
      </c>
      <c r="Z183">
        <v>8.4470069139476425E-2</v>
      </c>
      <c r="AA183">
        <v>8.3621209873868216E-2</v>
      </c>
      <c r="AB183">
        <v>8.2833774526464093E-2</v>
      </c>
      <c r="AC183">
        <v>8.2108676097965627E-2</v>
      </c>
      <c r="AD183">
        <v>8.1446697787873543E-2</v>
      </c>
      <c r="AE183">
        <v>8.0848407889276941E-2</v>
      </c>
      <c r="AF183">
        <v>8.0314253504521593E-2</v>
      </c>
      <c r="AG183">
        <v>7.984447147688653E-2</v>
      </c>
      <c r="AH183">
        <v>7.9439171184487109E-2</v>
      </c>
      <c r="AI183">
        <v>7.9098102741651438E-2</v>
      </c>
      <c r="AJ183">
        <v>7.8821272320554067E-2</v>
      </c>
      <c r="AK183">
        <v>7.8607764281256098E-2</v>
      </c>
      <c r="AL183">
        <v>7.8457349849654787E-2</v>
      </c>
      <c r="AM183">
        <v>7.8368448341987376E-2</v>
      </c>
      <c r="AN183">
        <v>7.8347687288805104E-2</v>
      </c>
      <c r="AO183">
        <v>7.8413850135543223E-2</v>
      </c>
      <c r="AP183">
        <v>7.8427573222221797E-2</v>
      </c>
      <c r="AQ183">
        <v>7.861547419144925E-2</v>
      </c>
      <c r="AR183">
        <v>7.8813446414409613E-2</v>
      </c>
      <c r="AS183">
        <v>7.907114225195104E-2</v>
      </c>
      <c r="AT183">
        <v>7.9379556193568832E-2</v>
      </c>
      <c r="AU183">
        <v>7.9737919205927696E-2</v>
      </c>
      <c r="AV183">
        <v>8.0144417992870226E-2</v>
      </c>
      <c r="AW183">
        <v>8.0596903423602789E-2</v>
      </c>
      <c r="AX183">
        <v>8.1093128684185167E-2</v>
      </c>
      <c r="AY183">
        <v>8.1631211215036137E-2</v>
      </c>
      <c r="AZ183">
        <v>8.220901065070356E-2</v>
      </c>
      <c r="BA183">
        <v>8.2824506501609649E-2</v>
      </c>
      <c r="BB183">
        <v>8.3475580350535594E-2</v>
      </c>
      <c r="BC183">
        <v>8.4160250222615765E-2</v>
      </c>
      <c r="BD183">
        <v>8.4876534554772676E-2</v>
      </c>
      <c r="BE183">
        <v>8.5622500700175103E-2</v>
      </c>
      <c r="BF183">
        <v>8.6396290412923682E-2</v>
      </c>
      <c r="BG183">
        <v>8.7196132078269553E-2</v>
      </c>
      <c r="BH183">
        <v>8.8020256136490199E-2</v>
      </c>
      <c r="BI183">
        <v>8.8867022552986341E-2</v>
      </c>
      <c r="BJ183">
        <v>8.9734829587830314E-2</v>
      </c>
      <c r="BK183">
        <v>9.0622176624857831E-2</v>
      </c>
      <c r="BL183">
        <v>9.1527634732193164E-2</v>
      </c>
      <c r="BM183">
        <v>9.2449822580611213E-2</v>
      </c>
      <c r="BN183">
        <v>9.3387434664784094E-2</v>
      </c>
      <c r="BO183">
        <v>9.4339283102441718E-2</v>
      </c>
      <c r="BP183">
        <v>9.5304184719220864E-2</v>
      </c>
      <c r="BQ183">
        <v>9.6281066334249002E-2</v>
      </c>
      <c r="BR183">
        <v>9.7268894024519853E-2</v>
      </c>
      <c r="BS183">
        <v>9.826669918400667E-2</v>
      </c>
      <c r="BT183">
        <v>9.92735818590951E-2</v>
      </c>
      <c r="BU183">
        <v>0.10028868711321226</v>
      </c>
      <c r="BV183">
        <v>0.10131121789173576</v>
      </c>
      <c r="BW183">
        <v>0.10234041439582522</v>
      </c>
      <c r="BX183">
        <v>0.10337558205472598</v>
      </c>
      <c r="BY183">
        <v>0.10441606386569771</v>
      </c>
      <c r="BZ183">
        <v>0.10546122823829138</v>
      </c>
      <c r="CA183">
        <v>0.10651050762259584</v>
      </c>
      <c r="CB183">
        <v>0.10756336272702788</v>
      </c>
      <c r="CC183">
        <v>0.10861928246079919</v>
      </c>
      <c r="CD183">
        <v>0.10967779325242108</v>
      </c>
      <c r="CE183">
        <v>0.11073845085003876</v>
      </c>
      <c r="CF183">
        <v>0.11180083921299534</v>
      </c>
      <c r="CG183">
        <v>0.11286457771268214</v>
      </c>
      <c r="CH183">
        <v>0.11392930472984968</v>
      </c>
      <c r="CI183">
        <v>0.11499468522595402</v>
      </c>
      <c r="CJ183">
        <v>0.11606038058678549</v>
      </c>
      <c r="CK183">
        <v>0.11712612823908407</v>
      </c>
      <c r="CL183">
        <v>0.11819162280050685</v>
      </c>
      <c r="CM183">
        <v>0.11925663815142071</v>
      </c>
      <c r="CN183">
        <v>0.12032090146597432</v>
      </c>
      <c r="CO183">
        <v>0.12138421934752161</v>
      </c>
      <c r="CP183">
        <v>0.12244635693750168</v>
      </c>
      <c r="CQ183">
        <v>0.12350714220177174</v>
      </c>
      <c r="CR183">
        <v>0.12456637778614424</v>
      </c>
      <c r="CS183">
        <v>0.12562390008160798</v>
      </c>
      <c r="CT183">
        <v>0.12667954690611902</v>
      </c>
      <c r="CU183">
        <v>0.12773318083325597</v>
      </c>
      <c r="CV183">
        <v>0.12878465377754159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</row>
    <row r="184" spans="1:155">
      <c r="A184">
        <v>0.12180980105746236</v>
      </c>
      <c r="B184">
        <v>0.1198391876881577</v>
      </c>
      <c r="C184">
        <v>0.1179006689151323</v>
      </c>
      <c r="D184">
        <v>0.11599496036467262</v>
      </c>
      <c r="E184">
        <v>0.11412280140921038</v>
      </c>
      <c r="F184">
        <v>0.1122850072536945</v>
      </c>
      <c r="G184">
        <v>0.1104824303851107</v>
      </c>
      <c r="H184">
        <v>0.10871598177531136</v>
      </c>
      <c r="I184">
        <v>0.10698663636374592</v>
      </c>
      <c r="J184">
        <v>0.10529541356715456</v>
      </c>
      <c r="K184">
        <v>0.10364338915664791</v>
      </c>
      <c r="L184">
        <v>0.1020316982872153</v>
      </c>
      <c r="M184">
        <v>0.10046152832823875</v>
      </c>
      <c r="N184">
        <v>9.8934113827776227E-2</v>
      </c>
      <c r="O184">
        <v>9.7450730249629539E-2</v>
      </c>
      <c r="P184">
        <v>9.6012720506690546E-2</v>
      </c>
      <c r="Q184">
        <v>9.4621437940304656E-2</v>
      </c>
      <c r="R184">
        <v>9.3278293624053543E-2</v>
      </c>
      <c r="S184">
        <v>9.198469911494396E-2</v>
      </c>
      <c r="T184">
        <v>9.074207923281051E-2</v>
      </c>
      <c r="U184">
        <v>8.9551897306279132E-2</v>
      </c>
      <c r="V184">
        <v>8.8415560955909772E-2</v>
      </c>
      <c r="W184">
        <v>8.7334498754491646E-2</v>
      </c>
      <c r="X184">
        <v>8.63100447356447E-2</v>
      </c>
      <c r="Y184">
        <v>8.5343523544739383E-2</v>
      </c>
      <c r="Z184">
        <v>8.4436153162613728E-2</v>
      </c>
      <c r="AA184">
        <v>8.3589104952586674E-2</v>
      </c>
      <c r="AB184">
        <v>8.2803367524311527E-2</v>
      </c>
      <c r="AC184">
        <v>8.2079854842582026E-2</v>
      </c>
      <c r="AD184">
        <v>8.1419333869252195E-2</v>
      </c>
      <c r="AE184">
        <v>8.0822372022566619E-2</v>
      </c>
      <c r="AF184">
        <v>8.0289419907330864E-2</v>
      </c>
      <c r="AG184">
        <v>7.9820704340531332E-2</v>
      </c>
      <c r="AH184">
        <v>7.9416341382582717E-2</v>
      </c>
      <c r="AI184">
        <v>7.9076059859055942E-2</v>
      </c>
      <c r="AJ184">
        <v>7.8799916553328853E-2</v>
      </c>
      <c r="AK184">
        <v>7.8586947333236942E-2</v>
      </c>
      <c r="AL184">
        <v>7.8436947377048982E-2</v>
      </c>
      <c r="AM184">
        <v>7.8348336672956001E-2</v>
      </c>
      <c r="AN184">
        <v>7.8328063924156532E-2</v>
      </c>
      <c r="AO184">
        <v>7.8396789838789616E-2</v>
      </c>
      <c r="AP184">
        <v>7.8403344191564653E-2</v>
      </c>
      <c r="AQ184">
        <v>7.8595456883028741E-2</v>
      </c>
      <c r="AR184">
        <v>7.8793074965023122E-2</v>
      </c>
      <c r="AS184">
        <v>7.9050438071183157E-2</v>
      </c>
      <c r="AT184">
        <v>7.9358379134658485E-2</v>
      </c>
      <c r="AU184">
        <v>7.9716213891183385E-2</v>
      </c>
      <c r="AV184">
        <v>8.0122096956769751E-2</v>
      </c>
      <c r="AW184">
        <v>8.0573894755086167E-2</v>
      </c>
      <c r="AX184">
        <v>8.1069368967971414E-2</v>
      </c>
      <c r="AY184">
        <v>8.1606648459231115E-2</v>
      </c>
      <c r="AZ184">
        <v>8.2183603334311239E-2</v>
      </c>
      <c r="BA184">
        <v>8.2798221548354339E-2</v>
      </c>
      <c r="BB184">
        <v>8.3448400354885988E-2</v>
      </c>
      <c r="BC184">
        <v>8.4132160367085693E-2</v>
      </c>
      <c r="BD184">
        <v>8.4847536901750939E-2</v>
      </c>
      <c r="BE184">
        <v>8.5592599974365399E-2</v>
      </c>
      <c r="BF184">
        <v>8.6365504967793619E-2</v>
      </c>
      <c r="BG184">
        <v>8.7164488966490442E-2</v>
      </c>
      <c r="BH184">
        <v>8.7987788142926321E-2</v>
      </c>
      <c r="BI184">
        <v>8.8833774056015335E-2</v>
      </c>
      <c r="BJ184">
        <v>8.9700848307540673E-2</v>
      </c>
      <c r="BK184">
        <v>9.0587518248931048E-2</v>
      </c>
      <c r="BL184">
        <v>9.1492358178825811E-2</v>
      </c>
      <c r="BM184">
        <v>9.2413994950423461E-2</v>
      </c>
      <c r="BN184">
        <v>9.3351125553226444E-2</v>
      </c>
      <c r="BO184">
        <v>9.4302564542259493E-2</v>
      </c>
      <c r="BP184">
        <v>9.526713316300163E-2</v>
      </c>
      <c r="BQ184">
        <v>9.6243761038577139E-2</v>
      </c>
      <c r="BR184">
        <v>9.7231414400613475E-2</v>
      </c>
      <c r="BS184">
        <v>9.8229127998755258E-2</v>
      </c>
      <c r="BT184">
        <v>9.923600254032848E-2</v>
      </c>
      <c r="BU184">
        <v>0.1002511821464558</v>
      </c>
      <c r="BV184">
        <v>0.1012738720287195</v>
      </c>
      <c r="BW184">
        <v>0.10230331079596844</v>
      </c>
      <c r="BX184">
        <v>0.10333880529871001</v>
      </c>
      <c r="BY184">
        <v>0.10437969719595039</v>
      </c>
      <c r="BZ184">
        <v>0.1054253539299957</v>
      </c>
      <c r="CA184">
        <v>0.10647520693208862</v>
      </c>
      <c r="CB184">
        <v>0.10752871722178294</v>
      </c>
      <c r="CC184">
        <v>0.1085853702827142</v>
      </c>
      <c r="CD184">
        <v>0.10964469283043081</v>
      </c>
      <c r="CE184">
        <v>0.11070623903031827</v>
      </c>
      <c r="CF184">
        <v>0.11176959200416811</v>
      </c>
      <c r="CG184">
        <v>0.11283436734864828</v>
      </c>
      <c r="CH184">
        <v>0.11390020313493135</v>
      </c>
      <c r="CI184">
        <v>0.11496676299978485</v>
      </c>
      <c r="CJ184">
        <v>0.11603370841914984</v>
      </c>
      <c r="CK184">
        <v>0.11710077085655345</v>
      </c>
      <c r="CL184">
        <v>0.11816764821263827</v>
      </c>
      <c r="CM184">
        <v>0.119234107654781</v>
      </c>
      <c r="CN184">
        <v>0.12029987824838623</v>
      </c>
      <c r="CO184">
        <v>0.12136476265310013</v>
      </c>
      <c r="CP184">
        <v>0.1224285269366535</v>
      </c>
      <c r="CQ184">
        <v>0.12349099439064108</v>
      </c>
      <c r="CR184">
        <v>0.1245519697814776</v>
      </c>
      <c r="CS184">
        <v>0.12561128454746329</v>
      </c>
      <c r="CT184">
        <v>0.12666877574614768</v>
      </c>
      <c r="CU184">
        <v>0.12772430632998205</v>
      </c>
      <c r="CV184">
        <v>0.12877772505960772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</row>
    <row r="185" spans="1:155">
      <c r="A185">
        <v>0.12172996048311188</v>
      </c>
      <c r="B185">
        <v>0.11976019102202186</v>
      </c>
      <c r="C185">
        <v>0.11782265152742823</v>
      </c>
      <c r="D185">
        <v>0.11591805289575803</v>
      </c>
      <c r="E185">
        <v>0.11404713303794815</v>
      </c>
      <c r="F185">
        <v>0.11221070179984963</v>
      </c>
      <c r="G185">
        <v>0.11040960752235153</v>
      </c>
      <c r="H185">
        <v>0.10864475662942605</v>
      </c>
      <c r="I185">
        <v>0.10691711786140672</v>
      </c>
      <c r="J185">
        <v>0.10522770427174567</v>
      </c>
      <c r="K185">
        <v>0.10357758486455985</v>
      </c>
      <c r="L185">
        <v>0.10196788600600575</v>
      </c>
      <c r="M185">
        <v>0.10039978547748626</v>
      </c>
      <c r="N185">
        <v>9.8874508587102727E-2</v>
      </c>
      <c r="O185">
        <v>9.7393319636203221E-2</v>
      </c>
      <c r="P185">
        <v>9.5957549700474654E-2</v>
      </c>
      <c r="Q185">
        <v>9.4568539676130436E-2</v>
      </c>
      <c r="R185">
        <v>9.3227687744490029E-2</v>
      </c>
      <c r="S185">
        <v>9.1936391066152728E-2</v>
      </c>
      <c r="T185">
        <v>9.0696060049686153E-2</v>
      </c>
      <c r="U185">
        <v>8.9508142673167299E-2</v>
      </c>
      <c r="V185">
        <v>8.8374033159085472E-2</v>
      </c>
      <c r="W185">
        <v>8.7295144225949459E-2</v>
      </c>
      <c r="X185">
        <v>8.6272796305114807E-2</v>
      </c>
      <c r="Y185">
        <v>8.5308300960193623E-2</v>
      </c>
      <c r="Z185">
        <v>8.4402863638588205E-2</v>
      </c>
      <c r="AA185">
        <v>8.3557642026095807E-2</v>
      </c>
      <c r="AB185">
        <v>8.2773618470632873E-2</v>
      </c>
      <c r="AC185">
        <v>8.2051698945897436E-2</v>
      </c>
      <c r="AD185">
        <v>8.1392644042436513E-2</v>
      </c>
      <c r="AE185">
        <v>8.0797014884998977E-2</v>
      </c>
      <c r="AF185">
        <v>8.0265263089897135E-2</v>
      </c>
      <c r="AG185">
        <v>7.9797612040499621E-2</v>
      </c>
      <c r="AH185">
        <v>7.9394177325573953E-2</v>
      </c>
      <c r="AI185">
        <v>7.9054693450279101E-2</v>
      </c>
      <c r="AJ185">
        <v>7.8779211436682095E-2</v>
      </c>
      <c r="AK185">
        <v>7.8566785941081047E-2</v>
      </c>
      <c r="AL185">
        <v>7.8417198097431473E-2</v>
      </c>
      <c r="AM185">
        <v>7.8328871056034949E-2</v>
      </c>
      <c r="AN185">
        <v>7.8309107739377479E-2</v>
      </c>
      <c r="AO185">
        <v>7.8380539254056691E-2</v>
      </c>
      <c r="AP185">
        <v>7.8379904990457328E-2</v>
      </c>
      <c r="AQ185">
        <v>7.8576129135298142E-2</v>
      </c>
      <c r="AR185">
        <v>7.8773238322241826E-2</v>
      </c>
      <c r="AS185">
        <v>7.9030216859364691E-2</v>
      </c>
      <c r="AT185">
        <v>7.9337681509627944E-2</v>
      </c>
      <c r="AU185">
        <v>7.9694959556178668E-2</v>
      </c>
      <c r="AV185">
        <v>8.0100182600563286E-2</v>
      </c>
      <c r="AW185">
        <v>8.0551250873101929E-2</v>
      </c>
      <c r="AX185">
        <v>8.1045937141147745E-2</v>
      </c>
      <c r="AY185">
        <v>8.1582369305379557E-2</v>
      </c>
      <c r="AZ185">
        <v>8.2158427702766643E-2</v>
      </c>
      <c r="BA185">
        <v>8.277212186292747E-2</v>
      </c>
      <c r="BB185">
        <v>8.3421342988402633E-2</v>
      </c>
      <c r="BC185">
        <v>8.4104133519009583E-2</v>
      </c>
      <c r="BD185">
        <v>8.4818533773119112E-2</v>
      </c>
      <c r="BE185">
        <v>8.556262437562534E-2</v>
      </c>
      <c r="BF185">
        <v>8.6334571463043019E-2</v>
      </c>
      <c r="BG185">
        <v>8.7132618921826666E-2</v>
      </c>
      <c r="BH185">
        <v>8.7955014090134759E-2</v>
      </c>
      <c r="BI185">
        <v>8.8800132071293433E-2</v>
      </c>
      <c r="BJ185">
        <v>8.9666384116643863E-2</v>
      </c>
      <c r="BK185">
        <v>9.0552282322443958E-2</v>
      </c>
      <c r="BL185">
        <v>9.1456409719510676E-2</v>
      </c>
      <c r="BM185">
        <v>9.2377391467052691E-2</v>
      </c>
      <c r="BN185">
        <v>9.3313935606665024E-2</v>
      </c>
      <c r="BO185">
        <v>9.4264858435784846E-2</v>
      </c>
      <c r="BP185">
        <v>9.522898083960378E-2</v>
      </c>
      <c r="BQ185">
        <v>9.6205238992985567E-2</v>
      </c>
      <c r="BR185">
        <v>9.7192599621104478E-2</v>
      </c>
      <c r="BS185">
        <v>9.8190099753456328E-2</v>
      </c>
      <c r="BT185">
        <v>9.9196838536681972E-2</v>
      </c>
      <c r="BU185">
        <v>0.10021196485953072</v>
      </c>
      <c r="BV185">
        <v>0.10123468132814402</v>
      </c>
      <c r="BW185">
        <v>0.10226422787051176</v>
      </c>
      <c r="BX185">
        <v>0.10329991155309465</v>
      </c>
      <c r="BY185">
        <v>0.10434107135596138</v>
      </c>
      <c r="BZ185">
        <v>0.10538707614210417</v>
      </c>
      <c r="CA185">
        <v>0.10643735605809593</v>
      </c>
      <c r="CB185">
        <v>0.10749137114164174</v>
      </c>
      <c r="CC185">
        <v>0.10854860487083734</v>
      </c>
      <c r="CD185">
        <v>0.10960858579075347</v>
      </c>
      <c r="CE185">
        <v>0.11067086271745902</v>
      </c>
      <c r="CF185">
        <v>0.11173501858930469</v>
      </c>
      <c r="CG185">
        <v>0.11280066871457566</v>
      </c>
      <c r="CH185">
        <v>0.11386744986119662</v>
      </c>
      <c r="CI185">
        <v>0.11493502250435114</v>
      </c>
      <c r="CJ185">
        <v>0.11600304648828279</v>
      </c>
      <c r="CK185">
        <v>0.11707125332997496</v>
      </c>
      <c r="CL185">
        <v>0.1181393379317142</v>
      </c>
      <c r="CM185">
        <v>0.11920706660962611</v>
      </c>
      <c r="CN185">
        <v>0.12027416681836939</v>
      </c>
      <c r="CO185">
        <v>0.1213404399122847</v>
      </c>
      <c r="CP185">
        <v>0.12240564868549457</v>
      </c>
      <c r="CQ185">
        <v>0.12346961687003319</v>
      </c>
      <c r="CR185">
        <v>0.12453214599600433</v>
      </c>
      <c r="CS185">
        <v>0.1255930663455305</v>
      </c>
      <c r="CT185">
        <v>0.12665221582994318</v>
      </c>
      <c r="CU185">
        <v>0.12770945261525887</v>
      </c>
      <c r="CV185">
        <v>0.12876462479638823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</row>
    <row r="186" spans="1:155">
      <c r="A186">
        <v>0.12164848296554172</v>
      </c>
      <c r="B186">
        <v>0.11967972149430441</v>
      </c>
      <c r="C186">
        <v>0.1177433159753843</v>
      </c>
      <c r="D186">
        <v>0.11583997755682754</v>
      </c>
      <c r="E186">
        <v>0.1139704380083108</v>
      </c>
      <c r="F186">
        <v>0.11213550579406743</v>
      </c>
      <c r="G186">
        <v>0.11033602383511232</v>
      </c>
      <c r="H186">
        <v>0.10857289410390764</v>
      </c>
      <c r="I186">
        <v>0.10684707975151313</v>
      </c>
      <c r="J186">
        <v>0.10515958657461462</v>
      </c>
      <c r="K186">
        <v>0.10351147687253788</v>
      </c>
      <c r="L186">
        <v>0.10190386882880915</v>
      </c>
      <c r="M186">
        <v>0.10033793158385455</v>
      </c>
      <c r="N186">
        <v>9.8814879611914638E-2</v>
      </c>
      <c r="O186">
        <v>9.7335968169834725E-2</v>
      </c>
      <c r="P186">
        <v>9.5902514468726135E-2</v>
      </c>
      <c r="Q186">
        <v>9.4515848534827959E-2</v>
      </c>
      <c r="R186">
        <v>9.3177353639638902E-2</v>
      </c>
      <c r="S186">
        <v>9.1888415972672222E-2</v>
      </c>
      <c r="T186">
        <v>9.0650427860982638E-2</v>
      </c>
      <c r="U186">
        <v>8.9464826897980673E-2</v>
      </c>
      <c r="V186">
        <v>8.8332988106621824E-2</v>
      </c>
      <c r="W186">
        <v>8.7256313794000714E-2</v>
      </c>
      <c r="X186">
        <v>8.6236105412609898E-2</v>
      </c>
      <c r="Y186">
        <v>8.5273666707747955E-2</v>
      </c>
      <c r="Z186">
        <v>8.4370187219133683E-2</v>
      </c>
      <c r="AA186">
        <v>8.3526815291359857E-2</v>
      </c>
      <c r="AB186">
        <v>8.2744523972282463E-2</v>
      </c>
      <c r="AC186">
        <v>8.2024207407171174E-2</v>
      </c>
      <c r="AD186">
        <v>8.136662857282892E-2</v>
      </c>
      <c r="AE186">
        <v>8.0772340081728927E-2</v>
      </c>
      <c r="AF186">
        <v>8.0241793404856501E-2</v>
      </c>
      <c r="AG186">
        <v>7.9775208076484416E-2</v>
      </c>
      <c r="AH186">
        <v>7.9372695981778985E-2</v>
      </c>
      <c r="AI186">
        <v>7.9034002516189888E-2</v>
      </c>
      <c r="AJ186">
        <v>7.8759182902907454E-2</v>
      </c>
      <c r="AK186">
        <v>7.8547280573568953E-2</v>
      </c>
      <c r="AL186">
        <v>7.8398081731485519E-2</v>
      </c>
      <c r="AM186">
        <v>7.8309991165562101E-2</v>
      </c>
      <c r="AN186">
        <v>7.8290764466586171E-2</v>
      </c>
      <c r="AO186">
        <v>7.8364674296010295E-2</v>
      </c>
      <c r="AP186">
        <v>7.8358714471511839E-2</v>
      </c>
      <c r="AQ186">
        <v>7.8557152378576481E-2</v>
      </c>
      <c r="AR186">
        <v>7.8753934802319819E-2</v>
      </c>
      <c r="AS186">
        <v>7.9010500059357155E-2</v>
      </c>
      <c r="AT186">
        <v>7.9317466679096574E-2</v>
      </c>
      <c r="AU186">
        <v>7.9674135847934577E-2</v>
      </c>
      <c r="AV186">
        <v>8.0078682662420061E-2</v>
      </c>
      <c r="AW186">
        <v>8.0528982925738277E-2</v>
      </c>
      <c r="AX186">
        <v>8.102282552058232E-2</v>
      </c>
      <c r="AY186">
        <v>8.1558367674236007E-2</v>
      </c>
      <c r="AZ186">
        <v>8.2133481242625941E-2</v>
      </c>
      <c r="BA186">
        <v>8.2746192690152112E-2</v>
      </c>
      <c r="BB186">
        <v>8.3394397528989986E-2</v>
      </c>
      <c r="BC186">
        <v>8.4076153733137066E-2</v>
      </c>
      <c r="BD186">
        <v>8.4789511895551631E-2</v>
      </c>
      <c r="BE186">
        <v>8.5532560117324824E-2</v>
      </c>
      <c r="BF186">
        <v>8.630347258072088E-2</v>
      </c>
      <c r="BG186">
        <v>8.7100504821839619E-2</v>
      </c>
      <c r="BH186">
        <v>8.7921911367154104E-2</v>
      </c>
      <c r="BI186">
        <v>8.8766075421582408E-2</v>
      </c>
      <c r="BJ186">
        <v>8.9631412754083831E-2</v>
      </c>
      <c r="BK186">
        <v>9.0516445295716993E-2</v>
      </c>
      <c r="BL186">
        <v>9.1419759357718997E-2</v>
      </c>
      <c r="BM186">
        <v>9.2339986111798347E-2</v>
      </c>
      <c r="BN186">
        <v>9.3275837735605008E-2</v>
      </c>
      <c r="BO186">
        <v>9.4226132310240893E-2</v>
      </c>
      <c r="BP186">
        <v>9.5189697665769291E-2</v>
      </c>
      <c r="BQ186">
        <v>9.6165469385172078E-2</v>
      </c>
      <c r="BR186">
        <v>9.7152418223109507E-2</v>
      </c>
      <c r="BS186">
        <v>9.8149580039896517E-2</v>
      </c>
      <c r="BT186">
        <v>9.9156059312053776E-2</v>
      </c>
      <c r="BU186">
        <v>0.10017100169733982</v>
      </c>
      <c r="BV186">
        <v>0.10119361345985495</v>
      </c>
      <c r="BW186">
        <v>0.10222313150234483</v>
      </c>
      <c r="BX186">
        <v>0.10325886506829063</v>
      </c>
      <c r="BY186">
        <v>0.10430015222513148</v>
      </c>
      <c r="BZ186">
        <v>0.10534636125144116</v>
      </c>
      <c r="CA186">
        <v>0.10639692137072519</v>
      </c>
      <c r="CB186">
        <v>0.10745129170606685</v>
      </c>
      <c r="CC186">
        <v>0.10850895483110623</v>
      </c>
      <c r="CD186">
        <v>0.10956943783273997</v>
      </c>
      <c r="CE186">
        <v>0.11063228785985549</v>
      </c>
      <c r="CF186">
        <v>0.11169708813958959</v>
      </c>
      <c r="CG186">
        <v>0.11276345175352777</v>
      </c>
      <c r="CH186">
        <v>0.11383101237566555</v>
      </c>
      <c r="CI186">
        <v>0.11489943210403421</v>
      </c>
      <c r="CJ186">
        <v>0.11596836682662796</v>
      </c>
      <c r="CK186">
        <v>0.11703754637744372</v>
      </c>
      <c r="CL186">
        <v>0.11810666588088056</v>
      </c>
      <c r="CM186">
        <v>0.11917548949262088</v>
      </c>
      <c r="CN186">
        <v>0.12024374311351606</v>
      </c>
      <c r="CO186">
        <v>0.12131122473363347</v>
      </c>
      <c r="CP186">
        <v>0.12237769860031057</v>
      </c>
      <c r="CQ186">
        <v>0.12344298471715356</v>
      </c>
      <c r="CR186">
        <v>0.12450688393913208</v>
      </c>
      <c r="CS186">
        <v>0.12556922501063861</v>
      </c>
      <c r="CT186">
        <v>0.12662984393694107</v>
      </c>
      <c r="CU186">
        <v>0.12768859896338552</v>
      </c>
      <c r="CV186">
        <v>0.12874533515112996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</row>
    <row r="187" spans="1:155">
      <c r="A187">
        <v>0.12156532106669117</v>
      </c>
      <c r="B187">
        <v>0.11959772753849776</v>
      </c>
      <c r="C187">
        <v>0.11766261278588748</v>
      </c>
      <c r="D187">
        <v>0.11576068207157535</v>
      </c>
      <c r="E187">
        <v>0.11389266746098867</v>
      </c>
      <c r="F187">
        <v>0.11205937065779055</v>
      </c>
      <c r="G187">
        <v>0.11026163180168851</v>
      </c>
      <c r="H187">
        <v>0.1085003470800795</v>
      </c>
      <c r="I187">
        <v>0.10677647536415993</v>
      </c>
      <c r="J187">
        <v>0.10509101533744317</v>
      </c>
      <c r="K187">
        <v>0.10344502194144861</v>
      </c>
      <c r="L187">
        <v>0.10183960580747979</v>
      </c>
      <c r="M187">
        <v>0.1002759272759291</v>
      </c>
      <c r="N187">
        <v>9.8755189203766344E-2</v>
      </c>
      <c r="O187">
        <v>9.7278639297681435E-2</v>
      </c>
      <c r="P187">
        <v>9.5847579766308727E-2</v>
      </c>
      <c r="Q187">
        <v>9.4463331032054162E-2</v>
      </c>
      <c r="R187">
        <v>9.3127262595841018E-2</v>
      </c>
      <c r="S187">
        <v>9.1840744721978049E-2</v>
      </c>
      <c r="T187">
        <v>9.0605158439329439E-2</v>
      </c>
      <c r="U187">
        <v>8.9421923946166493E-2</v>
      </c>
      <c r="V187">
        <v>8.8292405983833519E-2</v>
      </c>
      <c r="W187">
        <v>8.7217985817450244E-2</v>
      </c>
      <c r="X187">
        <v>8.6199957411333919E-2</v>
      </c>
      <c r="Y187">
        <v>8.5239608282344934E-2</v>
      </c>
      <c r="Z187">
        <v>8.4338116074771333E-2</v>
      </c>
      <c r="AA187">
        <v>8.3496617857443903E-2</v>
      </c>
      <c r="AB187">
        <v>8.2716076896173676E-2</v>
      </c>
      <c r="AC187">
        <v>8.1997384969997186E-2</v>
      </c>
      <c r="AD187">
        <v>8.1341293238997678E-2</v>
      </c>
      <c r="AE187">
        <v>8.0748348826672617E-2</v>
      </c>
      <c r="AF187">
        <v>8.0219013695868618E-2</v>
      </c>
      <c r="AG187">
        <v>7.9753492888806524E-2</v>
      </c>
      <c r="AH187">
        <v>7.9351907186236734E-2</v>
      </c>
      <c r="AI187">
        <v>7.9013992327999633E-2</v>
      </c>
      <c r="AJ187">
        <v>7.8739817747730839E-2</v>
      </c>
      <c r="AK187">
        <v>7.8528457409814401E-2</v>
      </c>
      <c r="AL187">
        <v>7.8379641298492939E-2</v>
      </c>
      <c r="AM187">
        <v>7.8291820506859816E-2</v>
      </c>
      <c r="AN187">
        <v>7.8272979875394291E-2</v>
      </c>
      <c r="AO187">
        <v>7.8350468736200884E-2</v>
      </c>
      <c r="AP187">
        <v>7.8336123719010428E-2</v>
      </c>
      <c r="AQ187">
        <v>7.8538998634904267E-2</v>
      </c>
      <c r="AR187">
        <v>7.87351390406313E-2</v>
      </c>
      <c r="AS187">
        <v>7.8991309125864106E-2</v>
      </c>
      <c r="AT187">
        <v>7.9297745448063561E-2</v>
      </c>
      <c r="AU187">
        <v>7.965376252115991E-2</v>
      </c>
      <c r="AV187">
        <v>8.0057590488531047E-2</v>
      </c>
      <c r="AW187">
        <v>8.0507082774095379E-2</v>
      </c>
      <c r="AX187">
        <v>8.1000039907391214E-2</v>
      </c>
      <c r="AY187">
        <v>8.1534639566931855E-2</v>
      </c>
      <c r="AZ187">
        <v>8.2108755682415796E-2</v>
      </c>
      <c r="BA187">
        <v>8.272042094000874E-2</v>
      </c>
      <c r="BB187">
        <v>8.3367553640884356E-2</v>
      </c>
      <c r="BC187">
        <v>8.4048211436570555E-2</v>
      </c>
      <c r="BD187">
        <v>8.4760454037720021E-2</v>
      </c>
      <c r="BE187">
        <v>8.5502385154501967E-2</v>
      </c>
      <c r="BF187">
        <v>8.627218790791015E-2</v>
      </c>
      <c r="BG187">
        <v>8.7068124124490165E-2</v>
      </c>
      <c r="BH187">
        <v>8.7888457325286024E-2</v>
      </c>
      <c r="BI187">
        <v>8.8731577281297089E-2</v>
      </c>
      <c r="BJ187">
        <v>8.9595908446395187E-2</v>
      </c>
      <c r="BK187">
        <v>9.0479979265965751E-2</v>
      </c>
      <c r="BL187">
        <v>9.1382380539235974E-2</v>
      </c>
      <c r="BM187">
        <v>9.2301749063869482E-2</v>
      </c>
      <c r="BN187">
        <v>9.3236801691257143E-2</v>
      </c>
      <c r="BO187">
        <v>9.4186359133342362E-2</v>
      </c>
      <c r="BP187">
        <v>9.5149253028219305E-2</v>
      </c>
      <c r="BQ187">
        <v>9.6124420544494119E-2</v>
      </c>
      <c r="BR187">
        <v>9.7110837929973867E-2</v>
      </c>
      <c r="BS187">
        <v>9.8107539792294349E-2</v>
      </c>
      <c r="BT187">
        <v>9.9113630944166642E-2</v>
      </c>
      <c r="BU187">
        <v>0.10012826091079191</v>
      </c>
      <c r="BV187">
        <v>0.10115063444582661</v>
      </c>
      <c r="BW187">
        <v>0.10217998984441477</v>
      </c>
      <c r="BX187">
        <v>0.10321563432268588</v>
      </c>
      <c r="BY187">
        <v>0.1042569075041289</v>
      </c>
      <c r="BZ187">
        <v>0.10530317655264136</v>
      </c>
      <c r="CA187">
        <v>0.10635387063884079</v>
      </c>
      <c r="CB187">
        <v>0.10740844666913571</v>
      </c>
      <c r="CC187">
        <v>0.10846638692767149</v>
      </c>
      <c r="CD187">
        <v>0.1095272178632155</v>
      </c>
      <c r="CE187">
        <v>0.11059048498064877</v>
      </c>
      <c r="CF187">
        <v>0.1116557703607266</v>
      </c>
      <c r="CG187">
        <v>0.11272268497002137</v>
      </c>
      <c r="CH187">
        <v>0.11379086230132898</v>
      </c>
      <c r="CI187">
        <v>0.11485996188375665</v>
      </c>
      <c r="CJ187">
        <v>0.1159296403479315</v>
      </c>
      <c r="CK187">
        <v>0.11699962312140691</v>
      </c>
      <c r="CL187">
        <v>0.11806960517925652</v>
      </c>
      <c r="CM187">
        <v>0.11913934861189146</v>
      </c>
      <c r="CN187">
        <v>0.12020857827999921</v>
      </c>
      <c r="CO187">
        <v>0.12127709225528367</v>
      </c>
      <c r="CP187">
        <v>0.12234465158841012</v>
      </c>
      <c r="CQ187">
        <v>0.12341107350064572</v>
      </c>
      <c r="CR187">
        <v>0.12447616027815159</v>
      </c>
      <c r="CS187">
        <v>0.12553973752934622</v>
      </c>
      <c r="CT187">
        <v>0.12660164061055204</v>
      </c>
      <c r="CU187">
        <v>0.12766172511233631</v>
      </c>
      <c r="CV187">
        <v>0.12871983667774509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</row>
    <row r="188" spans="1:155">
      <c r="A188">
        <v>0.12148042131500829</v>
      </c>
      <c r="B188">
        <v>0.11951416032593372</v>
      </c>
      <c r="C188">
        <v>0.11758049258076007</v>
      </c>
      <c r="D188">
        <v>0.11568012064863169</v>
      </c>
      <c r="E188">
        <v>0.1138137724139455</v>
      </c>
      <c r="F188">
        <v>0.11198224932939856</v>
      </c>
      <c r="G188">
        <v>0.11018638471178387</v>
      </c>
      <c r="H188">
        <v>0.1084270709699483</v>
      </c>
      <c r="I188">
        <v>0.10670526084984096</v>
      </c>
      <c r="J188">
        <v>0.10502194724525378</v>
      </c>
      <c r="K188">
        <v>0.10337817839409827</v>
      </c>
      <c r="L188">
        <v>0.10177505617914893</v>
      </c>
      <c r="M188">
        <v>0.10021373218767342</v>
      </c>
      <c r="N188">
        <v>9.8695400329545768E-2</v>
      </c>
      <c r="O188">
        <v>9.722129587668682E-2</v>
      </c>
      <c r="P188">
        <v>9.5792711767616903E-2</v>
      </c>
      <c r="Q188">
        <v>9.4410955548096351E-2</v>
      </c>
      <c r="R188">
        <v>9.3077381807878098E-2</v>
      </c>
      <c r="S188">
        <v>9.1793350456728401E-2</v>
      </c>
      <c r="T188">
        <v>9.0560225919561643E-2</v>
      </c>
      <c r="U188">
        <v>8.9379414319167072E-2</v>
      </c>
      <c r="V188">
        <v>8.8252264899127103E-2</v>
      </c>
      <c r="W188">
        <v>8.718014649146677E-2</v>
      </c>
      <c r="X188">
        <v>8.61643376288799E-2</v>
      </c>
      <c r="Y188">
        <v>8.5206113624656299E-2</v>
      </c>
      <c r="Z188">
        <v>8.4306639569533701E-2</v>
      </c>
      <c r="AA188">
        <v>8.3467042452379847E-2</v>
      </c>
      <c r="AB188">
        <v>8.2688276822203477E-2</v>
      </c>
      <c r="AC188">
        <v>8.197122371531558E-2</v>
      </c>
      <c r="AD188">
        <v>8.1316635446560412E-2</v>
      </c>
      <c r="AE188">
        <v>8.0725050012573407E-2</v>
      </c>
      <c r="AF188">
        <v>8.019692992343945E-2</v>
      </c>
      <c r="AG188">
        <v>7.9732481927062088E-2</v>
      </c>
      <c r="AH188">
        <v>7.9331825530716479E-2</v>
      </c>
      <c r="AI188">
        <v>7.8994690073763793E-2</v>
      </c>
      <c r="AJ188">
        <v>7.8721172202088616E-2</v>
      </c>
      <c r="AK188">
        <v>7.8510323249761607E-2</v>
      </c>
      <c r="AL188">
        <v>7.8361856420464893E-2</v>
      </c>
      <c r="AM188">
        <v>7.8274298635606809E-2</v>
      </c>
      <c r="AN188">
        <v>7.8255975005574296E-2</v>
      </c>
      <c r="AO188">
        <v>7.8335800993344196E-2</v>
      </c>
      <c r="AP188">
        <v>7.8314322422592689E-2</v>
      </c>
      <c r="AQ188">
        <v>7.8521329459587674E-2</v>
      </c>
      <c r="AR188">
        <v>7.8716967947324717E-2</v>
      </c>
      <c r="AS188">
        <v>7.8972653445533308E-2</v>
      </c>
      <c r="AT188">
        <v>7.9278499234446034E-2</v>
      </c>
      <c r="AU188">
        <v>7.963384941904815E-2</v>
      </c>
      <c r="AV188">
        <v>8.0036917734176011E-2</v>
      </c>
      <c r="AW188">
        <v>8.0485548034614857E-2</v>
      </c>
      <c r="AX188">
        <v>8.097757527431948E-2</v>
      </c>
      <c r="AY188">
        <v>8.1511177635274906E-2</v>
      </c>
      <c r="AZ188">
        <v>8.2084238521210023E-2</v>
      </c>
      <c r="BA188">
        <v>8.2694810672479899E-2</v>
      </c>
      <c r="BB188">
        <v>8.3340797996410573E-2</v>
      </c>
      <c r="BC188">
        <v>8.4020291524754681E-2</v>
      </c>
      <c r="BD188">
        <v>8.473135046927982E-2</v>
      </c>
      <c r="BE188">
        <v>8.5472089045976668E-2</v>
      </c>
      <c r="BF188">
        <v>8.6240700428416764E-2</v>
      </c>
      <c r="BG188">
        <v>8.7035457470446928E-2</v>
      </c>
      <c r="BH188">
        <v>8.7854632307521413E-2</v>
      </c>
      <c r="BI188">
        <v>8.8696617630503335E-2</v>
      </c>
      <c r="BJ188">
        <v>8.9559848650431581E-2</v>
      </c>
      <c r="BK188">
        <v>9.0442859415489699E-2</v>
      </c>
      <c r="BL188">
        <v>9.1344247780971249E-2</v>
      </c>
      <c r="BM188">
        <v>9.2262653331475167E-2</v>
      </c>
      <c r="BN188">
        <v>9.3196798686044649E-2</v>
      </c>
      <c r="BO188">
        <v>9.4145508874986197E-2</v>
      </c>
      <c r="BP188">
        <v>9.510761653959858E-2</v>
      </c>
      <c r="BQ188">
        <v>9.6082064324741617E-2</v>
      </c>
      <c r="BR188">
        <v>9.7067828107322618E-2</v>
      </c>
      <c r="BS188">
        <v>9.8063946089613038E-2</v>
      </c>
      <c r="BT188">
        <v>9.9069523335733906E-2</v>
      </c>
      <c r="BU188">
        <v>0.10008371063425195</v>
      </c>
      <c r="BV188">
        <v>0.10110571295712041</v>
      </c>
      <c r="BW188">
        <v>0.10213476853439082</v>
      </c>
      <c r="BX188">
        <v>0.10317018676992551</v>
      </c>
      <c r="BY188">
        <v>0.10421130500317111</v>
      </c>
      <c r="BZ188">
        <v>0.10525748969517829</v>
      </c>
      <c r="CA188">
        <v>0.10630817113724304</v>
      </c>
      <c r="CB188">
        <v>0.10736280405151739</v>
      </c>
      <c r="CC188">
        <v>0.10842086917902923</v>
      </c>
      <c r="CD188">
        <v>0.10948189344593094</v>
      </c>
      <c r="CE188">
        <v>0.11054542174690166</v>
      </c>
      <c r="CF188">
        <v>0.11161103211315838</v>
      </c>
      <c r="CG188">
        <v>0.11267833735102159</v>
      </c>
      <c r="CH188">
        <v>0.11374696838634168</v>
      </c>
      <c r="CI188">
        <v>0.11481658226359089</v>
      </c>
      <c r="CJ188">
        <v>0.115886835518895</v>
      </c>
      <c r="CK188">
        <v>0.11695745241050889</v>
      </c>
      <c r="CL188">
        <v>0.11802812554136997</v>
      </c>
      <c r="CM188">
        <v>0.11909861587429628</v>
      </c>
      <c r="CN188">
        <v>0.12016864726295991</v>
      </c>
      <c r="CO188">
        <v>0.12123801620879224</v>
      </c>
      <c r="CP188">
        <v>0.12230648067443754</v>
      </c>
      <c r="CQ188">
        <v>0.12337385848029099</v>
      </c>
      <c r="CR188">
        <v>0.12443995127961535</v>
      </c>
      <c r="CS188">
        <v>0.12550458080272567</v>
      </c>
      <c r="CT188">
        <v>0.12656758262121481</v>
      </c>
      <c r="CU188">
        <v>0.12762881129218939</v>
      </c>
      <c r="CV188">
        <v>0.12868810837757361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</row>
    <row r="189" spans="1:155">
      <c r="A189">
        <v>0.12139373680925575</v>
      </c>
      <c r="B189">
        <v>0.11942897064741095</v>
      </c>
      <c r="C189">
        <v>0.11749690561823155</v>
      </c>
      <c r="D189">
        <v>0.11559824302860901</v>
      </c>
      <c r="E189">
        <v>0.11373370719955032</v>
      </c>
      <c r="F189">
        <v>0.11190409528988546</v>
      </c>
      <c r="G189">
        <v>0.11011023711696624</v>
      </c>
      <c r="H189">
        <v>0.10835302072917508</v>
      </c>
      <c r="I189">
        <v>0.10663339287022032</v>
      </c>
      <c r="J189">
        <v>0.10495234102341748</v>
      </c>
      <c r="K189">
        <v>0.10331090554827585</v>
      </c>
      <c r="L189">
        <v>0.10171017961781632</v>
      </c>
      <c r="M189">
        <v>0.10015130918084642</v>
      </c>
      <c r="N189">
        <v>9.8635475424777908E-2</v>
      </c>
      <c r="O189">
        <v>9.716390441680034E-2</v>
      </c>
      <c r="P189">
        <v>9.5737878152117331E-2</v>
      </c>
      <c r="Q189">
        <v>9.4358690630430259E-2</v>
      </c>
      <c r="R189">
        <v>9.3027684870621602E-2</v>
      </c>
      <c r="S189">
        <v>9.1746207062469554E-2</v>
      </c>
      <c r="T189">
        <v>9.0515604749908288E-2</v>
      </c>
      <c r="U189">
        <v>8.9337273308926685E-2</v>
      </c>
      <c r="V189">
        <v>8.8212545804844694E-2</v>
      </c>
      <c r="W189">
        <v>8.7142776253605253E-2</v>
      </c>
      <c r="X189">
        <v>8.6129231879281232E-2</v>
      </c>
      <c r="Y189">
        <v>8.5173172257695814E-2</v>
      </c>
      <c r="Z189">
        <v>8.4275749994133758E-2</v>
      </c>
      <c r="AA189">
        <v>8.3438083547886358E-2</v>
      </c>
      <c r="AB189">
        <v>8.2661117963837447E-2</v>
      </c>
      <c r="AC189">
        <v>8.194572789408805E-2</v>
      </c>
      <c r="AD189">
        <v>8.1292659168453449E-2</v>
      </c>
      <c r="AE189">
        <v>8.0702445090707564E-2</v>
      </c>
      <c r="AF189">
        <v>8.0175552666827077E-2</v>
      </c>
      <c r="AG189">
        <v>7.9712179454276083E-2</v>
      </c>
      <c r="AH189">
        <v>7.9312458482670142E-2</v>
      </c>
      <c r="AI189">
        <v>7.8976094713720468E-2</v>
      </c>
      <c r="AJ189">
        <v>7.8703219963835655E-2</v>
      </c>
      <c r="AK189">
        <v>7.8492891279239474E-2</v>
      </c>
      <c r="AL189">
        <v>7.8344791058420946E-2</v>
      </c>
      <c r="AM189">
        <v>7.8257446774092937E-2</v>
      </c>
      <c r="AN189">
        <v>7.8239530319104564E-2</v>
      </c>
      <c r="AO189">
        <v>7.8322793055105908E-2</v>
      </c>
      <c r="AP189">
        <v>7.829403854929258E-2</v>
      </c>
      <c r="AQ189">
        <v>7.850414420102228E-2</v>
      </c>
      <c r="AR189">
        <v>7.8699325036074852E-2</v>
      </c>
      <c r="AS189">
        <v>7.8954518293513506E-2</v>
      </c>
      <c r="AT189">
        <v>7.9259753723163476E-2</v>
      </c>
      <c r="AU189">
        <v>7.9614406472898414E-2</v>
      </c>
      <c r="AV189">
        <v>8.0016661661975991E-2</v>
      </c>
      <c r="AW189">
        <v>8.0464384826546415E-2</v>
      </c>
      <c r="AX189">
        <v>8.0955437833092489E-2</v>
      </c>
      <c r="AY189">
        <v>8.1487987413041876E-2</v>
      </c>
      <c r="AZ189">
        <v>8.2059934186638928E-2</v>
      </c>
      <c r="BA189">
        <v>8.2669339124746541E-2</v>
      </c>
      <c r="BB189">
        <v>8.3314124369508413E-2</v>
      </c>
      <c r="BC189">
        <v>8.399237831697183E-2</v>
      </c>
      <c r="BD189">
        <v>8.4702182194969264E-2</v>
      </c>
      <c r="BE189">
        <v>8.5441651488691955E-2</v>
      </c>
      <c r="BF189">
        <v>8.6208991451783998E-2</v>
      </c>
      <c r="BG189">
        <v>8.7002486013003658E-2</v>
      </c>
      <c r="BH189">
        <v>8.7820411108012766E-2</v>
      </c>
      <c r="BI189">
        <v>8.8661173604587681E-2</v>
      </c>
      <c r="BJ189">
        <v>8.9523210331188152E-2</v>
      </c>
      <c r="BK189">
        <v>9.0405063973347216E-2</v>
      </c>
      <c r="BL189">
        <v>9.1305336184055882E-2</v>
      </c>
      <c r="BM189">
        <v>9.222267383577093E-2</v>
      </c>
      <c r="BN189">
        <v>9.315580387477361E-2</v>
      </c>
      <c r="BO189">
        <v>9.4103554097119721E-2</v>
      </c>
      <c r="BP189">
        <v>9.5064759547464101E-2</v>
      </c>
      <c r="BQ189">
        <v>9.6038368765529972E-2</v>
      </c>
      <c r="BR189">
        <v>9.702335903566707E-2</v>
      </c>
      <c r="BS189">
        <v>9.8018767924948361E-2</v>
      </c>
      <c r="BT189">
        <v>9.9023704300815599E-2</v>
      </c>
      <c r="BU189">
        <v>0.10003731793388446</v>
      </c>
      <c r="BV189">
        <v>0.10105881691854897</v>
      </c>
      <c r="BW189">
        <v>0.10208743753692227</v>
      </c>
      <c r="BX189">
        <v>0.10312249028663202</v>
      </c>
      <c r="BY189">
        <v>0.10416331151310323</v>
      </c>
      <c r="BZ189">
        <v>0.10520926895121309</v>
      </c>
      <c r="CA189">
        <v>0.10625979018642211</v>
      </c>
      <c r="CB189">
        <v>0.1073143310921142</v>
      </c>
      <c r="CC189">
        <v>0.10837237084456927</v>
      </c>
      <c r="CD189">
        <v>0.10943343532441183</v>
      </c>
      <c r="CE189">
        <v>0.11049706644248487</v>
      </c>
      <c r="CF189">
        <v>0.11156284467464397</v>
      </c>
      <c r="CG189">
        <v>0.11263037931154268</v>
      </c>
      <c r="CH189">
        <v>0.11369929933570172</v>
      </c>
      <c r="CI189">
        <v>0.1147692630899896</v>
      </c>
      <c r="CJ189">
        <v>0.1158399242484856</v>
      </c>
      <c r="CK189">
        <v>0.11691100597274942</v>
      </c>
      <c r="CL189">
        <v>0.11798219944436784</v>
      </c>
      <c r="CM189">
        <v>0.11905326366807094</v>
      </c>
      <c r="CN189">
        <v>0.12012392198377164</v>
      </c>
      <c r="CO189">
        <v>0.12119396811553243</v>
      </c>
      <c r="CP189">
        <v>0.12226316118396149</v>
      </c>
      <c r="CQ189">
        <v>0.12333131504234263</v>
      </c>
      <c r="CR189">
        <v>0.12439823122246173</v>
      </c>
      <c r="CS189">
        <v>0.12546372967616781</v>
      </c>
      <c r="CT189">
        <v>0.12652764659689314</v>
      </c>
      <c r="CU189">
        <v>0.12758983277985722</v>
      </c>
      <c r="CV189">
        <v>0.12865012929622544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e">
        <v>#N/A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</row>
    <row r="190" spans="1:155">
      <c r="A190">
        <v>0.12130521849698753</v>
      </c>
      <c r="B190">
        <v>0.11934211021809375</v>
      </c>
      <c r="C190">
        <v>0.11741180710614835</v>
      </c>
      <c r="D190">
        <v>0.11551500444893853</v>
      </c>
      <c r="E190">
        <v>0.1136524252751267</v>
      </c>
      <c r="F190">
        <v>0.11182486347609445</v>
      </c>
      <c r="G190">
        <v>0.1100331452759446</v>
      </c>
      <c r="H190">
        <v>0.10827815353135327</v>
      </c>
      <c r="I190">
        <v>0.10656082957409625</v>
      </c>
      <c r="J190">
        <v>0.10488215405740506</v>
      </c>
      <c r="K190">
        <v>0.10324316210243505</v>
      </c>
      <c r="L190">
        <v>0.10164493866140967</v>
      </c>
      <c r="M190">
        <v>0.10008861950597946</v>
      </c>
      <c r="N190">
        <v>9.8575378714647763E-2</v>
      </c>
      <c r="O190">
        <v>9.7106430776536981E-2</v>
      </c>
      <c r="P190">
        <v>9.5683044905403233E-2</v>
      </c>
      <c r="Q190">
        <v>9.4306506631751288E-2</v>
      </c>
      <c r="R190">
        <v>9.2978141597280822E-2</v>
      </c>
      <c r="S190">
        <v>9.1699285464130045E-2</v>
      </c>
      <c r="T190">
        <v>9.0471271624670765E-2</v>
      </c>
      <c r="U190">
        <v>8.9295480600544055E-2</v>
      </c>
      <c r="V190">
        <v>8.817323022835849E-2</v>
      </c>
      <c r="W190">
        <v>8.710586042244714E-2</v>
      </c>
      <c r="X190">
        <v>8.6094624872734629E-2</v>
      </c>
      <c r="Y190">
        <v>8.5140771240319241E-2</v>
      </c>
      <c r="Z190">
        <v>8.4245438724542002E-2</v>
      </c>
      <c r="AA190">
        <v>8.340973663192762E-2</v>
      </c>
      <c r="AB190">
        <v>8.2634598808801973E-2</v>
      </c>
      <c r="AC190">
        <v>8.1920893688922719E-2</v>
      </c>
      <c r="AD190">
        <v>8.1269365333856008E-2</v>
      </c>
      <c r="AE190">
        <v>8.0680538145017994E-2</v>
      </c>
      <c r="AF190">
        <v>8.0154881971365832E-2</v>
      </c>
      <c r="AG190">
        <v>7.9692599112997226E-2</v>
      </c>
      <c r="AH190">
        <v>7.9293808773060331E-2</v>
      </c>
      <c r="AI190">
        <v>7.8958233374636352E-2</v>
      </c>
      <c r="AJ190">
        <v>7.8685999794023367E-2</v>
      </c>
      <c r="AK190">
        <v>7.8476161770135944E-2</v>
      </c>
      <c r="AL190">
        <v>7.8328393093269236E-2</v>
      </c>
      <c r="AM190">
        <v>7.8241286067666962E-2</v>
      </c>
      <c r="AN190">
        <v>7.8223866610185447E-2</v>
      </c>
      <c r="AO190">
        <v>7.8309748409710056E-2</v>
      </c>
      <c r="AP190">
        <v>7.8273814429585295E-2</v>
      </c>
      <c r="AQ190">
        <v>7.8487779283750239E-2</v>
      </c>
      <c r="AR190">
        <v>7.8682303450129346E-2</v>
      </c>
      <c r="AS190">
        <v>7.8936925220969817E-2</v>
      </c>
      <c r="AT190">
        <v>7.9241527266940628E-2</v>
      </c>
      <c r="AU190">
        <v>7.9595413795782929E-2</v>
      </c>
      <c r="AV190">
        <v>7.9996819680135292E-2</v>
      </c>
      <c r="AW190">
        <v>8.0443593878641237E-2</v>
      </c>
      <c r="AX190">
        <v>8.0933611961923571E-2</v>
      </c>
      <c r="AY190">
        <v>8.1465054833435316E-2</v>
      </c>
      <c r="AZ190">
        <v>8.2035827731087502E-2</v>
      </c>
      <c r="BA190">
        <v>8.2644005827679626E-2</v>
      </c>
      <c r="BB190">
        <v>8.3287519032983898E-2</v>
      </c>
      <c r="BC190">
        <v>8.3964466394525067E-2</v>
      </c>
      <c r="BD190">
        <v>8.4672936810838095E-2</v>
      </c>
      <c r="BE190">
        <v>8.5411058977293716E-2</v>
      </c>
      <c r="BF190">
        <v>8.6177046361361795E-2</v>
      </c>
      <c r="BG190">
        <v>8.6969192060680572E-2</v>
      </c>
      <c r="BH190">
        <v>8.7785779988452162E-2</v>
      </c>
      <c r="BI190">
        <v>8.8625222882429855E-2</v>
      </c>
      <c r="BJ190">
        <v>8.9485969954150812E-2</v>
      </c>
      <c r="BK190">
        <v>9.0366564816684591E-2</v>
      </c>
      <c r="BL190">
        <v>9.1265619560614325E-2</v>
      </c>
      <c r="BM190">
        <v>9.2181781672501656E-2</v>
      </c>
      <c r="BN190">
        <v>9.3113786716387911E-2</v>
      </c>
      <c r="BO190">
        <v>9.4060465150637276E-2</v>
      </c>
      <c r="BP190">
        <v>9.5020654347646172E-2</v>
      </c>
      <c r="BQ190">
        <v>9.5993306126795325E-2</v>
      </c>
      <c r="BR190">
        <v>9.6977400143685624E-2</v>
      </c>
      <c r="BS190">
        <v>9.7971975840497105E-2</v>
      </c>
      <c r="BT190">
        <v>9.8976142830023595E-2</v>
      </c>
      <c r="BU190">
        <v>9.9989053844799017E-2</v>
      </c>
      <c r="BV190">
        <v>0.10100991472935723</v>
      </c>
      <c r="BW190">
        <v>0.10203796458104127</v>
      </c>
      <c r="BX190">
        <v>0.10307251258806836</v>
      </c>
      <c r="BY190">
        <v>0.10411289589508364</v>
      </c>
      <c r="BZ190">
        <v>0.10515848102082957</v>
      </c>
      <c r="CA190">
        <v>0.10620869594842647</v>
      </c>
      <c r="CB190">
        <v>0.1072629958201699</v>
      </c>
      <c r="CC190">
        <v>0.10832085680127992</v>
      </c>
      <c r="CD190">
        <v>0.1093818073967032</v>
      </c>
      <c r="CE190">
        <v>0.11044538747457597</v>
      </c>
      <c r="CF190">
        <v>0.11151117408297308</v>
      </c>
      <c r="CG190">
        <v>0.11257877796476061</v>
      </c>
      <c r="CH190">
        <v>0.11364782474607885</v>
      </c>
      <c r="CI190">
        <v>0.11471797456251701</v>
      </c>
      <c r="CJ190">
        <v>0.1157888778163664</v>
      </c>
      <c r="CK190">
        <v>0.11686025397243074</v>
      </c>
      <c r="CL190">
        <v>0.11793179731623592</v>
      </c>
      <c r="CM190">
        <v>0.11900326315333848</v>
      </c>
      <c r="CN190">
        <v>0.12007437435682049</v>
      </c>
      <c r="CO190">
        <v>0.12114492193094044</v>
      </c>
      <c r="CP190">
        <v>0.12221466536613293</v>
      </c>
      <c r="CQ190">
        <v>0.12328341668061872</v>
      </c>
      <c r="CR190">
        <v>0.12435097607425892</v>
      </c>
      <c r="CS190">
        <v>0.12541716177108431</v>
      </c>
      <c r="CT190">
        <v>0.12648180865583705</v>
      </c>
      <c r="CU190">
        <v>0.12754476700346074</v>
      </c>
      <c r="CV190">
        <v>0.12860587585497787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</row>
    <row r="191" spans="1:155">
      <c r="A191">
        <v>0.12121481863309842</v>
      </c>
      <c r="B191">
        <v>0.11925353339462831</v>
      </c>
      <c r="C191">
        <v>0.11732514783299515</v>
      </c>
      <c r="D191">
        <v>0.11543035791278215</v>
      </c>
      <c r="E191">
        <v>0.11356988242363519</v>
      </c>
      <c r="F191">
        <v>0.11174451071198488</v>
      </c>
      <c r="G191">
        <v>0.10995506497378527</v>
      </c>
      <c r="H191">
        <v>0.1082024260453657</v>
      </c>
      <c r="I191">
        <v>0.10648752831772597</v>
      </c>
      <c r="J191">
        <v>0.1048113467456912</v>
      </c>
      <c r="K191">
        <v>0.10317490955036582</v>
      </c>
      <c r="L191">
        <v>0.10157929458642061</v>
      </c>
      <c r="M191">
        <v>0.1000256286998777</v>
      </c>
      <c r="N191">
        <v>9.8515075595076482E-2</v>
      </c>
      <c r="O191">
        <v>9.7048841363079716E-2</v>
      </c>
      <c r="P191">
        <v>9.5628183268993083E-2</v>
      </c>
      <c r="Q191">
        <v>9.4254372697071917E-2</v>
      </c>
      <c r="R191">
        <v>9.2928726385383312E-2</v>
      </c>
      <c r="S191">
        <v>9.1652562819062089E-2</v>
      </c>
      <c r="T191">
        <v>9.0427203501591252E-2</v>
      </c>
      <c r="U191">
        <v>8.9254013985554978E-2</v>
      </c>
      <c r="V191">
        <v>8.8134298021998417E-2</v>
      </c>
      <c r="W191">
        <v>8.7069381924114314E-2</v>
      </c>
      <c r="X191">
        <v>8.6060504402761542E-2</v>
      </c>
      <c r="Y191">
        <v>8.5108899765287613E-2</v>
      </c>
      <c r="Z191">
        <v>8.4215697487161609E-2</v>
      </c>
      <c r="AA191">
        <v>8.3381993227158474E-2</v>
      </c>
      <c r="AB191">
        <v>8.2608715681026706E-2</v>
      </c>
      <c r="AC191">
        <v>8.1896724824253614E-2</v>
      </c>
      <c r="AD191">
        <v>8.1246757153771054E-2</v>
      </c>
      <c r="AE191">
        <v>8.0659335879308361E-2</v>
      </c>
      <c r="AF191">
        <v>8.0134936118542541E-2</v>
      </c>
      <c r="AG191">
        <v>7.9673743370096042E-2</v>
      </c>
      <c r="AH191">
        <v>7.9275893377868112E-2</v>
      </c>
      <c r="AI191">
        <v>7.8941095594640964E-2</v>
      </c>
      <c r="AJ191">
        <v>7.8669502691717075E-2</v>
      </c>
      <c r="AK191">
        <v>7.8460167092207836E-2</v>
      </c>
      <c r="AL191">
        <v>7.8312747411365735E-2</v>
      </c>
      <c r="AM191">
        <v>7.8225837585562896E-2</v>
      </c>
      <c r="AN191">
        <v>7.8208709426197801E-2</v>
      </c>
      <c r="AO191">
        <v>7.8297939720611096E-2</v>
      </c>
      <c r="AP191">
        <v>7.8253650795386043E-2</v>
      </c>
      <c r="AQ191">
        <v>7.8471829310079871E-2</v>
      </c>
      <c r="AR191">
        <v>7.8665806840507418E-2</v>
      </c>
      <c r="AS191">
        <v>7.8919907843717232E-2</v>
      </c>
      <c r="AT191">
        <v>7.9223808854097438E-2</v>
      </c>
      <c r="AU191">
        <v>7.9576901459145449E-2</v>
      </c>
      <c r="AV191">
        <v>7.9977403824519649E-2</v>
      </c>
      <c r="AW191">
        <v>8.0423181621643317E-2</v>
      </c>
      <c r="AX191">
        <v>8.0912106480335505E-2</v>
      </c>
      <c r="AY191">
        <v>8.1442384097539594E-2</v>
      </c>
      <c r="AZ191">
        <v>8.2011922606456067E-2</v>
      </c>
      <c r="BA191">
        <v>8.2618806727669886E-2</v>
      </c>
      <c r="BB191">
        <v>8.3260977566977215E-2</v>
      </c>
      <c r="BC191">
        <v>8.3936542807166545E-2</v>
      </c>
      <c r="BD191">
        <v>8.4643603191091016E-2</v>
      </c>
      <c r="BE191">
        <v>8.5380296061777924E-2</v>
      </c>
      <c r="BF191">
        <v>8.6144846682920939E-2</v>
      </c>
      <c r="BG191">
        <v>8.6935555773083706E-2</v>
      </c>
      <c r="BH191">
        <v>8.7750714167212335E-2</v>
      </c>
      <c r="BI191">
        <v>8.8588747042737198E-2</v>
      </c>
      <c r="BJ191">
        <v>8.9448104526212893E-2</v>
      </c>
      <c r="BK191">
        <v>9.0327340792976787E-2</v>
      </c>
      <c r="BL191">
        <v>9.1225073213471605E-2</v>
      </c>
      <c r="BM191">
        <v>9.2139954217877462E-2</v>
      </c>
      <c r="BN191">
        <v>9.3070724335236679E-2</v>
      </c>
      <c r="BO191">
        <v>9.4016216134052727E-2</v>
      </c>
      <c r="BP191">
        <v>9.4975273407096036E-2</v>
      </c>
      <c r="BQ191">
        <v>9.5946847389233092E-2</v>
      </c>
      <c r="BR191">
        <v>9.6929923148633287E-2</v>
      </c>
      <c r="BS191">
        <v>9.792354055781663E-2</v>
      </c>
      <c r="BT191">
        <v>9.8926810044465782E-2</v>
      </c>
      <c r="BU191">
        <v>9.9938886729767737E-2</v>
      </c>
      <c r="BV191">
        <v>0.10095897677303448</v>
      </c>
      <c r="BW191">
        <v>0.1019863181310946</v>
      </c>
      <c r="BX191">
        <v>0.10302022352149205</v>
      </c>
      <c r="BY191">
        <v>0.10406002709745514</v>
      </c>
      <c r="BZ191">
        <v>0.10510509567882645</v>
      </c>
      <c r="CA191">
        <v>0.10615485741760788</v>
      </c>
      <c r="CB191">
        <v>0.10720876704504873</v>
      </c>
      <c r="CC191">
        <v>0.1082662992962407</v>
      </c>
      <c r="CD191">
        <v>0.1093269822449545</v>
      </c>
      <c r="CE191">
        <v>0.11039035386298857</v>
      </c>
      <c r="CF191">
        <v>0.11145599030859488</v>
      </c>
      <c r="CG191">
        <v>0.11252350375738529</v>
      </c>
      <c r="CH191">
        <v>0.11359251556329619</v>
      </c>
      <c r="CI191">
        <v>0.11466268496277475</v>
      </c>
      <c r="CJ191">
        <v>0.11573366330777901</v>
      </c>
      <c r="CK191">
        <v>0.11680516680240019</v>
      </c>
      <c r="CL191">
        <v>0.11787689061452265</v>
      </c>
      <c r="CM191">
        <v>0.11894858514740755</v>
      </c>
      <c r="CN191">
        <v>0.12001997546104053</v>
      </c>
      <c r="CO191">
        <v>0.12109084944314598</v>
      </c>
      <c r="CP191">
        <v>0.12216096656896723</v>
      </c>
      <c r="CQ191">
        <v>0.12323013625905883</v>
      </c>
      <c r="CR191">
        <v>0.12429815745928578</v>
      </c>
      <c r="CS191">
        <v>0.12536484833298972</v>
      </c>
      <c r="CT191">
        <v>0.12643004326104593</v>
      </c>
      <c r="CU191">
        <v>0.12749358926677509</v>
      </c>
      <c r="CV191">
        <v>0.12855532498936911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</row>
    <row r="192" spans="1:155">
      <c r="A192">
        <v>0.12112249117687129</v>
      </c>
      <c r="B192">
        <v>0.11916319191385036</v>
      </c>
      <c r="C192">
        <v>0.11723688392111573</v>
      </c>
      <c r="D192">
        <v>0.1153442591387162</v>
      </c>
      <c r="E192">
        <v>0.11348603168974256</v>
      </c>
      <c r="F192">
        <v>0.11166299148356865</v>
      </c>
      <c r="G192">
        <v>0.10987595483811498</v>
      </c>
      <c r="H192">
        <v>0.10812579685489529</v>
      </c>
      <c r="I192">
        <v>0.10641344889328246</v>
      </c>
      <c r="J192">
        <v>0.10473987989207358</v>
      </c>
      <c r="K192">
        <v>0.1031061102917154</v>
      </c>
      <c r="L192">
        <v>0.10151321065771449</v>
      </c>
      <c r="M192">
        <v>9.9962299795576831E-2</v>
      </c>
      <c r="N192">
        <v>9.8454532602737191E-2</v>
      </c>
      <c r="O192">
        <v>9.6991103411544433E-2</v>
      </c>
      <c r="P192">
        <v>9.5573259265309352E-2</v>
      </c>
      <c r="Q192">
        <v>9.4202260721670039E-2</v>
      </c>
      <c r="R192">
        <v>9.2879410171784083E-2</v>
      </c>
      <c r="S192">
        <v>9.1606013278758794E-2</v>
      </c>
      <c r="T192">
        <v>9.0383377973203505E-2</v>
      </c>
      <c r="U192">
        <v>8.9212854344940307E-2</v>
      </c>
      <c r="V192">
        <v>8.8095733154112649E-2</v>
      </c>
      <c r="W192">
        <v>8.7033325626121302E-2</v>
      </c>
      <c r="X192">
        <v>8.6026856080574546E-2</v>
      </c>
      <c r="Y192">
        <v>8.5077548563363636E-2</v>
      </c>
      <c r="Z192">
        <v>8.4186517077542447E-2</v>
      </c>
      <c r="AA192">
        <v>8.3354850826836524E-2</v>
      </c>
      <c r="AB192">
        <v>8.2583465145266766E-2</v>
      </c>
      <c r="AC192">
        <v>8.1873216957699044E-2</v>
      </c>
      <c r="AD192">
        <v>8.1224836917622931E-2</v>
      </c>
      <c r="AE192">
        <v>8.0638843839791641E-2</v>
      </c>
      <c r="AF192">
        <v>8.0115712260910216E-2</v>
      </c>
      <c r="AG192">
        <v>7.9655624062202057E-2</v>
      </c>
      <c r="AH192">
        <v>7.9258724521459892E-2</v>
      </c>
      <c r="AI192">
        <v>7.8924711577057688E-2</v>
      </c>
      <c r="AJ192">
        <v>7.8653762975233327E-2</v>
      </c>
      <c r="AK192">
        <v>7.8444913834500529E-2</v>
      </c>
      <c r="AL192">
        <v>7.8297833408120451E-2</v>
      </c>
      <c r="AM192">
        <v>7.8211122322603702E-2</v>
      </c>
      <c r="AN192">
        <v>7.8194444284710021E-2</v>
      </c>
      <c r="AO192">
        <v>7.8286519229780999E-2</v>
      </c>
      <c r="AP192">
        <v>7.823427557767447E-2</v>
      </c>
      <c r="AQ192">
        <v>7.8456563149659125E-2</v>
      </c>
      <c r="AR192">
        <v>7.8649951970345452E-2</v>
      </c>
      <c r="AS192">
        <v>7.8903415376628844E-2</v>
      </c>
      <c r="AT192">
        <v>7.9206602260480541E-2</v>
      </c>
      <c r="AU192">
        <v>7.9558854763566431E-2</v>
      </c>
      <c r="AV192">
        <v>7.995841537211168E-2</v>
      </c>
      <c r="AW192">
        <v>8.0403129717474486E-2</v>
      </c>
      <c r="AX192">
        <v>8.0890914982005332E-2</v>
      </c>
      <c r="AY192">
        <v>8.1419968820388169E-2</v>
      </c>
      <c r="AZ192">
        <v>8.198820743171624E-2</v>
      </c>
      <c r="BA192">
        <v>8.2593730334750939E-2</v>
      </c>
      <c r="BB192">
        <v>8.3234486923242104E-2</v>
      </c>
      <c r="BC192">
        <v>8.3908594975243542E-2</v>
      </c>
      <c r="BD192">
        <v>8.4614167087711398E-2</v>
      </c>
      <c r="BE192">
        <v>8.5349349294574633E-2</v>
      </c>
      <c r="BF192">
        <v>8.611237654882084E-2</v>
      </c>
      <c r="BG192">
        <v>8.6901559757040545E-2</v>
      </c>
      <c r="BH192">
        <v>8.7715199062110519E-2</v>
      </c>
      <c r="BI192">
        <v>8.8551722543097816E-2</v>
      </c>
      <c r="BJ192">
        <v>8.9409593151707795E-2</v>
      </c>
      <c r="BK192">
        <v>9.0287368812025565E-2</v>
      </c>
      <c r="BL192">
        <v>9.1183673912705696E-2</v>
      </c>
      <c r="BM192">
        <v>9.2097165872535899E-2</v>
      </c>
      <c r="BN192">
        <v>9.302658939119747E-2</v>
      </c>
      <c r="BO192">
        <v>9.3970781682257781E-2</v>
      </c>
      <c r="BP192">
        <v>9.4928587839160375E-2</v>
      </c>
      <c r="BQ192">
        <v>9.589896443292846E-2</v>
      </c>
      <c r="BR192">
        <v>9.6880899586569993E-2</v>
      </c>
      <c r="BS192">
        <v>9.7873431962175989E-2</v>
      </c>
      <c r="BT192">
        <v>9.887567592740415E-2</v>
      </c>
      <c r="BU192">
        <v>9.9886786059459623E-2</v>
      </c>
      <c r="BV192">
        <v>0.10090597113965079</v>
      </c>
      <c r="BW192">
        <v>0.10193246914195749</v>
      </c>
      <c r="BX192">
        <v>0.10296559074173588</v>
      </c>
      <c r="BY192">
        <v>0.10400467359234394</v>
      </c>
      <c r="BZ192">
        <v>0.10504908193178034</v>
      </c>
      <c r="CA192">
        <v>0.10609824281535957</v>
      </c>
      <c r="CB192">
        <v>0.10715161330964401</v>
      </c>
      <c r="CC192">
        <v>0.10820866567969964</v>
      </c>
      <c r="CD192">
        <v>0.10926892761261245</v>
      </c>
      <c r="CE192">
        <v>0.11033193474811127</v>
      </c>
      <c r="CF192">
        <v>0.11139726386483181</v>
      </c>
      <c r="CG192">
        <v>0.11246452526773368</v>
      </c>
      <c r="CH192">
        <v>0.11353334038056784</v>
      </c>
      <c r="CI192">
        <v>0.114603366130441</v>
      </c>
      <c r="CJ192">
        <v>0.11567425260555494</v>
      </c>
      <c r="CK192">
        <v>0.11674571553141593</v>
      </c>
      <c r="CL192">
        <v>0.11781744878960304</v>
      </c>
      <c r="CM192">
        <v>0.11888920142264393</v>
      </c>
      <c r="CN192">
        <v>0.11996069724823467</v>
      </c>
      <c r="CO192">
        <v>0.12103172322741867</v>
      </c>
      <c r="CP192">
        <v>0.12210203718770384</v>
      </c>
      <c r="CQ192">
        <v>0.12317144603791258</v>
      </c>
      <c r="CR192">
        <v>0.12423975035265501</v>
      </c>
      <c r="CS192">
        <v>0.1253067646382425</v>
      </c>
      <c r="CT192">
        <v>0.12637232443652371</v>
      </c>
      <c r="CU192">
        <v>0.12743627435045018</v>
      </c>
      <c r="CV192">
        <v>0.12849845071353314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</row>
    <row r="193" spans="1:155">
      <c r="A193">
        <v>0.12102818834352956</v>
      </c>
      <c r="B193">
        <v>0.11907104228380042</v>
      </c>
      <c r="C193">
        <v>0.11714697102288818</v>
      </c>
      <c r="D193">
        <v>0.11525666427572936</v>
      </c>
      <c r="E193">
        <v>0.1134008334161437</v>
      </c>
      <c r="F193">
        <v>0.11158026398712505</v>
      </c>
      <c r="G193">
        <v>0.10979577249789041</v>
      </c>
      <c r="H193">
        <v>0.10804822593534467</v>
      </c>
      <c r="I193">
        <v>0.10633855249086693</v>
      </c>
      <c r="J193">
        <v>0.10466771417574876</v>
      </c>
      <c r="K193">
        <v>0.10303672603206421</v>
      </c>
      <c r="L193">
        <v>0.10144665100818098</v>
      </c>
      <c r="M193">
        <v>9.9898599205958574E-2</v>
      </c>
      <c r="N193">
        <v>9.8393715936973367E-2</v>
      </c>
      <c r="O193">
        <v>9.6933186166771393E-2</v>
      </c>
      <c r="P193">
        <v>9.5518245377807537E-2</v>
      </c>
      <c r="Q193">
        <v>9.4150142342355192E-2</v>
      </c>
      <c r="R193">
        <v>9.2830167728141608E-2</v>
      </c>
      <c r="S193">
        <v>9.1559613125919911E-2</v>
      </c>
      <c r="T193">
        <v>9.0339772080984537E-2</v>
      </c>
      <c r="U193">
        <v>8.9171981050512036E-2</v>
      </c>
      <c r="V193">
        <v>8.8057516991883938E-2</v>
      </c>
      <c r="W193">
        <v>8.6997675428397453E-2</v>
      </c>
      <c r="X193">
        <v>8.5993668565749207E-2</v>
      </c>
      <c r="Y193">
        <v>8.504670701714738E-2</v>
      </c>
      <c r="Z193">
        <v>8.4157893697733285E-2</v>
      </c>
      <c r="AA193">
        <v>8.3328302942157817E-2</v>
      </c>
      <c r="AB193">
        <v>8.2558846399585148E-2</v>
      </c>
      <c r="AC193">
        <v>8.1850372350920658E-2</v>
      </c>
      <c r="AD193">
        <v>8.1203605992519717E-2</v>
      </c>
      <c r="AE193">
        <v>8.0619061396433489E-2</v>
      </c>
      <c r="AF193">
        <v>8.0097216700791771E-2</v>
      </c>
      <c r="AG193">
        <v>7.9638254912849871E-2</v>
      </c>
      <c r="AH193">
        <v>7.9242312055178996E-2</v>
      </c>
      <c r="AI193">
        <v>7.8909089590914319E-2</v>
      </c>
      <c r="AJ193">
        <v>7.8638780239329548E-2</v>
      </c>
      <c r="AK193">
        <v>7.8430414963582051E-2</v>
      </c>
      <c r="AL193">
        <v>7.8283651524879636E-2</v>
      </c>
      <c r="AM193">
        <v>7.8197140823823286E-2</v>
      </c>
      <c r="AN193">
        <v>7.8180796728107349E-2</v>
      </c>
      <c r="AO193">
        <v>7.827591115157323E-2</v>
      </c>
      <c r="AP193">
        <v>7.8217868786646785E-2</v>
      </c>
      <c r="AQ193">
        <v>7.8441979899379455E-2</v>
      </c>
      <c r="AR193">
        <v>7.8634666236132397E-2</v>
      </c>
      <c r="AS193">
        <v>7.8887517662287521E-2</v>
      </c>
      <c r="AT193">
        <v>7.9189926007987341E-2</v>
      </c>
      <c r="AU193">
        <v>7.9541284016076269E-2</v>
      </c>
      <c r="AV193">
        <v>7.9939848487461274E-2</v>
      </c>
      <c r="AW193">
        <v>8.03834587569381E-2</v>
      </c>
      <c r="AX193">
        <v>8.0870042246577706E-2</v>
      </c>
      <c r="AY193">
        <v>8.139780284845205E-2</v>
      </c>
      <c r="AZ193">
        <v>8.1964675618547284E-2</v>
      </c>
      <c r="BA193">
        <v>8.2568768036175522E-2</v>
      </c>
      <c r="BB193">
        <v>8.3208036623659776E-2</v>
      </c>
      <c r="BC193">
        <v>8.3880612644220628E-2</v>
      </c>
      <c r="BD193">
        <v>8.4584617268264869E-2</v>
      </c>
      <c r="BE193">
        <v>8.5318203267399209E-2</v>
      </c>
      <c r="BF193">
        <v>8.6079622671527134E-2</v>
      </c>
      <c r="BG193">
        <v>8.6867186418752296E-2</v>
      </c>
      <c r="BH193">
        <v>8.7679212687219982E-2</v>
      </c>
      <c r="BI193">
        <v>8.8514132517187177E-2</v>
      </c>
      <c r="BJ193">
        <v>8.9370415436026113E-2</v>
      </c>
      <c r="BK193">
        <v>9.0246627773242397E-2</v>
      </c>
      <c r="BL193">
        <v>9.11413994106898E-2</v>
      </c>
      <c r="BM193">
        <v>9.2053391134679155E-2</v>
      </c>
      <c r="BN193">
        <v>9.2981357160709627E-2</v>
      </c>
      <c r="BO193">
        <v>9.392413299953957E-2</v>
      </c>
      <c r="BP193">
        <v>9.4880571938058697E-2</v>
      </c>
      <c r="BQ193">
        <v>9.5849630742886993E-2</v>
      </c>
      <c r="BR193">
        <v>9.6830299762308503E-2</v>
      </c>
      <c r="BS193">
        <v>9.782162178101661E-2</v>
      </c>
      <c r="BT193">
        <v>9.882271029809632E-2</v>
      </c>
      <c r="BU193">
        <v>9.983272364489644E-2</v>
      </c>
      <c r="BV193">
        <v>0.1008508694005002</v>
      </c>
      <c r="BW193">
        <v>0.10187638602812267</v>
      </c>
      <c r="BX193">
        <v>0.10290858544708545</v>
      </c>
      <c r="BY193">
        <v>0.10394680393448461</v>
      </c>
      <c r="BZ193">
        <v>0.10499040693785058</v>
      </c>
      <c r="CA193">
        <v>0.10603882277457709</v>
      </c>
      <c r="CB193">
        <v>0.10709150496155494</v>
      </c>
      <c r="CC193">
        <v>0.1081479245379387</v>
      </c>
      <c r="CD193">
        <v>0.10920761092435873</v>
      </c>
      <c r="CE193">
        <v>0.11027009890436847</v>
      </c>
      <c r="CF193">
        <v>0.11133496198668737</v>
      </c>
      <c r="CG193">
        <v>0.11240181204338376</v>
      </c>
      <c r="CH193">
        <v>0.11347026731302629</v>
      </c>
      <c r="CI193">
        <v>0.1145399857304993</v>
      </c>
      <c r="CJ193">
        <v>0.11561061476487083</v>
      </c>
      <c r="CK193">
        <v>0.11668186970977451</v>
      </c>
      <c r="CL193">
        <v>0.11775344277899527</v>
      </c>
      <c r="CM193">
        <v>0.11882508129591762</v>
      </c>
      <c r="CN193">
        <v>0.1198965091818721</v>
      </c>
      <c r="CO193">
        <v>0.12096751332943988</v>
      </c>
      <c r="CP193">
        <v>0.12203784664302786</v>
      </c>
      <c r="CQ193">
        <v>0.12310731769724678</v>
      </c>
      <c r="CR193">
        <v>0.12417572545626342</v>
      </c>
      <c r="CS193">
        <v>0.12524288324204144</v>
      </c>
      <c r="CT193">
        <v>0.12630862579679647</v>
      </c>
      <c r="CU193">
        <v>0.12737279538075363</v>
      </c>
      <c r="CV193">
        <v>0.12843522839431248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</row>
    <row r="194" spans="1:155">
      <c r="A194">
        <v>0.12093186785763171</v>
      </c>
      <c r="B194">
        <v>0.11897704009146827</v>
      </c>
      <c r="C194">
        <v>0.1170553647549455</v>
      </c>
      <c r="D194">
        <v>0.11516752810125583</v>
      </c>
      <c r="E194">
        <v>0.11331424196867247</v>
      </c>
      <c r="F194">
        <v>0.11149628821743268</v>
      </c>
      <c r="G194">
        <v>0.10971447623652451</v>
      </c>
      <c r="H194">
        <v>0.10796967292991846</v>
      </c>
      <c r="I194">
        <v>0.10626279968536982</v>
      </c>
      <c r="J194">
        <v>0.10459481217129818</v>
      </c>
      <c r="K194">
        <v>0.10296672091528447</v>
      </c>
      <c r="L194">
        <v>0.10137957980349947</v>
      </c>
      <c r="M194">
        <v>9.9834491927019001E-2</v>
      </c>
      <c r="N194">
        <v>9.8332592893894219E-2</v>
      </c>
      <c r="O194">
        <v>9.6875058438952624E-2</v>
      </c>
      <c r="P194">
        <v>9.5463111676586554E-2</v>
      </c>
      <c r="Q194">
        <v>9.4097991227980973E-2</v>
      </c>
      <c r="R194">
        <v>9.2780973804747868E-2</v>
      </c>
      <c r="S194">
        <v>9.1513337816564233E-2</v>
      </c>
      <c r="T194">
        <v>9.029636463415891E-2</v>
      </c>
      <c r="U194">
        <v>8.9131375275338404E-2</v>
      </c>
      <c r="V194">
        <v>8.8019631861675773E-2</v>
      </c>
      <c r="W194">
        <v>8.696241665762372E-2</v>
      </c>
      <c r="X194">
        <v>8.5960929880934844E-2</v>
      </c>
      <c r="Y194">
        <v>8.5016366022573148E-2</v>
      </c>
      <c r="Z194">
        <v>8.4129816248780839E-2</v>
      </c>
      <c r="AA194">
        <v>8.330234548201966E-2</v>
      </c>
      <c r="AB194">
        <v>8.253485805935698E-2</v>
      </c>
      <c r="AC194">
        <v>8.1828190692398939E-2</v>
      </c>
      <c r="AD194">
        <v>8.1183069068873404E-2</v>
      </c>
      <c r="AE194">
        <v>8.0600000565638222E-2</v>
      </c>
      <c r="AF194">
        <v>8.0079460331652474E-2</v>
      </c>
      <c r="AG194">
        <v>7.9621632890191724E-2</v>
      </c>
      <c r="AH194">
        <v>7.9226663462175134E-2</v>
      </c>
      <c r="AI194">
        <v>7.8894241011572858E-2</v>
      </c>
      <c r="AJ194">
        <v>7.8624567046010826E-2</v>
      </c>
      <c r="AK194">
        <v>7.8416702652269799E-2</v>
      </c>
      <c r="AL194">
        <v>7.8270244260740821E-2</v>
      </c>
      <c r="AM194">
        <v>7.8183852852161756E-2</v>
      </c>
      <c r="AN194">
        <v>7.8167987019793966E-2</v>
      </c>
      <c r="AO194">
        <v>7.826611563812777E-2</v>
      </c>
      <c r="AP194">
        <v>7.8200067692840602E-2</v>
      </c>
      <c r="AQ194">
        <v>7.8428078657264214E-2</v>
      </c>
      <c r="AR194">
        <v>7.86200190030239E-2</v>
      </c>
      <c r="AS194">
        <v>7.8872200150787219E-2</v>
      </c>
      <c r="AT194">
        <v>7.9173798647531629E-2</v>
      </c>
      <c r="AU194">
        <v>7.9524214511894897E-2</v>
      </c>
      <c r="AV194">
        <v>7.9921719162584032E-2</v>
      </c>
      <c r="AW194">
        <v>8.0364167311921239E-2</v>
      </c>
      <c r="AX194">
        <v>8.0849480047021291E-2</v>
      </c>
      <c r="AY194">
        <v>8.137588923036973E-2</v>
      </c>
      <c r="AZ194">
        <v>8.1941328352034604E-2</v>
      </c>
      <c r="BA194">
        <v>8.2543919212997779E-2</v>
      </c>
      <c r="BB194">
        <v>8.31816220851299E-2</v>
      </c>
      <c r="BC194">
        <v>8.3852585900050972E-2</v>
      </c>
      <c r="BD194">
        <v>8.4554940241450105E-2</v>
      </c>
      <c r="BE194">
        <v>8.5286846123941565E-2</v>
      </c>
      <c r="BF194">
        <v>8.6046565738105582E-2</v>
      </c>
      <c r="BG194">
        <v>8.683242122706529E-2</v>
      </c>
      <c r="BH194">
        <v>8.7642737760574754E-2</v>
      </c>
      <c r="BI194">
        <v>8.8475954962384917E-2</v>
      </c>
      <c r="BJ194">
        <v>8.933054886136034E-2</v>
      </c>
      <c r="BK194">
        <v>9.0205093154498664E-2</v>
      </c>
      <c r="BL194">
        <v>9.109822473502957E-2</v>
      </c>
      <c r="BM194">
        <v>9.2008607642979148E-2</v>
      </c>
      <c r="BN194">
        <v>9.2935000949451618E-2</v>
      </c>
      <c r="BO194">
        <v>9.3876247348520861E-2</v>
      </c>
      <c r="BP194">
        <v>9.4831197486418772E-2</v>
      </c>
      <c r="BQ194">
        <v>9.579881813464608E-2</v>
      </c>
      <c r="BR194">
        <v>9.6778098305776522E-2</v>
      </c>
      <c r="BS194">
        <v>9.7768082221659808E-2</v>
      </c>
      <c r="BT194">
        <v>9.876788603185338E-2</v>
      </c>
      <c r="BU194">
        <v>9.9776669862543743E-2</v>
      </c>
      <c r="BV194">
        <v>0.1007936408210779</v>
      </c>
      <c r="BW194">
        <v>0.10181803879351531</v>
      </c>
      <c r="BX194">
        <v>0.10284917720177916</v>
      </c>
      <c r="BY194">
        <v>0.1038863892549677</v>
      </c>
      <c r="BZ194">
        <v>0.10492904306256257</v>
      </c>
      <c r="CA194">
        <v>0.10597656502660215</v>
      </c>
      <c r="CB194">
        <v>0.10702840948388623</v>
      </c>
      <c r="CC194">
        <v>0.10808404567896958</v>
      </c>
      <c r="CD194">
        <v>0.10914300324953444</v>
      </c>
      <c r="CE194">
        <v>0.11020481474654759</v>
      </c>
      <c r="CF194">
        <v>0.11126905438414474</v>
      </c>
      <c r="CG194">
        <v>0.11233533272383067</v>
      </c>
      <c r="CH194">
        <v>0.11340326722290212</v>
      </c>
      <c r="CI194">
        <v>0.11447251363079107</v>
      </c>
      <c r="CJ194">
        <v>0.11554271960977472</v>
      </c>
      <c r="CK194">
        <v>0.11661359870908036</v>
      </c>
      <c r="CL194">
        <v>0.11768484240930373</v>
      </c>
      <c r="CM194">
        <v>0.11875619677143583</v>
      </c>
      <c r="CN194">
        <v>0.11982738415105659</v>
      </c>
      <c r="CO194">
        <v>0.12089818937919561</v>
      </c>
      <c r="CP194">
        <v>0.12196836797097359</v>
      </c>
      <c r="CQ194">
        <v>0.12303772357129944</v>
      </c>
      <c r="CR194">
        <v>0.12410605644913669</v>
      </c>
      <c r="CS194">
        <v>0.12517317678938172</v>
      </c>
      <c r="CT194">
        <v>0.12623891861810169</v>
      </c>
      <c r="CU194">
        <v>0.1273031265718427</v>
      </c>
      <c r="CV194">
        <v>0.1283656316987774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</row>
    <row r="195" spans="1:155">
      <c r="A195">
        <v>0.12083348352457034</v>
      </c>
      <c r="B195">
        <v>0.11888114043475816</v>
      </c>
      <c r="C195">
        <v>0.11696202200033033</v>
      </c>
      <c r="D195">
        <v>0.11507681159027844</v>
      </c>
      <c r="E195">
        <v>0.11322621803009615</v>
      </c>
      <c r="F195">
        <v>0.11141102177579897</v>
      </c>
      <c r="G195">
        <v>0.10963202709178456</v>
      </c>
      <c r="H195">
        <v>0.10789009931031128</v>
      </c>
      <c r="I195">
        <v>0.10618615191220394</v>
      </c>
      <c r="J195">
        <v>0.10452113805877437</v>
      </c>
      <c r="K195">
        <v>0.10289605965359969</v>
      </c>
      <c r="L195">
        <v>0.10131196418906858</v>
      </c>
      <c r="M195">
        <v>9.9769946272320775E-2</v>
      </c>
      <c r="N195">
        <v>9.827113270654983E-2</v>
      </c>
      <c r="O195">
        <v>9.6816690095016825E-2</v>
      </c>
      <c r="P195">
        <v>9.5407829902830088E-2</v>
      </c>
      <c r="Q195">
        <v>9.4045780089781483E-2</v>
      </c>
      <c r="R195">
        <v>9.2731802425479279E-2</v>
      </c>
      <c r="S195">
        <v>9.1467166353376275E-2</v>
      </c>
      <c r="T195">
        <v>9.0253135407302926E-2</v>
      </c>
      <c r="U195">
        <v>8.9091017899727079E-2</v>
      </c>
      <c r="V195">
        <v>8.7982062805787561E-2</v>
      </c>
      <c r="W195">
        <v>8.6927537006483743E-2</v>
      </c>
      <c r="X195">
        <v>8.5928626361364988E-2</v>
      </c>
      <c r="Y195">
        <v>8.4986514537778862E-2</v>
      </c>
      <c r="Z195">
        <v>8.4102278384267967E-2</v>
      </c>
      <c r="AA195">
        <v>8.3276974613254243E-2</v>
      </c>
      <c r="AB195">
        <v>8.2511494158250973E-2</v>
      </c>
      <c r="AC195">
        <v>8.180667367155578E-2</v>
      </c>
      <c r="AD195">
        <v>8.1163226716315567E-2</v>
      </c>
      <c r="AE195">
        <v>8.0581659653746668E-2</v>
      </c>
      <c r="AF195">
        <v>8.0062449565882945E-2</v>
      </c>
      <c r="AG195">
        <v>7.9605779225555118E-2</v>
      </c>
      <c r="AH195">
        <v>7.9211786229191963E-2</v>
      </c>
      <c r="AI195">
        <v>7.8880161575335866E-2</v>
      </c>
      <c r="AJ195">
        <v>7.8611140244379957E-2</v>
      </c>
      <c r="AK195">
        <v>7.840375765418979E-2</v>
      </c>
      <c r="AL195">
        <v>7.8257611929409623E-2</v>
      </c>
      <c r="AM195">
        <v>7.8171421806131208E-2</v>
      </c>
      <c r="AN195">
        <v>7.8155795778709139E-2</v>
      </c>
      <c r="AO195">
        <v>7.8256285723907359E-2</v>
      </c>
      <c r="AP195">
        <v>7.8183779580946744E-2</v>
      </c>
      <c r="AQ195">
        <v>7.8414925802978597E-2</v>
      </c>
      <c r="AR195">
        <v>7.8606008652209694E-2</v>
      </c>
      <c r="AS195">
        <v>7.8857436322298149E-2</v>
      </c>
      <c r="AT195">
        <v>7.9158187412065345E-2</v>
      </c>
      <c r="AU195">
        <v>7.9507616914022125E-2</v>
      </c>
      <c r="AV195">
        <v>7.9904032629659547E-2</v>
      </c>
      <c r="AW195">
        <v>8.0345243053967549E-2</v>
      </c>
      <c r="AX195">
        <v>8.0829233513684706E-2</v>
      </c>
      <c r="AY195">
        <v>8.1354224027595068E-2</v>
      </c>
      <c r="AZ195">
        <v>8.1918158020758802E-2</v>
      </c>
      <c r="BA195">
        <v>8.2519171945551098E-2</v>
      </c>
      <c r="BB195">
        <v>8.3155235669026537E-2</v>
      </c>
      <c r="BC195">
        <v>8.3824503197272804E-2</v>
      </c>
      <c r="BD195">
        <v>8.4525123755958234E-2</v>
      </c>
      <c r="BE195">
        <v>8.525526323943991E-2</v>
      </c>
      <c r="BF195">
        <v>8.6013193291095663E-2</v>
      </c>
      <c r="BG195">
        <v>8.6797246801265562E-2</v>
      </c>
      <c r="BH195">
        <v>8.7605757443990295E-2</v>
      </c>
      <c r="BI195">
        <v>8.843717170874589E-2</v>
      </c>
      <c r="BJ195">
        <v>8.9289974005760886E-2</v>
      </c>
      <c r="BK195">
        <v>9.0162745338446024E-2</v>
      </c>
      <c r="BL195">
        <v>9.1054127725222783E-2</v>
      </c>
      <c r="BM195">
        <v>9.1962790914448769E-2</v>
      </c>
      <c r="BN195">
        <v>9.2887499126455858E-2</v>
      </c>
      <c r="BO195">
        <v>9.3827096961391993E-2</v>
      </c>
      <c r="BP195">
        <v>9.4780441670605661E-2</v>
      </c>
      <c r="BQ195">
        <v>9.5746499646007677E-2</v>
      </c>
      <c r="BR195">
        <v>9.6724266501708386E-2</v>
      </c>
      <c r="BS195">
        <v>9.7712785624746071E-2</v>
      </c>
      <c r="BT195">
        <v>9.8711174193539253E-2</v>
      </c>
      <c r="BU195">
        <v>9.9718595842129193E-2</v>
      </c>
      <c r="BV195">
        <v>0.10073425720634668</v>
      </c>
      <c r="BW195">
        <v>0.10175739959399496</v>
      </c>
      <c r="BX195">
        <v>0.10278733508880802</v>
      </c>
      <c r="BY195">
        <v>0.10382339935060605</v>
      </c>
      <c r="BZ195">
        <v>0.10486495863434367</v>
      </c>
      <c r="CA195">
        <v>0.10591144023071879</v>
      </c>
      <c r="CB195">
        <v>0.10696229667922981</v>
      </c>
      <c r="CC195">
        <v>0.10801699709300085</v>
      </c>
      <c r="CD195">
        <v>0.10907507234902926</v>
      </c>
      <c r="CE195">
        <v>0.11013605323846315</v>
      </c>
      <c r="CF195">
        <v>0.11119951131505672</v>
      </c>
      <c r="CG195">
        <v>0.11226505831701226</v>
      </c>
      <c r="CH195">
        <v>0.11333230865076681</v>
      </c>
      <c r="CI195">
        <v>0.114400920079809</v>
      </c>
      <c r="CJ195">
        <v>0.11547053772920081</v>
      </c>
      <c r="CK195">
        <v>0.11654087216818246</v>
      </c>
      <c r="CL195">
        <v>0.11761161770916552</v>
      </c>
      <c r="CM195">
        <v>0.11868251615424107</v>
      </c>
      <c r="CN195">
        <v>0.11975329048836249</v>
      </c>
      <c r="CO195">
        <v>0.12082372349774083</v>
      </c>
      <c r="CP195">
        <v>0.12189357126831946</v>
      </c>
      <c r="CQ195">
        <v>0.12296263343130923</v>
      </c>
      <c r="CR195">
        <v>0.1240307124044928</v>
      </c>
      <c r="CS195">
        <v>0.12509761527739771</v>
      </c>
      <c r="CT195">
        <v>0.12616317733488239</v>
      </c>
      <c r="CU195">
        <v>0.12722723861144172</v>
      </c>
      <c r="CV195">
        <v>0.12828963111272984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</row>
    <row r="196" spans="1:155">
      <c r="A196">
        <v>0.12073299332294034</v>
      </c>
      <c r="B196">
        <v>0.11878330135781801</v>
      </c>
      <c r="C196">
        <v>0.11686689957228186</v>
      </c>
      <c r="D196">
        <v>0.11498447117437738</v>
      </c>
      <c r="E196">
        <v>0.11313672037419384</v>
      </c>
      <c r="F196">
        <v>0.11132442495483393</v>
      </c>
      <c r="G196">
        <v>0.1095483873975029</v>
      </c>
      <c r="H196">
        <v>0.10780946689719571</v>
      </c>
      <c r="I196">
        <v>0.10610857366174649</v>
      </c>
      <c r="J196">
        <v>0.10444665455330204</v>
      </c>
      <c r="K196">
        <v>0.10282470672475594</v>
      </c>
      <c r="L196">
        <v>0.10124376886880107</v>
      </c>
      <c r="M196">
        <v>9.970492854271136E-2</v>
      </c>
      <c r="N196">
        <v>9.8209303916223595E-2</v>
      </c>
      <c r="O196">
        <v>9.6758051733537659E-2</v>
      </c>
      <c r="P196">
        <v>9.5352371560218904E-2</v>
      </c>
      <c r="Q196">
        <v>9.3993481986655802E-2</v>
      </c>
      <c r="R196">
        <v>9.2682631019202738E-2</v>
      </c>
      <c r="S196">
        <v>9.1421073953734194E-2</v>
      </c>
      <c r="T196">
        <v>9.0210063184832698E-2</v>
      </c>
      <c r="U196">
        <v>8.9050891565870344E-2</v>
      </c>
      <c r="V196">
        <v>8.7944793119409073E-2</v>
      </c>
      <c r="W196">
        <v>8.6893021717624044E-2</v>
      </c>
      <c r="X196">
        <v>8.5896747865650158E-2</v>
      </c>
      <c r="Y196">
        <v>8.4957144728041903E-2</v>
      </c>
      <c r="Z196">
        <v>8.4075275949723249E-2</v>
      </c>
      <c r="AA196">
        <v>8.3252183925995177E-2</v>
      </c>
      <c r="AB196">
        <v>8.2488756135472879E-2</v>
      </c>
      <c r="AC196">
        <v>8.1785819485587927E-2</v>
      </c>
      <c r="AD196">
        <v>8.114408175679029E-2</v>
      </c>
      <c r="AE196">
        <v>8.0564044585054728E-2</v>
      </c>
      <c r="AF196">
        <v>8.0046192380220954E-2</v>
      </c>
      <c r="AG196">
        <v>7.9590690946485895E-2</v>
      </c>
      <c r="AH196">
        <v>7.9197697310902038E-2</v>
      </c>
      <c r="AI196">
        <v>7.8866887605902158E-2</v>
      </c>
      <c r="AJ196">
        <v>7.8598520962928645E-2</v>
      </c>
      <c r="AK196">
        <v>7.8391605623478494E-2</v>
      </c>
      <c r="AL196">
        <v>7.8245765322541627E-2</v>
      </c>
      <c r="AM196">
        <v>7.8159725844475711E-2</v>
      </c>
      <c r="AN196">
        <v>7.8144443042960351E-2</v>
      </c>
      <c r="AO196">
        <v>7.8248115860390877E-2</v>
      </c>
      <c r="AP196">
        <v>7.8166825566508585E-2</v>
      </c>
      <c r="AQ196">
        <v>7.8402251335632195E-2</v>
      </c>
      <c r="AR196">
        <v>7.8592657202338864E-2</v>
      </c>
      <c r="AS196">
        <v>7.8843308033082246E-2</v>
      </c>
      <c r="AT196">
        <v>7.9143132976672734E-2</v>
      </c>
      <c r="AU196">
        <v>7.9491521642580387E-2</v>
      </c>
      <c r="AV196">
        <v>7.9886768946796138E-2</v>
      </c>
      <c r="AW196">
        <v>8.0326698673780936E-2</v>
      </c>
      <c r="AX196">
        <v>8.0809296970118072E-2</v>
      </c>
      <c r="AY196">
        <v>8.1332801714211672E-2</v>
      </c>
      <c r="AZ196">
        <v>8.1895160259726471E-2</v>
      </c>
      <c r="BA196">
        <v>8.2494522291509706E-2</v>
      </c>
      <c r="BB196">
        <v>8.3128865575848518E-2</v>
      </c>
      <c r="BC196">
        <v>8.3796358217873165E-2</v>
      </c>
      <c r="BD196">
        <v>8.4495157657083403E-2</v>
      </c>
      <c r="BE196">
        <v>8.5223440369800757E-2</v>
      </c>
      <c r="BF196">
        <v>8.5979488979253713E-2</v>
      </c>
      <c r="BG196">
        <v>8.6761646184030303E-2</v>
      </c>
      <c r="BH196">
        <v>8.7568253525665316E-2</v>
      </c>
      <c r="BI196">
        <v>8.8397766149191773E-2</v>
      </c>
      <c r="BJ196">
        <v>8.9248672427772263E-2</v>
      </c>
      <c r="BK196">
        <v>9.0119563708103437E-2</v>
      </c>
      <c r="BL196">
        <v>9.1009087161708593E-2</v>
      </c>
      <c r="BM196">
        <v>9.1915918265409943E-2</v>
      </c>
      <c r="BN196">
        <v>9.2838826818787565E-2</v>
      </c>
      <c r="BO196">
        <v>9.3776659294652023E-2</v>
      </c>
      <c r="BP196">
        <v>9.4728276882398516E-2</v>
      </c>
      <c r="BQ196">
        <v>9.569265059587842E-2</v>
      </c>
      <c r="BR196">
        <v>9.6668777845922205E-2</v>
      </c>
      <c r="BS196">
        <v>9.7655703125013649E-2</v>
      </c>
      <c r="BT196">
        <v>9.8652547261265364E-2</v>
      </c>
      <c r="BU196">
        <v>9.9658473452685276E-2</v>
      </c>
      <c r="BV196">
        <v>0.10067268985793461</v>
      </c>
      <c r="BW196">
        <v>0.1016944377438543</v>
      </c>
      <c r="BX196">
        <v>0.10272303140083956</v>
      </c>
      <c r="BY196">
        <v>0.10375780380069044</v>
      </c>
      <c r="BZ196">
        <v>0.10479812337717198</v>
      </c>
      <c r="CA196">
        <v>0.10584341615243964</v>
      </c>
      <c r="CB196">
        <v>0.10689313658451169</v>
      </c>
      <c r="CC196">
        <v>0.10794675000173766</v>
      </c>
      <c r="CD196">
        <v>0.10900378911490018</v>
      </c>
      <c r="CE196">
        <v>0.11006378110532748</v>
      </c>
      <c r="CF196">
        <v>0.11112629979156488</v>
      </c>
      <c r="CG196">
        <v>0.11219095566239806</v>
      </c>
      <c r="CH196">
        <v>0.1132573610452</v>
      </c>
      <c r="CI196">
        <v>0.11432517345684359</v>
      </c>
      <c r="CJ196">
        <v>0.115394036935048</v>
      </c>
      <c r="CK196">
        <v>0.11646365999532403</v>
      </c>
      <c r="CL196">
        <v>0.11753373676733138</v>
      </c>
      <c r="CM196">
        <v>0.11860400960400477</v>
      </c>
      <c r="CN196">
        <v>0.1196741978785499</v>
      </c>
      <c r="CO196">
        <v>0.1207440865698844</v>
      </c>
      <c r="CP196">
        <v>0.12181342658539326</v>
      </c>
      <c r="CQ196">
        <v>0.12288201894855594</v>
      </c>
      <c r="CR196">
        <v>0.12394966500617158</v>
      </c>
      <c r="CS196">
        <v>0.12501617041923296</v>
      </c>
      <c r="CT196">
        <v>0.12608137019781337</v>
      </c>
      <c r="CU196">
        <v>0.12714510294620265</v>
      </c>
      <c r="CV196">
        <v>0.12820719969873484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</row>
    <row r="197" spans="1:155">
      <c r="A197">
        <v>0.12063035384623219</v>
      </c>
      <c r="B197">
        <v>0.11868348037331439</v>
      </c>
      <c r="C197">
        <v>0.11676995768554579</v>
      </c>
      <c r="D197">
        <v>0.11489046675531184</v>
      </c>
      <c r="E197">
        <v>0.11304570903393994</v>
      </c>
      <c r="F197">
        <v>0.11123645977289083</v>
      </c>
      <c r="G197">
        <v>0.10946351653335437</v>
      </c>
      <c r="H197">
        <v>0.10772773760444811</v>
      </c>
      <c r="I197">
        <v>0.10603002751154178</v>
      </c>
      <c r="J197">
        <v>0.10437132720164941</v>
      </c>
      <c r="K197">
        <v>0.10275262792137042</v>
      </c>
      <c r="L197">
        <v>0.10117496174820888</v>
      </c>
      <c r="M197">
        <v>9.9639408857746622E-2</v>
      </c>
      <c r="N197">
        <v>9.8147077242119449E-2</v>
      </c>
      <c r="O197">
        <v>9.6699114663805513E-2</v>
      </c>
      <c r="P197">
        <v>9.5296711028140996E-2</v>
      </c>
      <c r="Q197">
        <v>9.3941071618466168E-2</v>
      </c>
      <c r="R197">
        <v>9.2633434178363519E-2</v>
      </c>
      <c r="S197">
        <v>9.1375041528765841E-2</v>
      </c>
      <c r="T197">
        <v>9.0167128460931181E-2</v>
      </c>
      <c r="U197">
        <v>8.9010976528889257E-2</v>
      </c>
      <c r="V197">
        <v>8.7907807450059855E-2</v>
      </c>
      <c r="W197">
        <v>8.6858855980133251E-2</v>
      </c>
      <c r="X197">
        <v>8.5865283582113996E-2</v>
      </c>
      <c r="Y197">
        <v>8.4928247372496671E-2</v>
      </c>
      <c r="Z197">
        <v>8.4048799382147529E-2</v>
      </c>
      <c r="AA197">
        <v>8.3227971497471104E-2</v>
      </c>
      <c r="AB197">
        <v>8.2466641632297236E-2</v>
      </c>
      <c r="AC197">
        <v>8.1765630149639223E-2</v>
      </c>
      <c r="AD197">
        <v>8.1125638192908245E-2</v>
      </c>
      <c r="AE197">
        <v>8.0547167625360044E-2</v>
      </c>
      <c r="AF197">
        <v>8.0030690768557622E-2</v>
      </c>
      <c r="AG197">
        <v>7.9576387456920389E-2</v>
      </c>
      <c r="AH197">
        <v>7.9184406552086042E-2</v>
      </c>
      <c r="AI197">
        <v>7.8854421036113898E-2</v>
      </c>
      <c r="AJ197">
        <v>7.858670433041462E-2</v>
      </c>
      <c r="AK197">
        <v>7.838027214610202E-2</v>
      </c>
      <c r="AL197">
        <v>7.823472569250936E-2</v>
      </c>
      <c r="AM197">
        <v>7.8148785689533762E-2</v>
      </c>
      <c r="AN197">
        <v>7.8133874134814901E-2</v>
      </c>
      <c r="AO197">
        <v>7.8240758852780284E-2</v>
      </c>
      <c r="AP197">
        <v>7.8150658069336826E-2</v>
      </c>
      <c r="AQ197">
        <v>7.8390323500785591E-2</v>
      </c>
      <c r="AR197">
        <v>7.8579868613005061E-2</v>
      </c>
      <c r="AS197">
        <v>7.8829752706901512E-2</v>
      </c>
      <c r="AT197">
        <v>7.9128617373918728E-2</v>
      </c>
      <c r="AU197">
        <v>7.9475939279555513E-2</v>
      </c>
      <c r="AV197">
        <v>7.9869951635624284E-2</v>
      </c>
      <c r="AW197">
        <v>8.0308535930634764E-2</v>
      </c>
      <c r="AX197">
        <v>8.0789678061357756E-2</v>
      </c>
      <c r="AY197">
        <v>8.1311625926200115E-2</v>
      </c>
      <c r="AZ197">
        <v>8.1872332430158637E-2</v>
      </c>
      <c r="BA197">
        <v>8.2469963994412004E-2</v>
      </c>
      <c r="BB197">
        <v>8.3102506978095195E-2</v>
      </c>
      <c r="BC197">
        <v>8.3768141027772677E-2</v>
      </c>
      <c r="BD197">
        <v>8.4465032123953523E-2</v>
      </c>
      <c r="BE197">
        <v>8.5191368346171609E-2</v>
      </c>
      <c r="BF197">
        <v>8.5945441831925345E-2</v>
      </c>
      <c r="BG197">
        <v>8.6725606740182426E-2</v>
      </c>
      <c r="BH197">
        <v>8.7530210024931998E-2</v>
      </c>
      <c r="BI197">
        <v>8.8357717089741813E-2</v>
      </c>
      <c r="BJ197">
        <v>8.9206623011534425E-2</v>
      </c>
      <c r="BK197">
        <v>9.007552761985782E-2</v>
      </c>
      <c r="BL197">
        <v>9.0963082749081423E-2</v>
      </c>
      <c r="BM197">
        <v>9.1867967919547058E-2</v>
      </c>
      <c r="BN197">
        <v>9.2788960049711877E-2</v>
      </c>
      <c r="BO197">
        <v>9.3724908735803678E-2</v>
      </c>
      <c r="BP197">
        <v>9.4674679001781489E-2</v>
      </c>
      <c r="BQ197">
        <v>9.5637244605051283E-2</v>
      </c>
      <c r="BR197">
        <v>9.6611606635621669E-2</v>
      </c>
      <c r="BS197">
        <v>9.7596810302525344E-2</v>
      </c>
      <c r="BT197">
        <v>9.8591977823559759E-2</v>
      </c>
      <c r="BU197">
        <v>9.9596274668473289E-2</v>
      </c>
      <c r="BV197">
        <v>0.10060891047538317</v>
      </c>
      <c r="BW197">
        <v>0.10162912469681992</v>
      </c>
      <c r="BX197">
        <v>0.10265623536855412</v>
      </c>
      <c r="BY197">
        <v>0.10368957251732246</v>
      </c>
      <c r="BZ197">
        <v>0.10472850892763794</v>
      </c>
      <c r="CA197">
        <v>0.1057724655659089</v>
      </c>
      <c r="CB197">
        <v>0.10682089895409991</v>
      </c>
      <c r="CC197">
        <v>0.10787327380231099</v>
      </c>
      <c r="CD197">
        <v>0.10892912213056409</v>
      </c>
      <c r="CE197">
        <v>0.1099879705151052</v>
      </c>
      <c r="CF197">
        <v>0.11104939165172385</v>
      </c>
      <c r="CG197">
        <v>0.11211299537094636</v>
      </c>
      <c r="CH197">
        <v>0.11317839429979831</v>
      </c>
      <c r="CI197">
        <v>0.11424524209405088</v>
      </c>
      <c r="CJ197">
        <v>0.115313186271368</v>
      </c>
      <c r="CK197">
        <v>0.11638193106698592</v>
      </c>
      <c r="CL197">
        <v>0.1174511721849491</v>
      </c>
      <c r="CM197">
        <v>0.1185206457434054</v>
      </c>
      <c r="CN197">
        <v>0.11959007776556295</v>
      </c>
      <c r="CO197">
        <v>0.12065924498082232</v>
      </c>
      <c r="CP197">
        <v>0.12172790353255313</v>
      </c>
      <c r="CQ197">
        <v>0.1227958488736932</v>
      </c>
      <c r="CR197">
        <v>0.12386288337967741</v>
      </c>
      <c r="CS197">
        <v>0.12492881211262316</v>
      </c>
      <c r="CT197">
        <v>0.12599346904696263</v>
      </c>
      <c r="CU197">
        <v>0.12705669025415112</v>
      </c>
      <c r="CV197">
        <v>0.12811830777231839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</row>
    <row r="198" spans="1:155">
      <c r="A198">
        <v>0.12052552242088399</v>
      </c>
      <c r="B198">
        <v>0.11858163702419797</v>
      </c>
      <c r="C198">
        <v>0.11667115556151432</v>
      </c>
      <c r="D198">
        <v>0.11479475811891897</v>
      </c>
      <c r="E198">
        <v>0.11295314392620681</v>
      </c>
      <c r="F198">
        <v>0.11114708581805159</v>
      </c>
      <c r="G198">
        <v>0.1093773798404258</v>
      </c>
      <c r="H198">
        <v>0.10764487605795202</v>
      </c>
      <c r="I198">
        <v>0.10595047879791532</v>
      </c>
      <c r="J198">
        <v>0.10429512181727769</v>
      </c>
      <c r="K198">
        <v>0.10267979084063203</v>
      </c>
      <c r="L198">
        <v>0.10110551147869319</v>
      </c>
      <c r="M198">
        <v>9.9573355013266876E-2</v>
      </c>
      <c r="N198">
        <v>9.8084422387641895E-2</v>
      </c>
      <c r="O198">
        <v>9.6639851482753572E-2</v>
      </c>
      <c r="P198">
        <v>9.5240820842859161E-2</v>
      </c>
      <c r="Q198">
        <v>9.388852562487357E-2</v>
      </c>
      <c r="R198">
        <v>9.2584190546756803E-2</v>
      </c>
      <c r="S198">
        <v>9.1329045451499877E-2</v>
      </c>
      <c r="T198">
        <v>9.0124312256753158E-2</v>
      </c>
      <c r="U198">
        <v>8.8971258075537546E-2</v>
      </c>
      <c r="V198">
        <v>8.7871090008368638E-2</v>
      </c>
      <c r="W198">
        <v>8.682502874242988E-2</v>
      </c>
      <c r="X198">
        <v>8.5834221501491892E-2</v>
      </c>
      <c r="Y198">
        <v>8.4899815285130936E-2</v>
      </c>
      <c r="Z198">
        <v>8.402284382767039E-2</v>
      </c>
      <c r="AA198">
        <v>8.3204334928639656E-2</v>
      </c>
      <c r="AB198">
        <v>8.2445149283828331E-2</v>
      </c>
      <c r="AC198">
        <v>8.1746106917568742E-2</v>
      </c>
      <c r="AD198">
        <v>8.110790120116057E-2</v>
      </c>
      <c r="AE198">
        <v>8.0531021088675533E-2</v>
      </c>
      <c r="AF198">
        <v>8.0015960350924689E-2</v>
      </c>
      <c r="AG198">
        <v>7.9562869561053795E-2</v>
      </c>
      <c r="AH198">
        <v>7.9171911972982845E-2</v>
      </c>
      <c r="AI198">
        <v>7.884277002964063E-2</v>
      </c>
      <c r="AJ198">
        <v>7.8575702754088123E-2</v>
      </c>
      <c r="AK198">
        <v>7.8369776330590932E-2</v>
      </c>
      <c r="AL198">
        <v>7.8224482691911526E-2</v>
      </c>
      <c r="AM198">
        <v>7.8138683024191094E-2</v>
      </c>
      <c r="AN198">
        <v>7.8123979545054595E-2</v>
      </c>
      <c r="AO198">
        <v>7.8233368163827893E-2</v>
      </c>
      <c r="AP198">
        <v>7.8136001465557839E-2</v>
      </c>
      <c r="AQ198">
        <v>7.8379074110706756E-2</v>
      </c>
      <c r="AR198">
        <v>7.8567830193465513E-2</v>
      </c>
      <c r="AS198">
        <v>7.8816816109096979E-2</v>
      </c>
      <c r="AT198">
        <v>7.9114673999950647E-2</v>
      </c>
      <c r="AU198">
        <v>7.9460845735215932E-2</v>
      </c>
      <c r="AV198">
        <v>7.9853579023806215E-2</v>
      </c>
      <c r="AW198">
        <v>8.0290753955657615E-2</v>
      </c>
      <c r="AX198">
        <v>8.0770371435410257E-2</v>
      </c>
      <c r="AY198">
        <v>8.1290686150428171E-2</v>
      </c>
      <c r="AZ198">
        <v>8.1849670608509312E-2</v>
      </c>
      <c r="BA198">
        <v>8.2445492327132941E-2</v>
      </c>
      <c r="BB198">
        <v>8.3076151981121837E-2</v>
      </c>
      <c r="BC198">
        <v>8.3739839065962787E-2</v>
      </c>
      <c r="BD198">
        <v>8.4434734176753873E-2</v>
      </c>
      <c r="BE198">
        <v>8.5159032852897373E-2</v>
      </c>
      <c r="BF198">
        <v>8.5911036970003546E-2</v>
      </c>
      <c r="BG198">
        <v>8.6689109053823252E-2</v>
      </c>
      <c r="BH198">
        <v>8.7491609568873349E-2</v>
      </c>
      <c r="BI198">
        <v>8.8317008232293159E-2</v>
      </c>
      <c r="BJ198">
        <v>8.9163808724394319E-2</v>
      </c>
      <c r="BK198">
        <v>9.0030615908134895E-2</v>
      </c>
      <c r="BL198">
        <v>9.0916092350562805E-2</v>
      </c>
      <c r="BM198">
        <v>9.1818917691425112E-2</v>
      </c>
      <c r="BN198">
        <v>9.2737876955698517E-2</v>
      </c>
      <c r="BO198">
        <v>9.36718232786663E-2</v>
      </c>
      <c r="BP198">
        <v>9.4619623989313562E-2</v>
      </c>
      <c r="BQ198">
        <v>9.5580257547029104E-2</v>
      </c>
      <c r="BR198">
        <v>9.6552726921616761E-2</v>
      </c>
      <c r="BS198">
        <v>9.7536079176104601E-2</v>
      </c>
      <c r="BT198">
        <v>9.85294385714717E-2</v>
      </c>
      <c r="BU198">
        <v>9.9531972490382148E-2</v>
      </c>
      <c r="BV198">
        <v>0.10054289054658505</v>
      </c>
      <c r="BW198">
        <v>0.1015614334352874</v>
      </c>
      <c r="BX198">
        <v>0.1025869194089587</v>
      </c>
      <c r="BY198">
        <v>0.10361868013920367</v>
      </c>
      <c r="BZ198">
        <v>0.10465608398362918</v>
      </c>
      <c r="CA198">
        <v>0.10569855781759141</v>
      </c>
      <c r="CB198">
        <v>0.10674555377265613</v>
      </c>
      <c r="CC198">
        <v>0.10779653758956194</v>
      </c>
      <c r="CD198">
        <v>0.1088510416162764</v>
      </c>
      <c r="CE198">
        <v>0.1099085898870122</v>
      </c>
      <c r="CF198">
        <v>0.11096875454694216</v>
      </c>
      <c r="CG198">
        <v>0.11203114715151877</v>
      </c>
      <c r="CH198">
        <v>0.11309537602058858</v>
      </c>
      <c r="CI198">
        <v>0.11416109830306309</v>
      </c>
      <c r="CJ198">
        <v>0.11522795644218478</v>
      </c>
      <c r="CK198">
        <v>0.11629565454549562</v>
      </c>
      <c r="CL198">
        <v>0.117363889067848</v>
      </c>
      <c r="CM198">
        <v>0.1184323958920169</v>
      </c>
      <c r="CN198">
        <v>0.11950089710984758</v>
      </c>
      <c r="CO198">
        <v>0.12056917051648462</v>
      </c>
      <c r="CP198">
        <v>0.12163697129311007</v>
      </c>
      <c r="CQ198">
        <v>0.12270409307955289</v>
      </c>
      <c r="CR198">
        <v>0.1237703384802917</v>
      </c>
      <c r="CS198">
        <v>0.12483551042620437</v>
      </c>
      <c r="CT198">
        <v>0.12589944271258671</v>
      </c>
      <c r="CU198">
        <v>0.12696197046881846</v>
      </c>
      <c r="CV198">
        <v>0.12802292522127229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</row>
    <row r="199" spans="1:155">
      <c r="A199">
        <v>0.12041845918718941</v>
      </c>
      <c r="B199">
        <v>0.11847772901210359</v>
      </c>
      <c r="C199">
        <v>0.11657045316360191</v>
      </c>
      <c r="D199">
        <v>0.11469730624655301</v>
      </c>
      <c r="E199">
        <v>0.11285898753209835</v>
      </c>
      <c r="F199">
        <v>0.11105626757960989</v>
      </c>
      <c r="G199">
        <v>0.1092899368667809</v>
      </c>
      <c r="H199">
        <v>0.10756084668518985</v>
      </c>
      <c r="I199">
        <v>0.1058698921445048</v>
      </c>
      <c r="J199">
        <v>0.10421800421357422</v>
      </c>
      <c r="K199">
        <v>0.10260616226515039</v>
      </c>
      <c r="L199">
        <v>0.10103538530032259</v>
      </c>
      <c r="M199">
        <v>9.9506738016526264E-2</v>
      </c>
      <c r="N199">
        <v>9.8021311189654486E-2</v>
      </c>
      <c r="O199">
        <v>9.6580235155101626E-2</v>
      </c>
      <c r="P199">
        <v>9.518467543795793E-2</v>
      </c>
      <c r="Q199">
        <v>9.3835819619423042E-2</v>
      </c>
      <c r="R199">
        <v>9.2534877280630159E-2</v>
      </c>
      <c r="S199">
        <v>9.1283066287772052E-2</v>
      </c>
      <c r="T199">
        <v>9.0081595719931504E-2</v>
      </c>
      <c r="U199">
        <v>8.8931718663422171E-2</v>
      </c>
      <c r="V199">
        <v>8.7834625885983716E-2</v>
      </c>
      <c r="W199">
        <v>8.6791526475002073E-2</v>
      </c>
      <c r="X199">
        <v>8.580355257172112E-2</v>
      </c>
      <c r="Y199">
        <v>8.4871838736785762E-2</v>
      </c>
      <c r="Z199">
        <v>8.3997404697423658E-2</v>
      </c>
      <c r="AA199">
        <v>8.3181267109817436E-2</v>
      </c>
      <c r="AB199">
        <v>8.2424278709739798E-2</v>
      </c>
      <c r="AC199">
        <v>8.1727250279864286E-2</v>
      </c>
      <c r="AD199">
        <v>8.1090869713247735E-2</v>
      </c>
      <c r="AE199">
        <v>8.0515621154132258E-2</v>
      </c>
      <c r="AF199">
        <v>8.0001998698903717E-2</v>
      </c>
      <c r="AG199">
        <v>7.9550151113040687E-2</v>
      </c>
      <c r="AH199">
        <v>7.9160249426188337E-2</v>
      </c>
      <c r="AI199">
        <v>7.8831942732116814E-2</v>
      </c>
      <c r="AJ199">
        <v>7.85655458899783E-2</v>
      </c>
      <c r="AK199">
        <v>7.8360092366838038E-2</v>
      </c>
      <c r="AL199">
        <v>7.8215110012899797E-2</v>
      </c>
      <c r="AM199">
        <v>7.8129377370105571E-2</v>
      </c>
      <c r="AN199">
        <v>7.8115088634547372E-2</v>
      </c>
      <c r="AO199">
        <v>7.8227213916379768E-2</v>
      </c>
      <c r="AP199">
        <v>7.8122129446409769E-2</v>
      </c>
      <c r="AQ199">
        <v>7.8368569437820113E-2</v>
      </c>
      <c r="AR199">
        <v>7.8556375133109965E-2</v>
      </c>
      <c r="AS199">
        <v>7.8804495893603138E-2</v>
      </c>
      <c r="AT199">
        <v>7.9101306960557602E-2</v>
      </c>
      <c r="AU199">
        <v>7.94462666427425E-2</v>
      </c>
      <c r="AV199">
        <v>7.9837660361432E-2</v>
      </c>
      <c r="AW199">
        <v>8.0273360277198086E-2</v>
      </c>
      <c r="AX199">
        <v>8.0751376283914364E-2</v>
      </c>
      <c r="AY199">
        <v>8.1269986392342633E-2</v>
      </c>
      <c r="AZ199">
        <v>8.1827168088595081E-2</v>
      </c>
      <c r="BA199">
        <v>8.2421101521622755E-2</v>
      </c>
      <c r="BB199">
        <v>8.3049792960726204E-2</v>
      </c>
      <c r="BC199">
        <v>8.371144691727779E-2</v>
      </c>
      <c r="BD199">
        <v>8.4404254644696669E-2</v>
      </c>
      <c r="BE199">
        <v>8.5126420709523892E-2</v>
      </c>
      <c r="BF199">
        <v>8.5876258463611577E-2</v>
      </c>
      <c r="BG199">
        <v>8.6652141266001667E-2</v>
      </c>
      <c r="BH199">
        <v>8.7452436388298152E-2</v>
      </c>
      <c r="BI199">
        <v>8.8275620908321223E-2</v>
      </c>
      <c r="BJ199">
        <v>8.9120209323169691E-2</v>
      </c>
      <c r="BK199">
        <v>8.9984811252205157E-2</v>
      </c>
      <c r="BL199">
        <v>9.0868094282326353E-2</v>
      </c>
      <c r="BM199">
        <v>9.1768744982184167E-2</v>
      </c>
      <c r="BN199">
        <v>9.2685554476799895E-2</v>
      </c>
      <c r="BO199">
        <v>9.3617377839526672E-2</v>
      </c>
      <c r="BP199">
        <v>9.4563087504184989E-2</v>
      </c>
      <c r="BQ199">
        <v>9.5521663226657783E-2</v>
      </c>
      <c r="BR199">
        <v>9.6492113191303922E-2</v>
      </c>
      <c r="BS199">
        <v>9.7473484186319473E-2</v>
      </c>
      <c r="BT199">
        <v>9.8464903887618221E-2</v>
      </c>
      <c r="BU199">
        <v>9.9465539385422991E-2</v>
      </c>
      <c r="BV199">
        <v>0.10047460224254735</v>
      </c>
      <c r="BW199">
        <v>0.10149133496707215</v>
      </c>
      <c r="BX199">
        <v>0.10251505457194834</v>
      </c>
      <c r="BY199">
        <v>0.10354509334876037</v>
      </c>
      <c r="BZ199">
        <v>0.10458082129146183</v>
      </c>
      <c r="CA199">
        <v>0.10562166304019791</v>
      </c>
      <c r="CB199">
        <v>0.10666707278123849</v>
      </c>
      <c r="CC199">
        <v>0.10771651265304508</v>
      </c>
      <c r="CD199">
        <v>0.10876951696619752</v>
      </c>
      <c r="CE199">
        <v>0.10982560824815267</v>
      </c>
      <c r="CF199">
        <v>0.11088435904642312</v>
      </c>
      <c r="CG199">
        <v>0.1119453798239297</v>
      </c>
      <c r="CH199">
        <v>0.11300827745303182</v>
      </c>
      <c r="CI199">
        <v>0.1140727076231734</v>
      </c>
      <c r="CJ199">
        <v>0.11513831496686502</v>
      </c>
      <c r="CK199">
        <v>0.11620479901467877</v>
      </c>
      <c r="CL199">
        <v>0.1172718596058549</v>
      </c>
      <c r="CM199">
        <v>0.1183392273206289</v>
      </c>
      <c r="CN199">
        <v>0.1194066259050213</v>
      </c>
      <c r="CO199">
        <v>0.12047383212658407</v>
      </c>
      <c r="CP199">
        <v>0.12154059823388762</v>
      </c>
      <c r="CQ199">
        <v>0.12260671936613433</v>
      </c>
      <c r="CR199">
        <v>0.12367199756269424</v>
      </c>
      <c r="CS199">
        <v>0.12473623288163384</v>
      </c>
      <c r="CT199">
        <v>0.12579926014602402</v>
      </c>
      <c r="CU199">
        <v>0.12686091356172247</v>
      </c>
      <c r="CV199">
        <v>0.12792102152142179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</vt:lpstr>
      <vt:lpstr>I_ValuationDate</vt:lpstr>
      <vt:lpstr>II_VolSurface_EURUSD</vt:lpstr>
      <vt:lpstr>II_VolSurface_GBPUSD</vt:lpstr>
      <vt:lpstr>II_VolSurface_EURGBP</vt:lpstr>
      <vt:lpstr>II_Vanillas</vt:lpstr>
      <vt:lpstr>III_VanillasCross</vt:lpstr>
      <vt:lpstr>III_VisualizationLocalCorr</vt:lpstr>
      <vt:lpstr>III_Simulation</vt:lpstr>
      <vt:lpstr>III_InterpolatedSurface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2019-03-06T11:49:30Z</dcterms:modified>
</cp:coreProperties>
</file>