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Учёба\Phish\Лабы\2 сем\2.4.1\"/>
    </mc:Choice>
  </mc:AlternateContent>
  <xr:revisionPtr revIDLastSave="0" documentId="13_ncr:1_{47205CDC-032E-4540-9E16-1B2D1CD18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P18" i="1" s="1"/>
  <c r="M18" i="1"/>
  <c r="O18" i="1" s="1"/>
  <c r="S3" i="1"/>
  <c r="U34" i="1"/>
  <c r="W34" i="1" s="1"/>
  <c r="T34" i="1"/>
  <c r="X34" i="1" s="1"/>
  <c r="X33" i="1"/>
  <c r="U33" i="1"/>
  <c r="V33" i="1" s="1"/>
  <c r="T33" i="1"/>
  <c r="W32" i="1"/>
  <c r="U32" i="1"/>
  <c r="T32" i="1"/>
  <c r="V32" i="1" s="1"/>
  <c r="U31" i="1"/>
  <c r="W31" i="1" s="1"/>
  <c r="T31" i="1"/>
  <c r="X31" i="1" s="1"/>
  <c r="X30" i="1"/>
  <c r="U30" i="1"/>
  <c r="W30" i="1" s="1"/>
  <c r="T30" i="1"/>
  <c r="U29" i="1"/>
  <c r="W29" i="1" s="1"/>
  <c r="T29" i="1"/>
  <c r="X29" i="1" s="1"/>
  <c r="X28" i="1"/>
  <c r="U28" i="1"/>
  <c r="V28" i="1" s="1"/>
  <c r="T28" i="1"/>
  <c r="U27" i="1"/>
  <c r="W27" i="1" s="1"/>
  <c r="T27" i="1"/>
  <c r="V27" i="1" s="1"/>
  <c r="U26" i="1"/>
  <c r="W26" i="1" s="1"/>
  <c r="T26" i="1"/>
  <c r="V26" i="1" s="1"/>
  <c r="X25" i="1"/>
  <c r="W25" i="1"/>
  <c r="V25" i="1"/>
  <c r="U25" i="1"/>
  <c r="T25" i="1"/>
  <c r="U24" i="1"/>
  <c r="W24" i="1" s="1"/>
  <c r="X24" i="1"/>
  <c r="P3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" i="1"/>
  <c r="N21" i="1"/>
  <c r="N22" i="1"/>
  <c r="N23" i="1"/>
  <c r="N24" i="1"/>
  <c r="N25" i="1"/>
  <c r="N26" i="1"/>
  <c r="N27" i="1"/>
  <c r="N28" i="1"/>
  <c r="N29" i="1"/>
  <c r="N30" i="1"/>
  <c r="N31" i="1"/>
  <c r="N32" i="1"/>
  <c r="M26" i="1"/>
  <c r="M27" i="1"/>
  <c r="M28" i="1"/>
  <c r="M29" i="1"/>
  <c r="M30" i="1"/>
  <c r="M31" i="1"/>
  <c r="M32" i="1"/>
  <c r="M21" i="1"/>
  <c r="M22" i="1"/>
  <c r="M23" i="1"/>
  <c r="M24" i="1"/>
  <c r="M25" i="1"/>
  <c r="M20" i="1"/>
  <c r="L32" i="1"/>
  <c r="L31" i="1"/>
  <c r="L28" i="1"/>
  <c r="L29" i="1"/>
  <c r="L30" i="1"/>
  <c r="L21" i="1"/>
  <c r="L22" i="1"/>
  <c r="L23" i="1"/>
  <c r="L24" i="1"/>
  <c r="L25" i="1"/>
  <c r="L26" i="1"/>
  <c r="L27" i="1"/>
  <c r="L20" i="1"/>
  <c r="H1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9" i="1"/>
  <c r="N3" i="1"/>
  <c r="H14" i="1"/>
  <c r="L3" i="1"/>
  <c r="H1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9" i="1"/>
  <c r="M3" i="1"/>
  <c r="H1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H3" i="1"/>
  <c r="H4" i="1"/>
  <c r="H5" i="1"/>
  <c r="H6" i="1"/>
  <c r="H7" i="1"/>
  <c r="H8" i="1"/>
  <c r="H9" i="1"/>
  <c r="H10" i="1"/>
  <c r="H11" i="1"/>
  <c r="N18" i="1" l="1"/>
  <c r="W28" i="1"/>
  <c r="W33" i="1"/>
  <c r="X26" i="1"/>
  <c r="X27" i="1"/>
  <c r="V30" i="1"/>
  <c r="X32" i="1"/>
  <c r="V31" i="1"/>
  <c r="V24" i="1"/>
  <c r="V29" i="1"/>
  <c r="V34" i="1"/>
  <c r="N20" i="1"/>
</calcChain>
</file>

<file path=xl/sharedStrings.xml><?xml version="1.0" encoding="utf-8"?>
<sst xmlns="http://schemas.openxmlformats.org/spreadsheetml/2006/main" count="9" uniqueCount="6">
  <si>
    <t>1/T</t>
  </si>
  <si>
    <t>ln P</t>
  </si>
  <si>
    <t>1/T ln P</t>
  </si>
  <si>
    <t>T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</si>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</sst>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34"/>
  <sheetViews>
    <sheetView tabSelected="1" topLeftCell="B4" workbookViewId="0">
      <selection activeCell="R23" sqref="R23"/>
    </sheetView>
  </sheetViews>
  <sheetFormatPr defaultRowHeight="14.4" x14ac:dyDescent="0.3"/>
  <cols>
    <col min="19" max="19" width="12" bestFit="1" customWidth="1"/>
  </cols>
  <sheetData>
    <row r="2" spans="3:19" x14ac:dyDescent="0.3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  <c r="L2" t="s">
        <v>0</v>
      </c>
      <c r="M2" t="s">
        <v>1</v>
      </c>
      <c r="N2" t="s">
        <v>2</v>
      </c>
    </row>
    <row r="3" spans="3:19" x14ac:dyDescent="0.3">
      <c r="C3">
        <v>297.12</v>
      </c>
      <c r="D3">
        <v>19.57</v>
      </c>
      <c r="E3">
        <f>13.6*9.81*D3</f>
        <v>2610.9511200000002</v>
      </c>
      <c r="F3">
        <v>312</v>
      </c>
      <c r="G3">
        <v>50.27</v>
      </c>
      <c r="H3">
        <f>13.6*9.81* G3</f>
        <v>6706.8223200000002</v>
      </c>
      <c r="L3">
        <f>1/C3</f>
        <v>3.3656435110393105E-3</v>
      </c>
      <c r="M3">
        <f>LN(E3)</f>
        <v>7.8674698477272633</v>
      </c>
      <c r="N3">
        <f>L3*M3</f>
        <v>2.6479098841300695E-2</v>
      </c>
      <c r="O3">
        <f xml:space="preserve"> M3*M3</f>
        <v>61.897081804897645</v>
      </c>
      <c r="P3">
        <f>L3*L3</f>
        <v>1.1327556243401017E-5</v>
      </c>
      <c r="S3">
        <f xml:space="preserve"> SUM(P20:P32) / 13</f>
        <v>1.0741275571883739E-5</v>
      </c>
    </row>
    <row r="4" spans="3:19" x14ac:dyDescent="0.3">
      <c r="C4">
        <v>298.16000000000003</v>
      </c>
      <c r="D4">
        <v>20.38</v>
      </c>
      <c r="E4">
        <f t="shared" ref="E4:E19" si="0">13.6*9.81*D4</f>
        <v>2719.0180799999998</v>
      </c>
      <c r="F4">
        <v>310.97000000000003</v>
      </c>
      <c r="G4">
        <v>47.27</v>
      </c>
      <c r="H4">
        <f t="shared" ref="H4:H15" si="1">G4*13.6*9.81</f>
        <v>6306.5743200000006</v>
      </c>
      <c r="L4">
        <f t="shared" ref="L4:L19" si="2">1/C4</f>
        <v>3.3539039441910379E-3</v>
      </c>
      <c r="M4">
        <f t="shared" ref="M4:M19" si="3">LN(E4)</f>
        <v>7.9080260941138567</v>
      </c>
      <c r="N4">
        <f t="shared" ref="N4:N32" si="4">L4*M4</f>
        <v>2.6522759907814112E-2</v>
      </c>
      <c r="O4">
        <f t="shared" ref="O4:O32" si="5" xml:space="preserve"> M4*M4</f>
        <v>62.536876705185662</v>
      </c>
      <c r="P4">
        <f t="shared" ref="P4:P31" si="6">L4*L4</f>
        <v>1.1248671666860202E-5</v>
      </c>
    </row>
    <row r="5" spans="3:19" x14ac:dyDescent="0.3">
      <c r="C5">
        <v>299.24</v>
      </c>
      <c r="D5">
        <v>21.63</v>
      </c>
      <c r="E5">
        <f t="shared" si="0"/>
        <v>2885.7880799999998</v>
      </c>
      <c r="F5">
        <v>309.99</v>
      </c>
      <c r="G5">
        <v>45.27</v>
      </c>
      <c r="H5">
        <f t="shared" si="1"/>
        <v>6039.7423200000003</v>
      </c>
      <c r="L5">
        <f t="shared" si="2"/>
        <v>3.3417992247025798E-3</v>
      </c>
      <c r="M5">
        <f t="shared" si="3"/>
        <v>7.9675533062842456</v>
      </c>
      <c r="N5">
        <f t="shared" si="4"/>
        <v>2.6625963461717167E-2</v>
      </c>
      <c r="O5">
        <f t="shared" si="5"/>
        <v>63.481905688481014</v>
      </c>
      <c r="P5">
        <f t="shared" si="6"/>
        <v>1.1167622058222763E-5</v>
      </c>
    </row>
    <row r="6" spans="3:19" x14ac:dyDescent="0.3">
      <c r="C6">
        <v>300.18</v>
      </c>
      <c r="D6">
        <v>24.21</v>
      </c>
      <c r="E6">
        <f t="shared" si="0"/>
        <v>3230.0013600000002</v>
      </c>
      <c r="F6">
        <v>308.97000000000003</v>
      </c>
      <c r="G6">
        <v>42.99</v>
      </c>
      <c r="H6">
        <f t="shared" si="1"/>
        <v>5735.5538400000005</v>
      </c>
      <c r="L6">
        <f t="shared" si="2"/>
        <v>3.3313345326137652E-3</v>
      </c>
      <c r="M6">
        <f t="shared" si="3"/>
        <v>8.0802378372692445</v>
      </c>
      <c r="N6">
        <f t="shared" si="4"/>
        <v>2.69179753390274E-2</v>
      </c>
      <c r="O6">
        <f t="shared" si="5"/>
        <v>65.290243506837555</v>
      </c>
      <c r="P6">
        <f t="shared" si="6"/>
        <v>1.1097789768184973E-5</v>
      </c>
    </row>
    <row r="7" spans="3:19" x14ac:dyDescent="0.3">
      <c r="C7">
        <v>301.13</v>
      </c>
      <c r="D7">
        <v>25.77</v>
      </c>
      <c r="E7">
        <f t="shared" si="0"/>
        <v>3438.1303199999998</v>
      </c>
      <c r="F7">
        <v>307.98</v>
      </c>
      <c r="G7">
        <v>40.71</v>
      </c>
      <c r="H7">
        <f t="shared" si="1"/>
        <v>5431.3653599999998</v>
      </c>
      <c r="L7">
        <f t="shared" si="2"/>
        <v>3.3208248929033971E-3</v>
      </c>
      <c r="M7">
        <f t="shared" si="3"/>
        <v>8.1426830909835513</v>
      </c>
      <c r="N7">
        <f t="shared" si="4"/>
        <v>2.7040424703561754E-2</v>
      </c>
      <c r="O7">
        <f t="shared" si="5"/>
        <v>66.303287920189447</v>
      </c>
      <c r="P7">
        <f t="shared" si="6"/>
        <v>1.1027877969326858E-5</v>
      </c>
    </row>
    <row r="8" spans="3:19" x14ac:dyDescent="0.3">
      <c r="C8">
        <v>302.20999999999998</v>
      </c>
      <c r="D8">
        <v>26.56</v>
      </c>
      <c r="E8">
        <f t="shared" si="0"/>
        <v>3543.5289599999996</v>
      </c>
      <c r="F8">
        <v>306.99</v>
      </c>
      <c r="G8">
        <v>38.94</v>
      </c>
      <c r="H8">
        <f t="shared" si="1"/>
        <v>5195.2190399999999</v>
      </c>
      <c r="L8">
        <f t="shared" si="2"/>
        <v>3.3089573475397903E-3</v>
      </c>
      <c r="M8">
        <f t="shared" si="3"/>
        <v>8.1728783909275116</v>
      </c>
      <c r="N8">
        <f t="shared" si="4"/>
        <v>2.7043706002208769E-2</v>
      </c>
      <c r="O8">
        <f t="shared" si="5"/>
        <v>66.79594119288987</v>
      </c>
      <c r="P8">
        <f t="shared" si="6"/>
        <v>1.0949198727837564E-5</v>
      </c>
    </row>
    <row r="9" spans="3:19" x14ac:dyDescent="0.3">
      <c r="C9">
        <v>302.93</v>
      </c>
      <c r="D9">
        <v>29.01</v>
      </c>
      <c r="E9">
        <f t="shared" si="0"/>
        <v>3870.3981600000002</v>
      </c>
      <c r="F9">
        <v>306.01</v>
      </c>
      <c r="G9">
        <v>36.04</v>
      </c>
      <c r="H9">
        <f t="shared" si="1"/>
        <v>4808.3126400000001</v>
      </c>
      <c r="L9">
        <f t="shared" si="2"/>
        <v>3.3010926616710129E-3</v>
      </c>
      <c r="M9">
        <f t="shared" si="3"/>
        <v>8.2611126644525914</v>
      </c>
      <c r="N9">
        <f t="shared" si="4"/>
        <v>2.7270698393861918E-2</v>
      </c>
      <c r="O9">
        <f t="shared" si="5"/>
        <v>68.245982454778996</v>
      </c>
      <c r="P9">
        <f t="shared" si="6"/>
        <v>1.0897212760938212E-5</v>
      </c>
    </row>
    <row r="10" spans="3:19" x14ac:dyDescent="0.3">
      <c r="C10">
        <v>304.11</v>
      </c>
      <c r="D10">
        <v>31.01</v>
      </c>
      <c r="E10">
        <f t="shared" si="0"/>
        <v>4137.2301600000001</v>
      </c>
      <c r="F10">
        <v>303.98</v>
      </c>
      <c r="G10">
        <v>31.79</v>
      </c>
      <c r="H10">
        <f t="shared" si="1"/>
        <v>4241.2946400000001</v>
      </c>
      <c r="L10">
        <f t="shared" si="2"/>
        <v>3.2882838446614709E-3</v>
      </c>
      <c r="M10">
        <f t="shared" si="3"/>
        <v>8.3277817994316354</v>
      </c>
      <c r="N10">
        <f t="shared" si="4"/>
        <v>2.7384110352936881E-2</v>
      </c>
      <c r="O10">
        <f t="shared" si="5"/>
        <v>69.351949698944807</v>
      </c>
      <c r="P10">
        <f t="shared" si="6"/>
        <v>1.0812810643061625E-5</v>
      </c>
    </row>
    <row r="11" spans="3:19" x14ac:dyDescent="0.3">
      <c r="C11">
        <v>305.05</v>
      </c>
      <c r="D11">
        <v>33.68</v>
      </c>
      <c r="E11">
        <f t="shared" si="0"/>
        <v>4493.4508799999994</v>
      </c>
      <c r="F11">
        <v>303</v>
      </c>
      <c r="G11">
        <v>30.31</v>
      </c>
      <c r="H11">
        <f t="shared" si="1"/>
        <v>4043.8389599999996</v>
      </c>
      <c r="L11">
        <f t="shared" si="2"/>
        <v>3.2781511227667594E-3</v>
      </c>
      <c r="M11">
        <f t="shared" si="3"/>
        <v>8.4103762556934036</v>
      </c>
      <c r="N11">
        <f t="shared" si="4"/>
        <v>2.7570484365492226E-2</v>
      </c>
      <c r="O11">
        <f t="shared" si="5"/>
        <v>70.73442876233139</v>
      </c>
      <c r="P11">
        <f t="shared" si="6"/>
        <v>1.0746274783696965E-5</v>
      </c>
    </row>
    <row r="12" spans="3:19" x14ac:dyDescent="0.3">
      <c r="C12">
        <v>306.02999999999997</v>
      </c>
      <c r="D12">
        <v>35.479999999999997</v>
      </c>
      <c r="E12">
        <f t="shared" si="0"/>
        <v>4733.5996799999994</v>
      </c>
      <c r="F12">
        <v>300.99</v>
      </c>
      <c r="G12">
        <v>26.95</v>
      </c>
      <c r="H12">
        <f t="shared" si="1"/>
        <v>3595.5612000000001</v>
      </c>
      <c r="L12">
        <f t="shared" si="2"/>
        <v>3.26765349802307E-3</v>
      </c>
      <c r="M12">
        <f t="shared" si="3"/>
        <v>8.4624412237606563</v>
      </c>
      <c r="N12">
        <f t="shared" si="4"/>
        <v>2.7652325666636137E-2</v>
      </c>
      <c r="O12">
        <f t="shared" si="5"/>
        <v>71.612911465603759</v>
      </c>
      <c r="P12">
        <f t="shared" si="6"/>
        <v>1.0677559383142405E-5</v>
      </c>
    </row>
    <row r="13" spans="3:19" x14ac:dyDescent="0.3">
      <c r="C13">
        <v>307.04000000000002</v>
      </c>
      <c r="D13">
        <v>37.020000000000003</v>
      </c>
      <c r="E13">
        <f t="shared" si="0"/>
        <v>4939.0603200000005</v>
      </c>
      <c r="F13">
        <v>300</v>
      </c>
      <c r="G13">
        <v>25.4</v>
      </c>
      <c r="H13">
        <f t="shared" si="1"/>
        <v>3388.7664</v>
      </c>
      <c r="L13">
        <f t="shared" si="2"/>
        <v>3.2569046378322039E-3</v>
      </c>
      <c r="M13">
        <f t="shared" si="3"/>
        <v>8.5049303734646298</v>
      </c>
      <c r="N13">
        <f t="shared" si="4"/>
        <v>2.7699747177776929E-2</v>
      </c>
      <c r="O13">
        <f t="shared" si="5"/>
        <v>72.333840657481204</v>
      </c>
      <c r="P13">
        <f t="shared" si="6"/>
        <v>1.0607427819932919E-5</v>
      </c>
    </row>
    <row r="14" spans="3:19" x14ac:dyDescent="0.3">
      <c r="C14">
        <v>308.10000000000002</v>
      </c>
      <c r="D14">
        <v>38.39</v>
      </c>
      <c r="E14">
        <f t="shared" si="0"/>
        <v>5121.8402399999995</v>
      </c>
      <c r="F14">
        <v>299</v>
      </c>
      <c r="G14">
        <v>24.06</v>
      </c>
      <c r="H14">
        <f t="shared" si="1"/>
        <v>3209.9889599999997</v>
      </c>
      <c r="L14">
        <f t="shared" si="2"/>
        <v>3.2456994482310936E-3</v>
      </c>
      <c r="M14">
        <f t="shared" si="3"/>
        <v>8.541269075331984</v>
      </c>
      <c r="N14">
        <f t="shared" si="4"/>
        <v>2.7722392324998325E-2</v>
      </c>
      <c r="O14">
        <f t="shared" si="5"/>
        <v>72.95327741722248</v>
      </c>
      <c r="P14">
        <f t="shared" si="6"/>
        <v>1.0534564908247626E-5</v>
      </c>
    </row>
    <row r="15" spans="3:19" x14ac:dyDescent="0.3">
      <c r="C15">
        <v>309.06</v>
      </c>
      <c r="D15">
        <v>41.99</v>
      </c>
      <c r="E15">
        <f t="shared" si="0"/>
        <v>5602.1378400000003</v>
      </c>
      <c r="F15">
        <v>298.02</v>
      </c>
      <c r="G15">
        <v>22.36</v>
      </c>
      <c r="H15">
        <f t="shared" si="1"/>
        <v>2983.1817600000004</v>
      </c>
      <c r="L15">
        <f t="shared" si="2"/>
        <v>3.2356176794150005E-3</v>
      </c>
      <c r="M15">
        <f t="shared" si="3"/>
        <v>8.6309035610153799</v>
      </c>
      <c r="N15">
        <f t="shared" si="4"/>
        <v>2.7926304151347246E-2</v>
      </c>
      <c r="O15">
        <f t="shared" si="5"/>
        <v>74.492496279547964</v>
      </c>
      <c r="P15">
        <f t="shared" si="6"/>
        <v>1.0469221767342912E-5</v>
      </c>
    </row>
    <row r="16" spans="3:19" x14ac:dyDescent="0.3">
      <c r="C16">
        <v>310.08</v>
      </c>
      <c r="D16">
        <v>44.97</v>
      </c>
      <c r="E16">
        <f t="shared" si="0"/>
        <v>5999.7175200000001</v>
      </c>
      <c r="L16">
        <f t="shared" si="2"/>
        <v>3.2249742002063986E-3</v>
      </c>
      <c r="M16">
        <f t="shared" si="3"/>
        <v>8.699467667101894</v>
      </c>
      <c r="N16">
        <f t="shared" si="4"/>
        <v>2.8055558781933356E-2</v>
      </c>
      <c r="O16">
        <f t="shared" si="5"/>
        <v>75.680737690951275</v>
      </c>
      <c r="P16">
        <f t="shared" si="6"/>
        <v>1.04004585919969E-5</v>
      </c>
    </row>
    <row r="17" spans="3:24" x14ac:dyDescent="0.3">
      <c r="C17">
        <v>311.07</v>
      </c>
      <c r="D17">
        <v>48.28</v>
      </c>
      <c r="E17">
        <f t="shared" si="0"/>
        <v>6441.3244800000002</v>
      </c>
      <c r="L17">
        <f t="shared" si="2"/>
        <v>3.2147105153180959E-3</v>
      </c>
      <c r="M17">
        <f t="shared" si="3"/>
        <v>8.7704894625486087</v>
      </c>
      <c r="N17">
        <f t="shared" si="4"/>
        <v>2.8194584699741568E-2</v>
      </c>
      <c r="O17">
        <f t="shared" si="5"/>
        <v>76.921485412676191</v>
      </c>
      <c r="P17">
        <f t="shared" si="6"/>
        <v>1.0334363697296737E-5</v>
      </c>
    </row>
    <row r="18" spans="3:24" x14ac:dyDescent="0.3">
      <c r="C18">
        <v>312.07</v>
      </c>
      <c r="D18">
        <v>49.47</v>
      </c>
      <c r="E18">
        <f t="shared" si="0"/>
        <v>6600.0895199999995</v>
      </c>
      <c r="L18">
        <f t="shared" si="2"/>
        <v>3.2044092671516008E-3</v>
      </c>
      <c r="M18">
        <f t="shared" si="3"/>
        <v>8.7948384915588953</v>
      </c>
      <c r="N18">
        <f t="shared" si="4"/>
        <v>2.818226196545293E-2</v>
      </c>
      <c r="O18">
        <f t="shared" si="5"/>
        <v>77.349184092605938</v>
      </c>
      <c r="P18">
        <f t="shared" si="6"/>
        <v>1.0268238751407059E-5</v>
      </c>
    </row>
    <row r="19" spans="3:24" x14ac:dyDescent="0.3">
      <c r="C19">
        <v>313.08</v>
      </c>
      <c r="D19">
        <v>53.27</v>
      </c>
      <c r="E19">
        <f t="shared" si="0"/>
        <v>7107.0703199999998</v>
      </c>
      <c r="L19">
        <f t="shared" si="2"/>
        <v>3.1940718027341254E-3</v>
      </c>
      <c r="M19">
        <f t="shared" si="3"/>
        <v>8.8688453872481858</v>
      </c>
      <c r="N19">
        <f t="shared" si="4"/>
        <v>2.8327728974218046E-2</v>
      </c>
      <c r="O19">
        <f t="shared" si="5"/>
        <v>78.656418502913425</v>
      </c>
      <c r="P19">
        <f t="shared" si="6"/>
        <v>1.0202094681021226E-5</v>
      </c>
    </row>
    <row r="20" spans="3:24" x14ac:dyDescent="0.3">
      <c r="L20">
        <f xml:space="preserve"> 1/F3</f>
        <v>3.205128205128205E-3</v>
      </c>
      <c r="M20">
        <f>LN(H3)</f>
        <v>8.8108805440237621</v>
      </c>
      <c r="N20">
        <f t="shared" si="4"/>
        <v>2.8240001743665904E-2</v>
      </c>
      <c r="O20">
        <f t="shared" si="5"/>
        <v>77.631615961056468</v>
      </c>
      <c r="P20">
        <f t="shared" si="6"/>
        <v>1.0272846811308349E-5</v>
      </c>
    </row>
    <row r="21" spans="3:24" x14ac:dyDescent="0.3">
      <c r="L21">
        <f t="shared" ref="L21:L30" si="7" xml:space="preserve"> 1/F4</f>
        <v>3.215744284014535E-3</v>
      </c>
      <c r="M21">
        <f t="shared" ref="M21:M32" si="8">LN(H4)</f>
        <v>8.7493479111244223</v>
      </c>
      <c r="N21">
        <f t="shared" si="4"/>
        <v>2.8135665534052872E-2</v>
      </c>
      <c r="O21">
        <f t="shared" si="5"/>
        <v>76.551088869897299</v>
      </c>
      <c r="P21">
        <f t="shared" si="6"/>
        <v>1.0341011300172154E-5</v>
      </c>
    </row>
    <row r="22" spans="3:24" x14ac:dyDescent="0.3">
      <c r="L22">
        <f t="shared" si="7"/>
        <v>3.2259105132423625E-3</v>
      </c>
      <c r="M22">
        <f t="shared" si="8"/>
        <v>8.7061166277671447</v>
      </c>
      <c r="N22">
        <f t="shared" si="4"/>
        <v>2.8085153159028174E-2</v>
      </c>
      <c r="O22">
        <f t="shared" si="5"/>
        <v>75.796466736283563</v>
      </c>
      <c r="P22">
        <f t="shared" si="6"/>
        <v>1.0406498639447602E-5</v>
      </c>
    </row>
    <row r="23" spans="3:24" x14ac:dyDescent="0.3">
      <c r="L23">
        <f t="shared" si="7"/>
        <v>3.2365601838366181E-3</v>
      </c>
      <c r="M23">
        <f t="shared" si="8"/>
        <v>8.6544395968274674</v>
      </c>
      <c r="N23">
        <f t="shared" si="4"/>
        <v>2.8010614612510816E-2</v>
      </c>
      <c r="O23">
        <f t="shared" si="5"/>
        <v>74.899324735135181</v>
      </c>
      <c r="P23">
        <f t="shared" si="6"/>
        <v>1.0475321823596523E-5</v>
      </c>
    </row>
    <row r="24" spans="3:24" x14ac:dyDescent="0.3">
      <c r="L24">
        <f t="shared" si="7"/>
        <v>3.2469640885771801E-3</v>
      </c>
      <c r="M24">
        <f t="shared" si="8"/>
        <v>8.5999458288341657</v>
      </c>
      <c r="N24">
        <f t="shared" si="4"/>
        <v>2.7923715269933647E-2</v>
      </c>
      <c r="O24">
        <f t="shared" si="5"/>
        <v>73.959068258882169</v>
      </c>
      <c r="P24">
        <f t="shared" si="6"/>
        <v>1.0542775792509838E-5</v>
      </c>
      <c r="U24">
        <f t="shared" ref="U24:U34" si="9">LN(P7)</f>
        <v>-11.4150841303947</v>
      </c>
      <c r="V24">
        <f t="shared" ref="V24:V34" si="10">T24*U24</f>
        <v>0</v>
      </c>
      <c r="W24">
        <f t="shared" ref="W24:W34" si="11" xml:space="preserve"> U24*U24</f>
        <v>130.30414570398892</v>
      </c>
      <c r="X24">
        <f t="shared" ref="X24:X34" si="12">T24*T24</f>
        <v>0</v>
      </c>
    </row>
    <row r="25" spans="3:24" x14ac:dyDescent="0.3">
      <c r="L25">
        <f t="shared" si="7"/>
        <v>3.2574350956057199E-3</v>
      </c>
      <c r="M25">
        <f t="shared" si="8"/>
        <v>8.5554940662633321</v>
      </c>
      <c r="N25">
        <f t="shared" si="4"/>
        <v>2.7868966631692665E-2</v>
      </c>
      <c r="O25">
        <f t="shared" si="5"/>
        <v>73.19647871786708</v>
      </c>
      <c r="P25">
        <f t="shared" si="6"/>
        <v>1.0610883402083845E-5</v>
      </c>
      <c r="T25">
        <f t="shared" ref="T24:T29" si="13" xml:space="preserve"> 1/N8</f>
        <v>36.977180565353208</v>
      </c>
      <c r="U25">
        <f t="shared" si="9"/>
        <v>-11.422244279919173</v>
      </c>
      <c r="V25">
        <f t="shared" si="10"/>
        <v>-422.36238920014409</v>
      </c>
      <c r="W25">
        <f t="shared" si="11"/>
        <v>130.46766439014627</v>
      </c>
      <c r="X25">
        <f t="shared" si="12"/>
        <v>1367.311882562735</v>
      </c>
    </row>
    <row r="26" spans="3:24" x14ac:dyDescent="0.3">
      <c r="L26">
        <f t="shared" si="7"/>
        <v>3.2678670631678705E-3</v>
      </c>
      <c r="M26">
        <f t="shared" si="8"/>
        <v>8.4781014990594148</v>
      </c>
      <c r="N26">
        <f t="shared" si="4"/>
        <v>2.7705308646970409E-2</v>
      </c>
      <c r="O26">
        <f t="shared" si="5"/>
        <v>71.878205028353491</v>
      </c>
      <c r="P26">
        <f t="shared" si="6"/>
        <v>1.0678955142537402E-5</v>
      </c>
      <c r="T26">
        <f t="shared" si="13"/>
        <v>36.66939458452152</v>
      </c>
      <c r="U26">
        <f t="shared" si="9"/>
        <v>-11.427003511434222</v>
      </c>
      <c r="V26">
        <f t="shared" si="10"/>
        <v>-419.02130067949446</v>
      </c>
      <c r="W26">
        <f t="shared" si="11"/>
        <v>130.57640925033004</v>
      </c>
      <c r="X26">
        <f t="shared" si="12"/>
        <v>1344.6444991953363</v>
      </c>
    </row>
    <row r="27" spans="3:24" x14ac:dyDescent="0.3">
      <c r="L27">
        <f t="shared" si="7"/>
        <v>3.2896901111915257E-3</v>
      </c>
      <c r="M27">
        <f t="shared" si="8"/>
        <v>8.3526238412419893</v>
      </c>
      <c r="N27">
        <f t="shared" si="4"/>
        <v>2.7477544053036349E-2</v>
      </c>
      <c r="O27">
        <f t="shared" si="5"/>
        <v>69.76632503328409</v>
      </c>
      <c r="P27">
        <f t="shared" si="6"/>
        <v>1.0822061027671312E-5</v>
      </c>
      <c r="T27">
        <f t="shared" si="13"/>
        <v>36.517527394960716</v>
      </c>
      <c r="U27">
        <f t="shared" si="9"/>
        <v>-11.434778956124836</v>
      </c>
      <c r="V27">
        <f t="shared" si="10"/>
        <v>-417.56985378560898</v>
      </c>
      <c r="W27">
        <f t="shared" si="11"/>
        <v>130.7541697754354</v>
      </c>
      <c r="X27">
        <f t="shared" si="12"/>
        <v>1333.5298070417064</v>
      </c>
    </row>
    <row r="28" spans="3:24" x14ac:dyDescent="0.3">
      <c r="L28">
        <f xml:space="preserve"> 1/F11</f>
        <v>3.3003300330033004E-3</v>
      </c>
      <c r="M28">
        <f t="shared" si="8"/>
        <v>8.3049497573889894</v>
      </c>
      <c r="N28">
        <f t="shared" si="4"/>
        <v>2.7409075106894356E-2</v>
      </c>
      <c r="O28">
        <f t="shared" si="5"/>
        <v>68.972190472755429</v>
      </c>
      <c r="P28">
        <f t="shared" si="6"/>
        <v>1.0892178326743566E-5</v>
      </c>
      <c r="T28">
        <f t="shared" si="13"/>
        <v>36.270672170403365</v>
      </c>
      <c r="U28">
        <f t="shared" si="9"/>
        <v>-11.440951395195723</v>
      </c>
      <c r="V28">
        <f t="shared" si="10"/>
        <v>-414.97099737266308</v>
      </c>
      <c r="W28">
        <f t="shared" si="11"/>
        <v>130.89536882723098</v>
      </c>
      <c r="X28">
        <f t="shared" si="12"/>
        <v>1315.5616596928733</v>
      </c>
    </row>
    <row r="29" spans="3:24" x14ac:dyDescent="0.3">
      <c r="L29">
        <f t="shared" si="7"/>
        <v>3.3223695139373401E-3</v>
      </c>
      <c r="M29">
        <f t="shared" si="8"/>
        <v>8.1874553636742835</v>
      </c>
      <c r="N29">
        <f t="shared" si="4"/>
        <v>2.7201752096994197E-2</v>
      </c>
      <c r="O29">
        <f t="shared" si="5"/>
        <v>67.03442533215879</v>
      </c>
      <c r="P29">
        <f t="shared" si="6"/>
        <v>1.1038139187140238E-5</v>
      </c>
      <c r="T29">
        <f t="shared" si="13"/>
        <v>36.163323550270064</v>
      </c>
      <c r="U29">
        <f t="shared" si="9"/>
        <v>-11.447366272725075</v>
      </c>
      <c r="V29">
        <f t="shared" si="10"/>
        <v>-413.97481031900594</v>
      </c>
      <c r="W29">
        <f t="shared" si="11"/>
        <v>131.04219458192358</v>
      </c>
      <c r="X29">
        <f t="shared" si="12"/>
        <v>1307.7859702015176</v>
      </c>
    </row>
    <row r="30" spans="3:24" x14ac:dyDescent="0.3">
      <c r="L30">
        <f t="shared" si="7"/>
        <v>3.3333333333333335E-3</v>
      </c>
      <c r="M30">
        <f t="shared" si="8"/>
        <v>8.1282212403437697</v>
      </c>
      <c r="N30">
        <f t="shared" si="4"/>
        <v>2.7094070801145901E-2</v>
      </c>
      <c r="O30">
        <f t="shared" si="5"/>
        <v>66.067980531975607</v>
      </c>
      <c r="P30">
        <f t="shared" si="6"/>
        <v>1.1111111111111113E-5</v>
      </c>
      <c r="T30">
        <f xml:space="preserve"> 1/N13</f>
        <v>36.101412535717451</v>
      </c>
      <c r="U30">
        <f t="shared" si="9"/>
        <v>-11.453956064518779</v>
      </c>
      <c r="V30">
        <f t="shared" si="10"/>
        <v>-413.5039930511752</v>
      </c>
      <c r="W30">
        <f t="shared" si="11"/>
        <v>131.19310952792654</v>
      </c>
      <c r="X30">
        <f t="shared" si="12"/>
        <v>1303.311987074057</v>
      </c>
    </row>
    <row r="31" spans="3:24" x14ac:dyDescent="0.3">
      <c r="L31">
        <f xml:space="preserve"> 1/F14</f>
        <v>3.3444816053511705E-3</v>
      </c>
      <c r="M31">
        <f t="shared" si="8"/>
        <v>8.0740227768658102</v>
      </c>
      <c r="N31">
        <f t="shared" si="4"/>
        <v>2.700342065841408E-2</v>
      </c>
      <c r="O31">
        <f t="shared" si="5"/>
        <v>65.189843801347891</v>
      </c>
      <c r="P31">
        <f t="shared" si="6"/>
        <v>1.1185557208532343E-5</v>
      </c>
      <c r="T31">
        <f t="shared" ref="T31:T32" si="14" xml:space="preserve"> 1/N14</f>
        <v>36.071922952272139</v>
      </c>
      <c r="U31">
        <f t="shared" si="9"/>
        <v>-11.460848811205244</v>
      </c>
      <c r="V31">
        <f t="shared" si="10"/>
        <v>-413.41485528543529</v>
      </c>
      <c r="W31">
        <f t="shared" si="11"/>
        <v>131.35105547330465</v>
      </c>
      <c r="X31">
        <f t="shared" si="12"/>
        <v>1301.1836254746577</v>
      </c>
    </row>
    <row r="32" spans="3:24" x14ac:dyDescent="0.3">
      <c r="L32">
        <f xml:space="preserve"> 1/F15</f>
        <v>3.3554794980202671E-3</v>
      </c>
      <c r="M32">
        <f t="shared" si="8"/>
        <v>8.0007457146061771</v>
      </c>
      <c r="N32">
        <f t="shared" si="4"/>
        <v>2.6846338214234537E-2</v>
      </c>
      <c r="O32">
        <f t="shared" si="5"/>
        <v>64.011931989789105</v>
      </c>
      <c r="P32">
        <f>L32*L32</f>
        <v>1.1259242661634344E-5</v>
      </c>
      <c r="T32">
        <f t="shared" si="14"/>
        <v>35.808533581116819</v>
      </c>
      <c r="U32">
        <f t="shared" si="9"/>
        <v>-11.467070865611097</v>
      </c>
      <c r="V32">
        <f t="shared" si="10"/>
        <v>-410.6189921682813</v>
      </c>
      <c r="W32">
        <f t="shared" si="11"/>
        <v>131.49371423694683</v>
      </c>
      <c r="X32">
        <f t="shared" si="12"/>
        <v>1282.2510772299709</v>
      </c>
    </row>
    <row r="33" spans="20:24" x14ac:dyDescent="0.3">
      <c r="T33">
        <f xml:space="preserve"> 1/N16</f>
        <v>35.643560257440299</v>
      </c>
      <c r="U33">
        <f t="shared" si="9"/>
        <v>-11.473660657404803</v>
      </c>
      <c r="V33">
        <f t="shared" si="10"/>
        <v>-408.96211501563016</v>
      </c>
      <c r="W33">
        <f t="shared" si="11"/>
        <v>131.64488888127883</v>
      </c>
      <c r="X33">
        <f t="shared" si="12"/>
        <v>1270.4633878257775</v>
      </c>
    </row>
    <row r="34" spans="20:24" x14ac:dyDescent="0.3">
      <c r="T34">
        <f xml:space="preserve"> 1/N17</f>
        <v>35.467803858418456</v>
      </c>
      <c r="U34">
        <f t="shared" si="9"/>
        <v>-11.480035934476593</v>
      </c>
      <c r="V34">
        <f t="shared" si="10"/>
        <v>-407.17166281161144</v>
      </c>
      <c r="W34">
        <f t="shared" si="11"/>
        <v>131.79122505687386</v>
      </c>
      <c r="X34">
        <f>T34*T34</f>
        <v>1257.9651105392431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Идрисов</cp:lastModifiedBy>
  <dcterms:created xsi:type="dcterms:W3CDTF">2015-06-05T18:17:20Z</dcterms:created>
  <dcterms:modified xsi:type="dcterms:W3CDTF">2024-02-29T19:14:50Z</dcterms:modified>
</cp:coreProperties>
</file>