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E:\Учёба\Phish\Лабы\2 сем\2.1.3\"/>
    </mc:Choice>
  </mc:AlternateContent>
  <xr:revisionPtr revIDLastSave="0" documentId="13_ncr:1_{DFD98F1F-457F-4C47-8742-538A78EC1F4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85" i="1" l="1"/>
  <c r="L91" i="1" s="1"/>
  <c r="L86" i="1"/>
  <c r="L87" i="1"/>
  <c r="L88" i="1"/>
  <c r="L89" i="1"/>
  <c r="L90" i="1"/>
  <c r="L84" i="1"/>
  <c r="K85" i="1"/>
  <c r="K86" i="1"/>
  <c r="K87" i="1"/>
  <c r="K91" i="1" s="1"/>
  <c r="K88" i="1"/>
  <c r="K89" i="1"/>
  <c r="K90" i="1"/>
  <c r="K84" i="1"/>
  <c r="J85" i="1"/>
  <c r="J86" i="1"/>
  <c r="J87" i="1"/>
  <c r="J88" i="1"/>
  <c r="J91" i="1" s="1"/>
  <c r="J89" i="1"/>
  <c r="J90" i="1"/>
  <c r="J84" i="1"/>
  <c r="I90" i="1"/>
  <c r="I86" i="1"/>
  <c r="I87" i="1"/>
  <c r="I88" i="1"/>
  <c r="I89" i="1"/>
  <c r="I85" i="1"/>
  <c r="H91" i="1"/>
  <c r="G91" i="1"/>
  <c r="L79" i="1"/>
  <c r="L80" i="1"/>
  <c r="L81" i="1"/>
  <c r="L82" i="1"/>
  <c r="L78" i="1"/>
  <c r="K79" i="1"/>
  <c r="K83" i="1" s="1"/>
  <c r="K80" i="1"/>
  <c r="K81" i="1"/>
  <c r="K82" i="1"/>
  <c r="K78" i="1"/>
  <c r="J79" i="1"/>
  <c r="J80" i="1"/>
  <c r="J81" i="1"/>
  <c r="J82" i="1"/>
  <c r="J78" i="1"/>
  <c r="I80" i="1"/>
  <c r="I81" i="1"/>
  <c r="I82" i="1"/>
  <c r="I79" i="1"/>
  <c r="H83" i="1"/>
  <c r="I83" i="1"/>
  <c r="J83" i="1"/>
  <c r="G83" i="1"/>
  <c r="H77" i="1"/>
  <c r="I77" i="1"/>
  <c r="J77" i="1"/>
  <c r="K77" i="1"/>
  <c r="L77" i="1"/>
  <c r="G77" i="1"/>
  <c r="L75" i="1"/>
  <c r="L76" i="1"/>
  <c r="L74" i="1"/>
  <c r="K75" i="1"/>
  <c r="K76" i="1"/>
  <c r="K74" i="1"/>
  <c r="J75" i="1"/>
  <c r="J76" i="1"/>
  <c r="J74" i="1"/>
  <c r="I76" i="1"/>
  <c r="I75" i="1"/>
  <c r="H71" i="1"/>
  <c r="G71" i="1"/>
  <c r="L64" i="1"/>
  <c r="L71" i="1" s="1"/>
  <c r="L65" i="1"/>
  <c r="L66" i="1"/>
  <c r="L67" i="1"/>
  <c r="L68" i="1"/>
  <c r="L69" i="1"/>
  <c r="L70" i="1"/>
  <c r="L63" i="1"/>
  <c r="K70" i="1"/>
  <c r="K63" i="1"/>
  <c r="J64" i="1"/>
  <c r="J63" i="1"/>
  <c r="I65" i="1"/>
  <c r="K65" i="1" s="1"/>
  <c r="I66" i="1"/>
  <c r="J66" i="1" s="1"/>
  <c r="I67" i="1"/>
  <c r="J67" i="1" s="1"/>
  <c r="I68" i="1"/>
  <c r="K68" i="1" s="1"/>
  <c r="I69" i="1"/>
  <c r="J69" i="1" s="1"/>
  <c r="I70" i="1"/>
  <c r="J70" i="1" s="1"/>
  <c r="I64" i="1"/>
  <c r="I71" i="1" s="1"/>
  <c r="H62" i="1"/>
  <c r="G62" i="1"/>
  <c r="L58" i="1"/>
  <c r="L59" i="1"/>
  <c r="L60" i="1"/>
  <c r="L61" i="1"/>
  <c r="L57" i="1"/>
  <c r="L62" i="1" s="1"/>
  <c r="K58" i="1"/>
  <c r="K57" i="1"/>
  <c r="J58" i="1"/>
  <c r="J60" i="1"/>
  <c r="J61" i="1"/>
  <c r="J57" i="1"/>
  <c r="I59" i="1"/>
  <c r="K59" i="1" s="1"/>
  <c r="I60" i="1"/>
  <c r="K60" i="1" s="1"/>
  <c r="I61" i="1"/>
  <c r="K61" i="1" s="1"/>
  <c r="I58" i="1"/>
  <c r="H56" i="1"/>
  <c r="G56" i="1"/>
  <c r="L54" i="1"/>
  <c r="L55" i="1"/>
  <c r="L53" i="1"/>
  <c r="L56" i="1" s="1"/>
  <c r="K54" i="1"/>
  <c r="K53" i="1"/>
  <c r="J53" i="1"/>
  <c r="I55" i="1"/>
  <c r="K55" i="1" s="1"/>
  <c r="I54" i="1"/>
  <c r="I56" i="1" s="1"/>
  <c r="T17" i="1"/>
  <c r="T18" i="1"/>
  <c r="T19" i="1"/>
  <c r="T16" i="1"/>
  <c r="H49" i="1"/>
  <c r="G49" i="1"/>
  <c r="L41" i="1"/>
  <c r="L42" i="1"/>
  <c r="L43" i="1"/>
  <c r="L44" i="1"/>
  <c r="L45" i="1"/>
  <c r="L46" i="1"/>
  <c r="L47" i="1"/>
  <c r="L48" i="1"/>
  <c r="L40" i="1"/>
  <c r="K45" i="1"/>
  <c r="K40" i="1"/>
  <c r="J40" i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K48" i="1" s="1"/>
  <c r="I41" i="1"/>
  <c r="J41" i="1" s="1"/>
  <c r="H38" i="1"/>
  <c r="G38" i="1"/>
  <c r="L29" i="1"/>
  <c r="L30" i="1"/>
  <c r="L31" i="1"/>
  <c r="L32" i="1"/>
  <c r="L33" i="1"/>
  <c r="L34" i="1"/>
  <c r="L35" i="1"/>
  <c r="L36" i="1"/>
  <c r="L28" i="1"/>
  <c r="K28" i="1"/>
  <c r="J35" i="1"/>
  <c r="J28" i="1"/>
  <c r="I30" i="1"/>
  <c r="J30" i="1" s="1"/>
  <c r="I31" i="1"/>
  <c r="J31" i="1" s="1"/>
  <c r="I32" i="1"/>
  <c r="K32" i="1" s="1"/>
  <c r="I33" i="1"/>
  <c r="K33" i="1" s="1"/>
  <c r="I34" i="1"/>
  <c r="K34" i="1" s="1"/>
  <c r="I35" i="1"/>
  <c r="K35" i="1" s="1"/>
  <c r="I36" i="1"/>
  <c r="J36" i="1" s="1"/>
  <c r="I29" i="1"/>
  <c r="J29" i="1" s="1"/>
  <c r="L17" i="1"/>
  <c r="L18" i="1"/>
  <c r="L19" i="1"/>
  <c r="L20" i="1"/>
  <c r="L21" i="1"/>
  <c r="L22" i="1"/>
  <c r="L23" i="1"/>
  <c r="L24" i="1"/>
  <c r="L16" i="1"/>
  <c r="K16" i="1"/>
  <c r="J17" i="1"/>
  <c r="J18" i="1"/>
  <c r="J19" i="1"/>
  <c r="J20" i="1"/>
  <c r="J21" i="1"/>
  <c r="J22" i="1"/>
  <c r="J23" i="1"/>
  <c r="J24" i="1"/>
  <c r="J16" i="1"/>
  <c r="I18" i="1"/>
  <c r="K18" i="1" s="1"/>
  <c r="I19" i="1"/>
  <c r="K19" i="1" s="1"/>
  <c r="I20" i="1"/>
  <c r="K20" i="1" s="1"/>
  <c r="I21" i="1"/>
  <c r="K21" i="1" s="1"/>
  <c r="I22" i="1"/>
  <c r="K22" i="1" s="1"/>
  <c r="I23" i="1"/>
  <c r="K23" i="1" s="1"/>
  <c r="I24" i="1"/>
  <c r="K24" i="1" s="1"/>
  <c r="I17" i="1"/>
  <c r="K17" i="1" s="1"/>
  <c r="H26" i="1"/>
  <c r="G26" i="1"/>
  <c r="H14" i="1"/>
  <c r="G14" i="1"/>
  <c r="L5" i="1"/>
  <c r="L6" i="1"/>
  <c r="L7" i="1"/>
  <c r="L8" i="1"/>
  <c r="L9" i="1"/>
  <c r="L10" i="1"/>
  <c r="L11" i="1"/>
  <c r="L12" i="1"/>
  <c r="L4" i="1"/>
  <c r="K4" i="1"/>
  <c r="J4" i="1"/>
  <c r="I6" i="1"/>
  <c r="J6" i="1" s="1"/>
  <c r="I7" i="1"/>
  <c r="J7" i="1" s="1"/>
  <c r="I8" i="1"/>
  <c r="J8" i="1" s="1"/>
  <c r="I9" i="1"/>
  <c r="J9" i="1" s="1"/>
  <c r="I10" i="1"/>
  <c r="K10" i="1" s="1"/>
  <c r="I11" i="1"/>
  <c r="J11" i="1" s="1"/>
  <c r="I12" i="1"/>
  <c r="J12" i="1" s="1"/>
  <c r="I5" i="1"/>
  <c r="J5" i="1" s="1"/>
  <c r="I91" i="1" l="1"/>
  <c r="L83" i="1"/>
  <c r="K62" i="1"/>
  <c r="K56" i="1"/>
  <c r="J65" i="1"/>
  <c r="J71" i="1" s="1"/>
  <c r="K69" i="1"/>
  <c r="J59" i="1"/>
  <c r="J62" i="1" s="1"/>
  <c r="K66" i="1"/>
  <c r="J55" i="1"/>
  <c r="J54" i="1"/>
  <c r="J56" i="1" s="1"/>
  <c r="I62" i="1"/>
  <c r="J68" i="1"/>
  <c r="K64" i="1"/>
  <c r="K71" i="1" s="1"/>
  <c r="K67" i="1"/>
  <c r="L49" i="1"/>
  <c r="L38" i="1"/>
  <c r="K7" i="1"/>
  <c r="L14" i="1"/>
  <c r="J32" i="1"/>
  <c r="K31" i="1"/>
  <c r="K29" i="1"/>
  <c r="J34" i="1"/>
  <c r="J48" i="1"/>
  <c r="J49" i="1" s="1"/>
  <c r="I14" i="1"/>
  <c r="K11" i="1"/>
  <c r="J10" i="1"/>
  <c r="J14" i="1" s="1"/>
  <c r="K47" i="1"/>
  <c r="K12" i="1"/>
  <c r="J33" i="1"/>
  <c r="K30" i="1"/>
  <c r="K46" i="1"/>
  <c r="K9" i="1"/>
  <c r="I38" i="1"/>
  <c r="K43" i="1"/>
  <c r="K44" i="1"/>
  <c r="K8" i="1"/>
  <c r="K42" i="1"/>
  <c r="J26" i="1"/>
  <c r="K41" i="1"/>
  <c r="K6" i="1"/>
  <c r="K36" i="1"/>
  <c r="K26" i="1"/>
  <c r="K5" i="1"/>
  <c r="I49" i="1"/>
  <c r="L26" i="1"/>
  <c r="I26" i="1"/>
  <c r="K49" i="1" l="1"/>
  <c r="K38" i="1"/>
  <c r="K14" i="1"/>
  <c r="J38" i="1"/>
</calcChain>
</file>

<file path=xl/sharedStrings.xml><?xml version="1.0" encoding="utf-8"?>
<sst xmlns="http://schemas.openxmlformats.org/spreadsheetml/2006/main" count="32" uniqueCount="17">
  <si>
    <t>k</t>
  </si>
  <si>
    <t>T,K</t>
  </si>
  <si>
    <t>$f_{p}$, Гц</t>
  </si>
  <si>
    <t>$ f_{k+1}-f_1$, Гц</t>
  </si>
  <si>
    <t>$\Delta{f} k$</t>
  </si>
  <si>
    <t>$Delta{f}^2$</t>
  </si>
  <si>
    <t>$k^2$</t>
  </si>
  <si>
    <t>&lt;&gt;</t>
  </si>
  <si>
    <t>c/2L</t>
  </si>
  <si>
    <t>c</t>
  </si>
  <si>
    <t>f, Гц</t>
  </si>
  <si>
    <t>Воздух</t>
  </si>
  <si>
    <t>L_{рез}, мм</t>
  </si>
  <si>
    <t>\Delta L, мм</t>
  </si>
  <si>
    <t>L_{рез} * k</t>
  </si>
  <si>
    <t>L_{рез}^2</t>
  </si>
  <si>
    <t>k^2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</si>
</sst>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3:X91"/>
  <sheetViews>
    <sheetView tabSelected="1" topLeftCell="A47" zoomScale="85" zoomScaleNormal="85" workbookViewId="0">
      <selection activeCell="V54" sqref="O52:V54"/>
    </sheetView>
  </sheetViews>
  <sheetFormatPr defaultRowHeight="14.4" x14ac:dyDescent="0.3"/>
  <sheetData>
    <row r="3" spans="6:24" x14ac:dyDescent="0.3">
      <c r="F3" t="s">
        <v>1</v>
      </c>
      <c r="G3" t="s">
        <v>0</v>
      </c>
      <c r="H3" t="s">
        <v>2</v>
      </c>
      <c r="I3" t="s">
        <v>3</v>
      </c>
      <c r="J3" t="s">
        <v>4</v>
      </c>
      <c r="K3" t="s">
        <v>5</v>
      </c>
      <c r="L3" t="s">
        <v>6</v>
      </c>
    </row>
    <row r="4" spans="6:24" x14ac:dyDescent="0.3">
      <c r="F4">
        <v>297.89999999999998</v>
      </c>
      <c r="G4">
        <v>1</v>
      </c>
      <c r="H4">
        <v>199</v>
      </c>
      <c r="I4">
        <v>199</v>
      </c>
      <c r="J4">
        <f>I4*G4</f>
        <v>199</v>
      </c>
      <c r="K4">
        <f>I4*I4</f>
        <v>39601</v>
      </c>
      <c r="L4">
        <f>G4*G4</f>
        <v>1</v>
      </c>
    </row>
    <row r="5" spans="6:24" x14ac:dyDescent="0.3">
      <c r="G5">
        <v>2</v>
      </c>
      <c r="H5">
        <v>451</v>
      </c>
      <c r="I5">
        <f>H5-199</f>
        <v>252</v>
      </c>
      <c r="J5">
        <f t="shared" ref="J5:J12" si="0">I5*G5</f>
        <v>504</v>
      </c>
      <c r="K5">
        <f t="shared" ref="K5:K12" si="1">I5*I5</f>
        <v>63504</v>
      </c>
      <c r="L5">
        <f t="shared" ref="L5:L12" si="2">G5*G5</f>
        <v>4</v>
      </c>
    </row>
    <row r="6" spans="6:24" x14ac:dyDescent="0.3">
      <c r="G6">
        <v>3</v>
      </c>
      <c r="H6">
        <v>667</v>
      </c>
      <c r="I6">
        <f t="shared" ref="I6:I12" si="3">H6-199</f>
        <v>468</v>
      </c>
      <c r="J6">
        <f t="shared" si="0"/>
        <v>1404</v>
      </c>
      <c r="K6">
        <f t="shared" si="1"/>
        <v>219024</v>
      </c>
      <c r="L6">
        <f t="shared" si="2"/>
        <v>9</v>
      </c>
      <c r="P6">
        <v>199</v>
      </c>
      <c r="Q6">
        <v>252</v>
      </c>
      <c r="R6">
        <v>468</v>
      </c>
      <c r="S6">
        <v>673</v>
      </c>
      <c r="T6">
        <v>897</v>
      </c>
      <c r="U6">
        <v>1106</v>
      </c>
      <c r="V6">
        <v>1326</v>
      </c>
      <c r="W6">
        <v>1536</v>
      </c>
      <c r="X6">
        <v>1753</v>
      </c>
    </row>
    <row r="7" spans="6:24" x14ac:dyDescent="0.3">
      <c r="G7">
        <v>4</v>
      </c>
      <c r="H7">
        <v>872</v>
      </c>
      <c r="I7">
        <f t="shared" si="3"/>
        <v>673</v>
      </c>
      <c r="J7">
        <f t="shared" si="0"/>
        <v>2692</v>
      </c>
      <c r="K7">
        <f t="shared" si="1"/>
        <v>452929</v>
      </c>
      <c r="L7">
        <f t="shared" si="2"/>
        <v>16</v>
      </c>
      <c r="P7">
        <v>203</v>
      </c>
      <c r="Q7">
        <v>255</v>
      </c>
      <c r="R7">
        <v>469</v>
      </c>
      <c r="S7">
        <v>687</v>
      </c>
      <c r="T7">
        <v>907</v>
      </c>
      <c r="U7">
        <v>1127</v>
      </c>
      <c r="V7">
        <v>1349</v>
      </c>
      <c r="W7">
        <v>1569</v>
      </c>
      <c r="X7">
        <v>1789</v>
      </c>
    </row>
    <row r="8" spans="6:24" x14ac:dyDescent="0.3">
      <c r="G8">
        <v>5</v>
      </c>
      <c r="H8">
        <v>1096</v>
      </c>
      <c r="I8">
        <f t="shared" si="3"/>
        <v>897</v>
      </c>
      <c r="J8">
        <f t="shared" si="0"/>
        <v>4485</v>
      </c>
      <c r="K8">
        <f t="shared" si="1"/>
        <v>804609</v>
      </c>
      <c r="L8">
        <f t="shared" si="2"/>
        <v>25</v>
      </c>
      <c r="P8">
        <v>226</v>
      </c>
      <c r="Q8">
        <v>238</v>
      </c>
      <c r="R8">
        <v>456</v>
      </c>
      <c r="S8">
        <v>677</v>
      </c>
      <c r="T8">
        <v>900</v>
      </c>
      <c r="U8">
        <v>1125</v>
      </c>
      <c r="V8">
        <v>1348</v>
      </c>
      <c r="W8">
        <v>1572</v>
      </c>
      <c r="X8">
        <v>1796</v>
      </c>
    </row>
    <row r="9" spans="6:24" x14ac:dyDescent="0.3">
      <c r="G9">
        <v>6</v>
      </c>
      <c r="H9">
        <v>1305</v>
      </c>
      <c r="I9">
        <f t="shared" si="3"/>
        <v>1106</v>
      </c>
      <c r="J9">
        <f t="shared" si="0"/>
        <v>6636</v>
      </c>
      <c r="K9">
        <f t="shared" si="1"/>
        <v>1223236</v>
      </c>
      <c r="L9">
        <f t="shared" si="2"/>
        <v>36</v>
      </c>
      <c r="P9">
        <v>207</v>
      </c>
      <c r="Q9">
        <v>267</v>
      </c>
      <c r="R9">
        <v>489</v>
      </c>
      <c r="S9">
        <v>716</v>
      </c>
      <c r="T9">
        <v>943</v>
      </c>
      <c r="U9">
        <v>1172</v>
      </c>
      <c r="V9">
        <v>1401</v>
      </c>
      <c r="W9">
        <v>1629</v>
      </c>
      <c r="X9">
        <v>1858</v>
      </c>
    </row>
    <row r="10" spans="6:24" x14ac:dyDescent="0.3">
      <c r="G10">
        <v>7</v>
      </c>
      <c r="H10">
        <v>1525</v>
      </c>
      <c r="I10">
        <f t="shared" si="3"/>
        <v>1326</v>
      </c>
      <c r="J10">
        <f t="shared" si="0"/>
        <v>9282</v>
      </c>
      <c r="K10">
        <f t="shared" si="1"/>
        <v>1758276</v>
      </c>
      <c r="L10">
        <f t="shared" si="2"/>
        <v>49</v>
      </c>
    </row>
    <row r="11" spans="6:24" x14ac:dyDescent="0.3">
      <c r="G11">
        <v>8</v>
      </c>
      <c r="H11">
        <v>1735</v>
      </c>
      <c r="I11">
        <f t="shared" si="3"/>
        <v>1536</v>
      </c>
      <c r="J11">
        <f t="shared" si="0"/>
        <v>12288</v>
      </c>
      <c r="K11">
        <f t="shared" si="1"/>
        <v>2359296</v>
      </c>
      <c r="L11">
        <f t="shared" si="2"/>
        <v>64</v>
      </c>
    </row>
    <row r="12" spans="6:24" x14ac:dyDescent="0.3">
      <c r="G12">
        <v>9</v>
      </c>
      <c r="H12">
        <v>1952</v>
      </c>
      <c r="I12">
        <f t="shared" si="3"/>
        <v>1753</v>
      </c>
      <c r="J12">
        <f t="shared" si="0"/>
        <v>15777</v>
      </c>
      <c r="K12">
        <f t="shared" si="1"/>
        <v>3073009</v>
      </c>
      <c r="L12">
        <f t="shared" si="2"/>
        <v>81</v>
      </c>
    </row>
    <row r="14" spans="6:24" x14ac:dyDescent="0.3">
      <c r="F14" t="s">
        <v>7</v>
      </c>
      <c r="G14">
        <f>AVERAGE(G4:G12)</f>
        <v>5</v>
      </c>
      <c r="H14">
        <f t="shared" ref="H14:L14" si="4">AVERAGE(H4:H12)</f>
        <v>1089.1111111111111</v>
      </c>
      <c r="I14">
        <f t="shared" si="4"/>
        <v>912.22222222222217</v>
      </c>
      <c r="J14">
        <f t="shared" si="4"/>
        <v>5918.5555555555557</v>
      </c>
      <c r="K14">
        <f t="shared" si="4"/>
        <v>1110387.111111111</v>
      </c>
      <c r="L14">
        <f t="shared" si="4"/>
        <v>31.666666666666668</v>
      </c>
    </row>
    <row r="15" spans="6:24" x14ac:dyDescent="0.3">
      <c r="S15" t="s">
        <v>8</v>
      </c>
      <c r="T15" t="s">
        <v>9</v>
      </c>
    </row>
    <row r="16" spans="6:24" x14ac:dyDescent="0.3">
      <c r="F16">
        <v>308.5</v>
      </c>
      <c r="G16">
        <v>1</v>
      </c>
      <c r="H16">
        <v>203</v>
      </c>
      <c r="I16">
        <v>203</v>
      </c>
      <c r="J16">
        <f>H16*G16</f>
        <v>203</v>
      </c>
      <c r="K16">
        <f>I16*I16</f>
        <v>41209</v>
      </c>
      <c r="L16">
        <f>G16*G16</f>
        <v>1</v>
      </c>
      <c r="S16">
        <v>200</v>
      </c>
      <c r="T16">
        <f xml:space="preserve"> S16*2*0.8</f>
        <v>320</v>
      </c>
    </row>
    <row r="17" spans="6:20" x14ac:dyDescent="0.3">
      <c r="G17">
        <v>2</v>
      </c>
      <c r="H17">
        <v>458</v>
      </c>
      <c r="I17">
        <f>H17-203</f>
        <v>255</v>
      </c>
      <c r="J17">
        <f t="shared" ref="J17:J24" si="5">H17*G17</f>
        <v>916</v>
      </c>
      <c r="K17">
        <f t="shared" ref="K17:K24" si="6">I17*I17</f>
        <v>65025</v>
      </c>
      <c r="L17">
        <f t="shared" ref="L17:L24" si="7">G17*G17</f>
        <v>4</v>
      </c>
      <c r="S17">
        <v>210</v>
      </c>
      <c r="T17">
        <f t="shared" ref="T17:T19" si="8" xml:space="preserve"> S17*2*0.8</f>
        <v>336</v>
      </c>
    </row>
    <row r="18" spans="6:20" x14ac:dyDescent="0.3">
      <c r="G18">
        <v>3</v>
      </c>
      <c r="H18">
        <v>672</v>
      </c>
      <c r="I18">
        <f t="shared" ref="I18:I24" si="9">H18-203</f>
        <v>469</v>
      </c>
      <c r="J18">
        <f t="shared" si="5"/>
        <v>2016</v>
      </c>
      <c r="K18">
        <f t="shared" si="6"/>
        <v>219961</v>
      </c>
      <c r="L18">
        <f t="shared" si="7"/>
        <v>9</v>
      </c>
      <c r="S18">
        <v>210</v>
      </c>
      <c r="T18">
        <f t="shared" si="8"/>
        <v>336</v>
      </c>
    </row>
    <row r="19" spans="6:20" x14ac:dyDescent="0.3">
      <c r="G19">
        <v>4</v>
      </c>
      <c r="H19">
        <v>890</v>
      </c>
      <c r="I19">
        <f t="shared" si="9"/>
        <v>687</v>
      </c>
      <c r="J19">
        <f t="shared" si="5"/>
        <v>3560</v>
      </c>
      <c r="K19">
        <f t="shared" si="6"/>
        <v>471969</v>
      </c>
      <c r="L19">
        <f t="shared" si="7"/>
        <v>16</v>
      </c>
      <c r="S19">
        <v>220</v>
      </c>
      <c r="T19">
        <f t="shared" si="8"/>
        <v>352</v>
      </c>
    </row>
    <row r="20" spans="6:20" x14ac:dyDescent="0.3">
      <c r="G20">
        <v>5</v>
      </c>
      <c r="H20">
        <v>1110</v>
      </c>
      <c r="I20">
        <f t="shared" si="9"/>
        <v>907</v>
      </c>
      <c r="J20">
        <f t="shared" si="5"/>
        <v>5550</v>
      </c>
      <c r="K20">
        <f t="shared" si="6"/>
        <v>822649</v>
      </c>
      <c r="L20">
        <f t="shared" si="7"/>
        <v>25</v>
      </c>
    </row>
    <row r="21" spans="6:20" x14ac:dyDescent="0.3">
      <c r="G21">
        <v>6</v>
      </c>
      <c r="H21">
        <v>1330</v>
      </c>
      <c r="I21">
        <f t="shared" si="9"/>
        <v>1127</v>
      </c>
      <c r="J21">
        <f t="shared" si="5"/>
        <v>7980</v>
      </c>
      <c r="K21">
        <f t="shared" si="6"/>
        <v>1270129</v>
      </c>
      <c r="L21">
        <f t="shared" si="7"/>
        <v>36</v>
      </c>
    </row>
    <row r="22" spans="6:20" x14ac:dyDescent="0.3">
      <c r="G22">
        <v>7</v>
      </c>
      <c r="H22">
        <v>1552</v>
      </c>
      <c r="I22">
        <f t="shared" si="9"/>
        <v>1349</v>
      </c>
      <c r="J22">
        <f t="shared" si="5"/>
        <v>10864</v>
      </c>
      <c r="K22">
        <f t="shared" si="6"/>
        <v>1819801</v>
      </c>
      <c r="L22">
        <f t="shared" si="7"/>
        <v>49</v>
      </c>
    </row>
    <row r="23" spans="6:20" x14ac:dyDescent="0.3">
      <c r="G23">
        <v>8</v>
      </c>
      <c r="H23">
        <v>1772</v>
      </c>
      <c r="I23">
        <f t="shared" si="9"/>
        <v>1569</v>
      </c>
      <c r="J23">
        <f t="shared" si="5"/>
        <v>14176</v>
      </c>
      <c r="K23">
        <f t="shared" si="6"/>
        <v>2461761</v>
      </c>
      <c r="L23">
        <f t="shared" si="7"/>
        <v>64</v>
      </c>
    </row>
    <row r="24" spans="6:20" x14ac:dyDescent="0.3">
      <c r="G24">
        <v>9</v>
      </c>
      <c r="H24">
        <v>1992</v>
      </c>
      <c r="I24">
        <f t="shared" si="9"/>
        <v>1789</v>
      </c>
      <c r="J24">
        <f t="shared" si="5"/>
        <v>17928</v>
      </c>
      <c r="K24">
        <f t="shared" si="6"/>
        <v>3200521</v>
      </c>
      <c r="L24">
        <f t="shared" si="7"/>
        <v>81</v>
      </c>
    </row>
    <row r="26" spans="6:20" x14ac:dyDescent="0.3">
      <c r="F26" t="s">
        <v>7</v>
      </c>
      <c r="G26">
        <f>AVERAGE(G16:G24)</f>
        <v>5</v>
      </c>
      <c r="H26">
        <f t="shared" ref="H26:L26" si="10">AVERAGE(H16:H24)</f>
        <v>1108.7777777777778</v>
      </c>
      <c r="I26">
        <f t="shared" si="10"/>
        <v>928.33333333333337</v>
      </c>
      <c r="J26">
        <f t="shared" si="10"/>
        <v>7021.4444444444443</v>
      </c>
      <c r="K26">
        <f t="shared" si="10"/>
        <v>1152558.3333333333</v>
      </c>
      <c r="L26">
        <f t="shared" si="10"/>
        <v>31.666666666666668</v>
      </c>
    </row>
    <row r="28" spans="6:20" x14ac:dyDescent="0.3">
      <c r="F28">
        <v>318</v>
      </c>
      <c r="G28">
        <v>1</v>
      </c>
      <c r="H28">
        <v>226</v>
      </c>
      <c r="I28">
        <v>226</v>
      </c>
      <c r="J28">
        <f>I28*G28</f>
        <v>226</v>
      </c>
      <c r="K28">
        <f>I28*I28</f>
        <v>51076</v>
      </c>
      <c r="L28">
        <f>G28*G28</f>
        <v>1</v>
      </c>
    </row>
    <row r="29" spans="6:20" x14ac:dyDescent="0.3">
      <c r="G29">
        <v>2</v>
      </c>
      <c r="H29">
        <v>464</v>
      </c>
      <c r="I29">
        <f>H29-226</f>
        <v>238</v>
      </c>
      <c r="J29">
        <f t="shared" ref="J29:J36" si="11">I29*G29</f>
        <v>476</v>
      </c>
      <c r="K29">
        <f t="shared" ref="K29:K36" si="12">I29*I29</f>
        <v>56644</v>
      </c>
      <c r="L29">
        <f t="shared" ref="L29:L36" si="13">G29*G29</f>
        <v>4</v>
      </c>
    </row>
    <row r="30" spans="6:20" x14ac:dyDescent="0.3">
      <c r="G30">
        <v>3</v>
      </c>
      <c r="H30">
        <v>682</v>
      </c>
      <c r="I30">
        <f t="shared" ref="I30:I36" si="14">H30-226</f>
        <v>456</v>
      </c>
      <c r="J30">
        <f t="shared" si="11"/>
        <v>1368</v>
      </c>
      <c r="K30">
        <f t="shared" si="12"/>
        <v>207936</v>
      </c>
      <c r="L30">
        <f t="shared" si="13"/>
        <v>9</v>
      </c>
    </row>
    <row r="31" spans="6:20" x14ac:dyDescent="0.3">
      <c r="G31">
        <v>4</v>
      </c>
      <c r="H31">
        <v>903</v>
      </c>
      <c r="I31">
        <f t="shared" si="14"/>
        <v>677</v>
      </c>
      <c r="J31">
        <f t="shared" si="11"/>
        <v>2708</v>
      </c>
      <c r="K31">
        <f t="shared" si="12"/>
        <v>458329</v>
      </c>
      <c r="L31">
        <f t="shared" si="13"/>
        <v>16</v>
      </c>
    </row>
    <row r="32" spans="6:20" x14ac:dyDescent="0.3">
      <c r="G32">
        <v>5</v>
      </c>
      <c r="H32">
        <v>1126</v>
      </c>
      <c r="I32">
        <f t="shared" si="14"/>
        <v>900</v>
      </c>
      <c r="J32">
        <f t="shared" si="11"/>
        <v>4500</v>
      </c>
      <c r="K32">
        <f t="shared" si="12"/>
        <v>810000</v>
      </c>
      <c r="L32">
        <f t="shared" si="13"/>
        <v>25</v>
      </c>
    </row>
    <row r="33" spans="6:12" x14ac:dyDescent="0.3">
      <c r="G33">
        <v>6</v>
      </c>
      <c r="H33">
        <v>1351</v>
      </c>
      <c r="I33">
        <f t="shared" si="14"/>
        <v>1125</v>
      </c>
      <c r="J33">
        <f t="shared" si="11"/>
        <v>6750</v>
      </c>
      <c r="K33">
        <f t="shared" si="12"/>
        <v>1265625</v>
      </c>
      <c r="L33">
        <f t="shared" si="13"/>
        <v>36</v>
      </c>
    </row>
    <row r="34" spans="6:12" x14ac:dyDescent="0.3">
      <c r="G34">
        <v>7</v>
      </c>
      <c r="H34">
        <v>1574</v>
      </c>
      <c r="I34">
        <f t="shared" si="14"/>
        <v>1348</v>
      </c>
      <c r="J34">
        <f t="shared" si="11"/>
        <v>9436</v>
      </c>
      <c r="K34">
        <f t="shared" si="12"/>
        <v>1817104</v>
      </c>
      <c r="L34">
        <f t="shared" si="13"/>
        <v>49</v>
      </c>
    </row>
    <row r="35" spans="6:12" x14ac:dyDescent="0.3">
      <c r="G35">
        <v>8</v>
      </c>
      <c r="H35">
        <v>1798</v>
      </c>
      <c r="I35">
        <f t="shared" si="14"/>
        <v>1572</v>
      </c>
      <c r="J35">
        <f t="shared" si="11"/>
        <v>12576</v>
      </c>
      <c r="K35">
        <f t="shared" si="12"/>
        <v>2471184</v>
      </c>
      <c r="L35">
        <f t="shared" si="13"/>
        <v>64</v>
      </c>
    </row>
    <row r="36" spans="6:12" x14ac:dyDescent="0.3">
      <c r="G36">
        <v>9</v>
      </c>
      <c r="H36">
        <v>2022</v>
      </c>
      <c r="I36">
        <f t="shared" si="14"/>
        <v>1796</v>
      </c>
      <c r="J36">
        <f t="shared" si="11"/>
        <v>16164</v>
      </c>
      <c r="K36">
        <f t="shared" si="12"/>
        <v>3225616</v>
      </c>
      <c r="L36">
        <f t="shared" si="13"/>
        <v>81</v>
      </c>
    </row>
    <row r="38" spans="6:12" x14ac:dyDescent="0.3">
      <c r="F38" t="s">
        <v>7</v>
      </c>
      <c r="G38">
        <f>AVERAGE(G28:G36)</f>
        <v>5</v>
      </c>
      <c r="H38">
        <f t="shared" ref="H38:L38" si="15">AVERAGE(H28:H36)</f>
        <v>1127.3333333333333</v>
      </c>
      <c r="I38">
        <f t="shared" si="15"/>
        <v>926.44444444444446</v>
      </c>
      <c r="J38">
        <f t="shared" si="15"/>
        <v>6022.666666666667</v>
      </c>
      <c r="K38">
        <f t="shared" si="15"/>
        <v>1151501.5555555555</v>
      </c>
      <c r="L38">
        <f t="shared" si="15"/>
        <v>31.666666666666668</v>
      </c>
    </row>
    <row r="40" spans="6:12" x14ac:dyDescent="0.3">
      <c r="F40">
        <v>332</v>
      </c>
      <c r="G40">
        <v>1</v>
      </c>
      <c r="H40">
        <v>207</v>
      </c>
      <c r="I40">
        <v>207</v>
      </c>
      <c r="J40">
        <f>I40*G40</f>
        <v>207</v>
      </c>
      <c r="K40">
        <f>I40*I40</f>
        <v>42849</v>
      </c>
      <c r="L40">
        <f>G40*G40</f>
        <v>1</v>
      </c>
    </row>
    <row r="41" spans="6:12" x14ac:dyDescent="0.3">
      <c r="G41">
        <v>2</v>
      </c>
      <c r="H41">
        <v>474</v>
      </c>
      <c r="I41">
        <f>H41-207</f>
        <v>267</v>
      </c>
      <c r="J41">
        <f t="shared" ref="J41:J48" si="16">I41*G41</f>
        <v>534</v>
      </c>
      <c r="K41">
        <f t="shared" ref="K41:K47" si="17">I41*I41</f>
        <v>71289</v>
      </c>
      <c r="L41">
        <f t="shared" ref="L41:L48" si="18">G41*G41</f>
        <v>4</v>
      </c>
    </row>
    <row r="42" spans="6:12" x14ac:dyDescent="0.3">
      <c r="G42">
        <v>3</v>
      </c>
      <c r="H42">
        <v>696</v>
      </c>
      <c r="I42">
        <f t="shared" ref="I42:I48" si="19">H42-207</f>
        <v>489</v>
      </c>
      <c r="J42">
        <f t="shared" si="16"/>
        <v>1467</v>
      </c>
      <c r="K42">
        <f t="shared" si="17"/>
        <v>239121</v>
      </c>
      <c r="L42">
        <f t="shared" si="18"/>
        <v>9</v>
      </c>
    </row>
    <row r="43" spans="6:12" x14ac:dyDescent="0.3">
      <c r="G43">
        <v>4</v>
      </c>
      <c r="H43">
        <v>923</v>
      </c>
      <c r="I43">
        <f t="shared" si="19"/>
        <v>716</v>
      </c>
      <c r="J43">
        <f t="shared" si="16"/>
        <v>2864</v>
      </c>
      <c r="K43">
        <f t="shared" si="17"/>
        <v>512656</v>
      </c>
      <c r="L43">
        <f t="shared" si="18"/>
        <v>16</v>
      </c>
    </row>
    <row r="44" spans="6:12" x14ac:dyDescent="0.3">
      <c r="G44">
        <v>5</v>
      </c>
      <c r="H44">
        <v>1150</v>
      </c>
      <c r="I44">
        <f t="shared" si="19"/>
        <v>943</v>
      </c>
      <c r="J44">
        <f t="shared" si="16"/>
        <v>4715</v>
      </c>
      <c r="K44">
        <f t="shared" si="17"/>
        <v>889249</v>
      </c>
      <c r="L44">
        <f t="shared" si="18"/>
        <v>25</v>
      </c>
    </row>
    <row r="45" spans="6:12" x14ac:dyDescent="0.3">
      <c r="G45">
        <v>6</v>
      </c>
      <c r="H45">
        <v>1379</v>
      </c>
      <c r="I45">
        <f t="shared" si="19"/>
        <v>1172</v>
      </c>
      <c r="J45">
        <f t="shared" si="16"/>
        <v>7032</v>
      </c>
      <c r="K45">
        <f t="shared" si="17"/>
        <v>1373584</v>
      </c>
      <c r="L45">
        <f t="shared" si="18"/>
        <v>36</v>
      </c>
    </row>
    <row r="46" spans="6:12" x14ac:dyDescent="0.3">
      <c r="G46">
        <v>7</v>
      </c>
      <c r="H46">
        <v>1608</v>
      </c>
      <c r="I46">
        <f t="shared" si="19"/>
        <v>1401</v>
      </c>
      <c r="J46">
        <f t="shared" si="16"/>
        <v>9807</v>
      </c>
      <c r="K46">
        <f t="shared" si="17"/>
        <v>1962801</v>
      </c>
      <c r="L46">
        <f t="shared" si="18"/>
        <v>49</v>
      </c>
    </row>
    <row r="47" spans="6:12" x14ac:dyDescent="0.3">
      <c r="G47">
        <v>8</v>
      </c>
      <c r="H47">
        <v>1836</v>
      </c>
      <c r="I47">
        <f t="shared" si="19"/>
        <v>1629</v>
      </c>
      <c r="J47">
        <f t="shared" si="16"/>
        <v>13032</v>
      </c>
      <c r="K47">
        <f t="shared" si="17"/>
        <v>2653641</v>
      </c>
      <c r="L47">
        <f t="shared" si="18"/>
        <v>64</v>
      </c>
    </row>
    <row r="48" spans="6:12" x14ac:dyDescent="0.3">
      <c r="G48">
        <v>9</v>
      </c>
      <c r="H48">
        <v>2065</v>
      </c>
      <c r="I48">
        <f t="shared" si="19"/>
        <v>1858</v>
      </c>
      <c r="J48">
        <f t="shared" si="16"/>
        <v>16722</v>
      </c>
      <c r="K48">
        <f>I48*I48</f>
        <v>3452164</v>
      </c>
      <c r="L48">
        <f t="shared" si="18"/>
        <v>81</v>
      </c>
    </row>
    <row r="49" spans="5:22" x14ac:dyDescent="0.3">
      <c r="G49">
        <f>AVERAGE(G40:G48)</f>
        <v>5</v>
      </c>
      <c r="H49">
        <f t="shared" ref="H49:L49" si="20">AVERAGE(H40:H48)</f>
        <v>1148.6666666666667</v>
      </c>
      <c r="I49">
        <f t="shared" si="20"/>
        <v>964.66666666666663</v>
      </c>
      <c r="J49">
        <f t="shared" si="20"/>
        <v>6264.4444444444443</v>
      </c>
      <c r="K49">
        <f t="shared" si="20"/>
        <v>1244150.4444444445</v>
      </c>
      <c r="L49">
        <f t="shared" si="20"/>
        <v>31.666666666666668</v>
      </c>
    </row>
    <row r="52" spans="5:22" x14ac:dyDescent="0.3">
      <c r="F52" t="s">
        <v>10</v>
      </c>
      <c r="G52" t="s">
        <v>0</v>
      </c>
      <c r="H52" t="s">
        <v>13</v>
      </c>
      <c r="I52" t="s">
        <v>12</v>
      </c>
      <c r="J52" t="s">
        <v>14</v>
      </c>
      <c r="K52" t="s">
        <v>15</v>
      </c>
      <c r="L52" t="s">
        <v>16</v>
      </c>
      <c r="O52">
        <v>31</v>
      </c>
      <c r="P52">
        <v>85</v>
      </c>
      <c r="Q52">
        <v>175</v>
      </c>
    </row>
    <row r="53" spans="5:22" x14ac:dyDescent="0.3">
      <c r="E53" t="s">
        <v>11</v>
      </c>
      <c r="F53">
        <v>2000</v>
      </c>
      <c r="G53">
        <v>1</v>
      </c>
      <c r="H53">
        <v>31</v>
      </c>
      <c r="I53">
        <v>31</v>
      </c>
      <c r="J53">
        <f>I53*G53</f>
        <v>31</v>
      </c>
      <c r="K53">
        <f>I53*I53</f>
        <v>961</v>
      </c>
      <c r="L53">
        <f>G53*G53</f>
        <v>1</v>
      </c>
      <c r="O53">
        <v>6</v>
      </c>
      <c r="P53">
        <v>57</v>
      </c>
      <c r="Q53">
        <v>115</v>
      </c>
      <c r="R53">
        <v>170</v>
      </c>
      <c r="S53">
        <v>227</v>
      </c>
    </row>
    <row r="54" spans="5:22" x14ac:dyDescent="0.3">
      <c r="G54">
        <v>2</v>
      </c>
      <c r="H54">
        <v>116</v>
      </c>
      <c r="I54">
        <f>H54-31</f>
        <v>85</v>
      </c>
      <c r="J54">
        <f t="shared" ref="J54:J55" si="21">I54*G54</f>
        <v>170</v>
      </c>
      <c r="K54">
        <f t="shared" ref="K54:K55" si="22">I54*I54</f>
        <v>7225</v>
      </c>
      <c r="L54">
        <f t="shared" ref="L54:L55" si="23">G54*G54</f>
        <v>4</v>
      </c>
      <c r="O54">
        <v>33</v>
      </c>
      <c r="P54">
        <v>22</v>
      </c>
      <c r="Q54">
        <v>59</v>
      </c>
      <c r="R54">
        <v>90</v>
      </c>
      <c r="S54">
        <v>116</v>
      </c>
      <c r="T54">
        <v>132</v>
      </c>
      <c r="U54">
        <v>147</v>
      </c>
      <c r="V54">
        <v>173</v>
      </c>
    </row>
    <row r="55" spans="5:22" x14ac:dyDescent="0.3">
      <c r="G55">
        <v>3</v>
      </c>
      <c r="H55">
        <v>206</v>
      </c>
      <c r="I55">
        <f>H55-31</f>
        <v>175</v>
      </c>
      <c r="J55">
        <f t="shared" si="21"/>
        <v>525</v>
      </c>
      <c r="K55">
        <f t="shared" si="22"/>
        <v>30625</v>
      </c>
      <c r="L55">
        <f t="shared" si="23"/>
        <v>9</v>
      </c>
    </row>
    <row r="56" spans="5:22" x14ac:dyDescent="0.3">
      <c r="F56" t="s">
        <v>7</v>
      </c>
      <c r="G56">
        <f>AVERAGE(G53:G55)</f>
        <v>2</v>
      </c>
      <c r="H56">
        <f t="shared" ref="H56:L56" si="24">AVERAGE(H53:H55)</f>
        <v>117.66666666666667</v>
      </c>
      <c r="I56">
        <f t="shared" si="24"/>
        <v>97</v>
      </c>
      <c r="J56">
        <f t="shared" si="24"/>
        <v>242</v>
      </c>
      <c r="K56">
        <f t="shared" si="24"/>
        <v>12937</v>
      </c>
      <c r="L56">
        <f t="shared" si="24"/>
        <v>4.666666666666667</v>
      </c>
    </row>
    <row r="57" spans="5:22" x14ac:dyDescent="0.3">
      <c r="F57">
        <v>3000</v>
      </c>
      <c r="G57">
        <v>1</v>
      </c>
      <c r="H57">
        <v>6</v>
      </c>
      <c r="I57">
        <v>6</v>
      </c>
      <c r="J57">
        <f>I57*G57</f>
        <v>6</v>
      </c>
      <c r="K57">
        <f>I57*I57</f>
        <v>36</v>
      </c>
      <c r="L57">
        <f>G57*G57</f>
        <v>1</v>
      </c>
    </row>
    <row r="58" spans="5:22" x14ac:dyDescent="0.3">
      <c r="G58">
        <v>2</v>
      </c>
      <c r="H58">
        <v>63</v>
      </c>
      <c r="I58">
        <f>H58-6</f>
        <v>57</v>
      </c>
      <c r="J58">
        <f t="shared" ref="J58:J61" si="25">I58*G58</f>
        <v>114</v>
      </c>
      <c r="K58">
        <f t="shared" ref="K58:K61" si="26">I58*I58</f>
        <v>3249</v>
      </c>
      <c r="L58">
        <f t="shared" ref="L58:L61" si="27">G58*G58</f>
        <v>4</v>
      </c>
    </row>
    <row r="59" spans="5:22" x14ac:dyDescent="0.3">
      <c r="G59">
        <v>3</v>
      </c>
      <c r="H59">
        <v>121</v>
      </c>
      <c r="I59">
        <f t="shared" ref="I59:I61" si="28">H59-6</f>
        <v>115</v>
      </c>
      <c r="J59">
        <f t="shared" si="25"/>
        <v>345</v>
      </c>
      <c r="K59">
        <f t="shared" si="26"/>
        <v>13225</v>
      </c>
      <c r="L59">
        <f t="shared" si="27"/>
        <v>9</v>
      </c>
    </row>
    <row r="60" spans="5:22" x14ac:dyDescent="0.3">
      <c r="G60">
        <v>4</v>
      </c>
      <c r="H60">
        <v>176</v>
      </c>
      <c r="I60">
        <f t="shared" si="28"/>
        <v>170</v>
      </c>
      <c r="J60">
        <f t="shared" si="25"/>
        <v>680</v>
      </c>
      <c r="K60">
        <f t="shared" si="26"/>
        <v>28900</v>
      </c>
      <c r="L60">
        <f t="shared" si="27"/>
        <v>16</v>
      </c>
    </row>
    <row r="61" spans="5:22" x14ac:dyDescent="0.3">
      <c r="G61">
        <v>5</v>
      </c>
      <c r="H61">
        <v>233</v>
      </c>
      <c r="I61">
        <f t="shared" si="28"/>
        <v>227</v>
      </c>
      <c r="J61">
        <f t="shared" si="25"/>
        <v>1135</v>
      </c>
      <c r="K61">
        <f t="shared" si="26"/>
        <v>51529</v>
      </c>
      <c r="L61">
        <f t="shared" si="27"/>
        <v>25</v>
      </c>
    </row>
    <row r="62" spans="5:22" x14ac:dyDescent="0.3">
      <c r="F62" t="s">
        <v>7</v>
      </c>
      <c r="G62">
        <f>AVERAGE(G57:G61)</f>
        <v>3</v>
      </c>
      <c r="H62">
        <f t="shared" ref="H62:L62" si="29">AVERAGE(H57:H61)</f>
        <v>119.8</v>
      </c>
      <c r="I62">
        <f t="shared" si="29"/>
        <v>115</v>
      </c>
      <c r="J62">
        <f t="shared" si="29"/>
        <v>456</v>
      </c>
      <c r="K62">
        <f t="shared" si="29"/>
        <v>19387.8</v>
      </c>
      <c r="L62">
        <f t="shared" si="29"/>
        <v>11</v>
      </c>
    </row>
    <row r="63" spans="5:22" x14ac:dyDescent="0.3">
      <c r="F63">
        <v>4000</v>
      </c>
      <c r="G63">
        <v>1</v>
      </c>
      <c r="H63">
        <v>33</v>
      </c>
      <c r="I63">
        <v>33</v>
      </c>
      <c r="J63">
        <f>I63*G63</f>
        <v>33</v>
      </c>
      <c r="K63">
        <f>I63*I63</f>
        <v>1089</v>
      </c>
      <c r="L63">
        <f>G63*G63</f>
        <v>1</v>
      </c>
    </row>
    <row r="64" spans="5:22" x14ac:dyDescent="0.3">
      <c r="G64">
        <v>2</v>
      </c>
      <c r="H64">
        <v>55</v>
      </c>
      <c r="I64">
        <f>H64-33</f>
        <v>22</v>
      </c>
      <c r="J64">
        <f t="shared" ref="J64:J70" si="30">I64*G64</f>
        <v>44</v>
      </c>
      <c r="K64">
        <f t="shared" ref="K64:K70" si="31">I64*I64</f>
        <v>484</v>
      </c>
      <c r="L64">
        <f t="shared" ref="L64:L70" si="32">G64*G64</f>
        <v>4</v>
      </c>
    </row>
    <row r="65" spans="6:22" x14ac:dyDescent="0.3">
      <c r="G65">
        <v>3</v>
      </c>
      <c r="H65">
        <v>92</v>
      </c>
      <c r="I65">
        <f t="shared" ref="I65:I70" si="33">H65-33</f>
        <v>59</v>
      </c>
      <c r="J65">
        <f t="shared" si="30"/>
        <v>177</v>
      </c>
      <c r="K65">
        <f t="shared" si="31"/>
        <v>3481</v>
      </c>
      <c r="L65">
        <f t="shared" si="32"/>
        <v>9</v>
      </c>
    </row>
    <row r="66" spans="6:22" x14ac:dyDescent="0.3">
      <c r="G66">
        <v>4</v>
      </c>
      <c r="H66">
        <v>123</v>
      </c>
      <c r="I66">
        <f t="shared" si="33"/>
        <v>90</v>
      </c>
      <c r="J66">
        <f t="shared" si="30"/>
        <v>360</v>
      </c>
      <c r="K66">
        <f t="shared" si="31"/>
        <v>8100</v>
      </c>
      <c r="L66">
        <f t="shared" si="32"/>
        <v>16</v>
      </c>
    </row>
    <row r="67" spans="6:22" x14ac:dyDescent="0.3">
      <c r="G67">
        <v>5</v>
      </c>
      <c r="H67">
        <v>149</v>
      </c>
      <c r="I67">
        <f t="shared" si="33"/>
        <v>116</v>
      </c>
      <c r="J67">
        <f t="shared" si="30"/>
        <v>580</v>
      </c>
      <c r="K67">
        <f t="shared" si="31"/>
        <v>13456</v>
      </c>
      <c r="L67">
        <f t="shared" si="32"/>
        <v>25</v>
      </c>
    </row>
    <row r="68" spans="6:22" x14ac:dyDescent="0.3">
      <c r="G68">
        <v>6</v>
      </c>
      <c r="H68">
        <v>165</v>
      </c>
      <c r="I68">
        <f t="shared" si="33"/>
        <v>132</v>
      </c>
      <c r="J68">
        <f t="shared" si="30"/>
        <v>792</v>
      </c>
      <c r="K68">
        <f t="shared" si="31"/>
        <v>17424</v>
      </c>
      <c r="L68">
        <f t="shared" si="32"/>
        <v>36</v>
      </c>
    </row>
    <row r="69" spans="6:22" x14ac:dyDescent="0.3">
      <c r="G69">
        <v>7</v>
      </c>
      <c r="H69">
        <v>180</v>
      </c>
      <c r="I69">
        <f t="shared" si="33"/>
        <v>147</v>
      </c>
      <c r="J69">
        <f t="shared" si="30"/>
        <v>1029</v>
      </c>
      <c r="K69">
        <f t="shared" si="31"/>
        <v>21609</v>
      </c>
      <c r="L69">
        <f t="shared" si="32"/>
        <v>49</v>
      </c>
    </row>
    <row r="70" spans="6:22" x14ac:dyDescent="0.3">
      <c r="G70">
        <v>8</v>
      </c>
      <c r="H70">
        <v>206</v>
      </c>
      <c r="I70">
        <f t="shared" si="33"/>
        <v>173</v>
      </c>
      <c r="J70">
        <f t="shared" si="30"/>
        <v>1384</v>
      </c>
      <c r="K70">
        <f t="shared" si="31"/>
        <v>29929</v>
      </c>
      <c r="L70">
        <f t="shared" si="32"/>
        <v>64</v>
      </c>
    </row>
    <row r="71" spans="6:22" x14ac:dyDescent="0.3">
      <c r="F71" t="s">
        <v>7</v>
      </c>
      <c r="G71">
        <f>AVERAGE(G63:G70)</f>
        <v>4.5</v>
      </c>
      <c r="H71">
        <f t="shared" ref="H71:L71" si="34">AVERAGE(H63:H70)</f>
        <v>125.375</v>
      </c>
      <c r="I71">
        <f t="shared" si="34"/>
        <v>96.5</v>
      </c>
      <c r="J71">
        <f t="shared" si="34"/>
        <v>549.875</v>
      </c>
      <c r="K71">
        <f t="shared" si="34"/>
        <v>11946.5</v>
      </c>
      <c r="L71">
        <f t="shared" si="34"/>
        <v>25.5</v>
      </c>
    </row>
    <row r="73" spans="6:22" x14ac:dyDescent="0.3">
      <c r="F73" t="s">
        <v>10</v>
      </c>
      <c r="G73" t="s">
        <v>0</v>
      </c>
      <c r="H73" t="s">
        <v>13</v>
      </c>
      <c r="I73" t="s">
        <v>12</v>
      </c>
      <c r="J73" t="s">
        <v>14</v>
      </c>
      <c r="K73" t="s">
        <v>15</v>
      </c>
      <c r="L73" t="s">
        <v>16</v>
      </c>
      <c r="P73">
        <v>42</v>
      </c>
      <c r="Q73">
        <v>70</v>
      </c>
      <c r="R73">
        <v>137</v>
      </c>
    </row>
    <row r="74" spans="6:22" x14ac:dyDescent="0.3">
      <c r="F74">
        <v>2000</v>
      </c>
      <c r="G74">
        <v>1</v>
      </c>
      <c r="H74">
        <v>42</v>
      </c>
      <c r="I74">
        <v>42</v>
      </c>
      <c r="J74">
        <f>I74*G74</f>
        <v>42</v>
      </c>
      <c r="K74">
        <f>I74*I74</f>
        <v>1764</v>
      </c>
      <c r="L74">
        <f>G74*G74</f>
        <v>1</v>
      </c>
      <c r="P74">
        <v>56</v>
      </c>
      <c r="Q74">
        <v>57</v>
      </c>
      <c r="R74">
        <v>94</v>
      </c>
      <c r="S74">
        <v>134</v>
      </c>
      <c r="T74">
        <v>178</v>
      </c>
    </row>
    <row r="75" spans="6:22" x14ac:dyDescent="0.3">
      <c r="G75">
        <v>2</v>
      </c>
      <c r="H75">
        <v>112</v>
      </c>
      <c r="I75">
        <f>H75-42</f>
        <v>70</v>
      </c>
      <c r="J75">
        <f t="shared" ref="J75:J76" si="35">I75*G75</f>
        <v>140</v>
      </c>
      <c r="K75">
        <f t="shared" ref="K75:K76" si="36">I75*I75</f>
        <v>4900</v>
      </c>
      <c r="L75">
        <f t="shared" ref="L75:L76" si="37">G75*G75</f>
        <v>4</v>
      </c>
      <c r="P75">
        <v>36</v>
      </c>
      <c r="Q75">
        <v>34</v>
      </c>
      <c r="R75">
        <v>62</v>
      </c>
      <c r="S75">
        <v>98</v>
      </c>
      <c r="T75">
        <v>125</v>
      </c>
      <c r="U75">
        <v>163</v>
      </c>
      <c r="V75">
        <v>198</v>
      </c>
    </row>
    <row r="76" spans="6:22" x14ac:dyDescent="0.3">
      <c r="G76">
        <v>3</v>
      </c>
      <c r="H76">
        <v>179</v>
      </c>
      <c r="I76">
        <f>H76-42</f>
        <v>137</v>
      </c>
      <c r="J76">
        <f t="shared" si="35"/>
        <v>411</v>
      </c>
      <c r="K76">
        <f t="shared" si="36"/>
        <v>18769</v>
      </c>
      <c r="L76">
        <f t="shared" si="37"/>
        <v>9</v>
      </c>
    </row>
    <row r="77" spans="6:22" x14ac:dyDescent="0.3">
      <c r="F77" t="s">
        <v>7</v>
      </c>
      <c r="G77">
        <f>AVERAGE(G74:G76)</f>
        <v>2</v>
      </c>
      <c r="H77">
        <f t="shared" ref="H77:L77" si="38">AVERAGE(H74:H76)</f>
        <v>111</v>
      </c>
      <c r="I77">
        <f t="shared" si="38"/>
        <v>83</v>
      </c>
      <c r="J77">
        <f t="shared" si="38"/>
        <v>197.66666666666666</v>
      </c>
      <c r="K77">
        <f t="shared" si="38"/>
        <v>8477.6666666666661</v>
      </c>
      <c r="L77">
        <f t="shared" si="38"/>
        <v>4.666666666666667</v>
      </c>
    </row>
    <row r="78" spans="6:22" x14ac:dyDescent="0.3">
      <c r="F78">
        <v>3209</v>
      </c>
      <c r="G78">
        <v>1</v>
      </c>
      <c r="H78">
        <v>56</v>
      </c>
      <c r="I78">
        <v>56</v>
      </c>
      <c r="J78">
        <f>I78*G78</f>
        <v>56</v>
      </c>
      <c r="K78">
        <f>I78*I78</f>
        <v>3136</v>
      </c>
      <c r="L78">
        <f>G78*G78</f>
        <v>1</v>
      </c>
    </row>
    <row r="79" spans="6:22" x14ac:dyDescent="0.3">
      <c r="G79">
        <v>2</v>
      </c>
      <c r="H79">
        <v>113</v>
      </c>
      <c r="I79">
        <f>H79-56</f>
        <v>57</v>
      </c>
      <c r="J79">
        <f t="shared" ref="J79:J82" si="39">I79*G79</f>
        <v>114</v>
      </c>
      <c r="K79">
        <f t="shared" ref="K79:K82" si="40">I79*I79</f>
        <v>3249</v>
      </c>
      <c r="L79">
        <f t="shared" ref="L79:L82" si="41">G79*G79</f>
        <v>4</v>
      </c>
    </row>
    <row r="80" spans="6:22" x14ac:dyDescent="0.3">
      <c r="G80">
        <v>3</v>
      </c>
      <c r="H80">
        <v>150</v>
      </c>
      <c r="I80">
        <f t="shared" ref="I80:I82" si="42">H80-56</f>
        <v>94</v>
      </c>
      <c r="J80">
        <f t="shared" si="39"/>
        <v>282</v>
      </c>
      <c r="K80">
        <f t="shared" si="40"/>
        <v>8836</v>
      </c>
      <c r="L80">
        <f t="shared" si="41"/>
        <v>9</v>
      </c>
    </row>
    <row r="81" spans="6:12" x14ac:dyDescent="0.3">
      <c r="G81">
        <v>4</v>
      </c>
      <c r="H81">
        <v>190</v>
      </c>
      <c r="I81">
        <f t="shared" si="42"/>
        <v>134</v>
      </c>
      <c r="J81">
        <f t="shared" si="39"/>
        <v>536</v>
      </c>
      <c r="K81">
        <f t="shared" si="40"/>
        <v>17956</v>
      </c>
      <c r="L81">
        <f t="shared" si="41"/>
        <v>16</v>
      </c>
    </row>
    <row r="82" spans="6:12" x14ac:dyDescent="0.3">
      <c r="G82">
        <v>5</v>
      </c>
      <c r="H82">
        <v>234</v>
      </c>
      <c r="I82">
        <f t="shared" si="42"/>
        <v>178</v>
      </c>
      <c r="J82">
        <f t="shared" si="39"/>
        <v>890</v>
      </c>
      <c r="K82">
        <f t="shared" si="40"/>
        <v>31684</v>
      </c>
      <c r="L82">
        <f t="shared" si="41"/>
        <v>25</v>
      </c>
    </row>
    <row r="83" spans="6:12" x14ac:dyDescent="0.3">
      <c r="F83" t="s">
        <v>7</v>
      </c>
      <c r="G83">
        <f>AVERAGE(G78:G82)</f>
        <v>3</v>
      </c>
      <c r="H83">
        <f t="shared" ref="H83:L83" si="43">AVERAGE(H78:H82)</f>
        <v>148.6</v>
      </c>
      <c r="I83">
        <f t="shared" si="43"/>
        <v>103.8</v>
      </c>
      <c r="J83">
        <f t="shared" si="43"/>
        <v>375.6</v>
      </c>
      <c r="K83">
        <f t="shared" si="43"/>
        <v>12972.2</v>
      </c>
      <c r="L83">
        <f t="shared" si="43"/>
        <v>11</v>
      </c>
    </row>
    <row r="84" spans="6:12" x14ac:dyDescent="0.3">
      <c r="F84">
        <v>4290</v>
      </c>
      <c r="G84">
        <v>1</v>
      </c>
      <c r="H84">
        <v>36</v>
      </c>
      <c r="I84">
        <v>36</v>
      </c>
      <c r="J84">
        <f>I84*G84</f>
        <v>36</v>
      </c>
      <c r="K84">
        <f>I84*I84</f>
        <v>1296</v>
      </c>
      <c r="L84">
        <f>G84*G84</f>
        <v>1</v>
      </c>
    </row>
    <row r="85" spans="6:12" x14ac:dyDescent="0.3">
      <c r="G85">
        <v>2</v>
      </c>
      <c r="H85">
        <v>70</v>
      </c>
      <c r="I85">
        <f>H85-36</f>
        <v>34</v>
      </c>
      <c r="J85">
        <f t="shared" ref="J85:J90" si="44">I85*G85</f>
        <v>68</v>
      </c>
      <c r="K85">
        <f t="shared" ref="K85:K90" si="45">I85*I85</f>
        <v>1156</v>
      </c>
      <c r="L85">
        <f t="shared" ref="L85:L90" si="46">G85*G85</f>
        <v>4</v>
      </c>
    </row>
    <row r="86" spans="6:12" x14ac:dyDescent="0.3">
      <c r="G86">
        <v>3</v>
      </c>
      <c r="H86">
        <v>98</v>
      </c>
      <c r="I86">
        <f t="shared" ref="I86:I90" si="47">H86-36</f>
        <v>62</v>
      </c>
      <c r="J86">
        <f t="shared" si="44"/>
        <v>186</v>
      </c>
      <c r="K86">
        <f t="shared" si="45"/>
        <v>3844</v>
      </c>
      <c r="L86">
        <f t="shared" si="46"/>
        <v>9</v>
      </c>
    </row>
    <row r="87" spans="6:12" x14ac:dyDescent="0.3">
      <c r="G87">
        <v>4</v>
      </c>
      <c r="H87">
        <v>134</v>
      </c>
      <c r="I87">
        <f t="shared" si="47"/>
        <v>98</v>
      </c>
      <c r="J87">
        <f t="shared" si="44"/>
        <v>392</v>
      </c>
      <c r="K87">
        <f t="shared" si="45"/>
        <v>9604</v>
      </c>
      <c r="L87">
        <f t="shared" si="46"/>
        <v>16</v>
      </c>
    </row>
    <row r="88" spans="6:12" x14ac:dyDescent="0.3">
      <c r="G88">
        <v>5</v>
      </c>
      <c r="H88">
        <v>161</v>
      </c>
      <c r="I88">
        <f t="shared" si="47"/>
        <v>125</v>
      </c>
      <c r="J88">
        <f t="shared" si="44"/>
        <v>625</v>
      </c>
      <c r="K88">
        <f t="shared" si="45"/>
        <v>15625</v>
      </c>
      <c r="L88">
        <f t="shared" si="46"/>
        <v>25</v>
      </c>
    </row>
    <row r="89" spans="6:12" x14ac:dyDescent="0.3">
      <c r="G89">
        <v>6</v>
      </c>
      <c r="H89">
        <v>199</v>
      </c>
      <c r="I89">
        <f t="shared" si="47"/>
        <v>163</v>
      </c>
      <c r="J89">
        <f t="shared" si="44"/>
        <v>978</v>
      </c>
      <c r="K89">
        <f t="shared" si="45"/>
        <v>26569</v>
      </c>
      <c r="L89">
        <f t="shared" si="46"/>
        <v>36</v>
      </c>
    </row>
    <row r="90" spans="6:12" x14ac:dyDescent="0.3">
      <c r="G90">
        <v>7</v>
      </c>
      <c r="H90">
        <v>234</v>
      </c>
      <c r="I90">
        <f t="shared" si="47"/>
        <v>198</v>
      </c>
      <c r="J90">
        <f t="shared" si="44"/>
        <v>1386</v>
      </c>
      <c r="K90">
        <f t="shared" si="45"/>
        <v>39204</v>
      </c>
      <c r="L90">
        <f t="shared" si="46"/>
        <v>49</v>
      </c>
    </row>
    <row r="91" spans="6:12" x14ac:dyDescent="0.3">
      <c r="G91">
        <f>AVERAGE(G84:G90)</f>
        <v>4</v>
      </c>
      <c r="H91">
        <f t="shared" ref="H91:L91" si="48">AVERAGE(H84:H90)</f>
        <v>133.14285714285714</v>
      </c>
      <c r="I91">
        <f t="shared" si="48"/>
        <v>102.28571428571429</v>
      </c>
      <c r="J91">
        <f t="shared" si="48"/>
        <v>524.42857142857144</v>
      </c>
      <c r="K91">
        <f t="shared" si="48"/>
        <v>13899.714285714286</v>
      </c>
      <c r="L91">
        <f t="shared" si="48"/>
        <v>20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Сергей</dc:creator>
  <cp:lastModifiedBy>Сергей Идрисов</cp:lastModifiedBy>
  <dcterms:created xsi:type="dcterms:W3CDTF">2015-06-05T18:17:20Z</dcterms:created>
  <dcterms:modified xsi:type="dcterms:W3CDTF">2024-04-17T17:39:42Z</dcterms:modified>
</cp:coreProperties>
</file>