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kom89\OneDrive\Desktop\"/>
    </mc:Choice>
  </mc:AlternateContent>
  <xr:revisionPtr revIDLastSave="0" documentId="8_{9C19EABE-71F3-423F-9055-B0100507D6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" i="1" l="1"/>
  <c r="AE9" i="1"/>
  <c r="AL8" i="1"/>
  <c r="AK8" i="1"/>
  <c r="AJ8" i="1"/>
  <c r="AI8" i="1"/>
  <c r="AH8" i="1"/>
  <c r="X7" i="1"/>
  <c r="AL6" i="1"/>
  <c r="AK6" i="1"/>
  <c r="AJ6" i="1"/>
  <c r="AI6" i="1"/>
  <c r="AH6" i="1"/>
  <c r="AG6" i="1"/>
  <c r="AF6" i="1"/>
  <c r="AE6" i="1"/>
  <c r="AD6" i="1"/>
  <c r="AC6" i="1"/>
  <c r="AB6" i="1"/>
  <c r="Z6" i="1"/>
  <c r="X6" i="1"/>
  <c r="E67" i="1"/>
  <c r="E54" i="1"/>
  <c r="E41" i="1"/>
  <c r="E28" i="1"/>
  <c r="E15" i="1"/>
  <c r="AG8" i="1" s="1"/>
  <c r="B15" i="1"/>
  <c r="S14" i="1"/>
  <c r="R14" i="1"/>
  <c r="Q14" i="1"/>
  <c r="P14" i="1"/>
  <c r="P41" i="1" s="1"/>
  <c r="AH9" i="1" s="1"/>
  <c r="O14" i="1"/>
  <c r="B14" i="1"/>
  <c r="S13" i="1"/>
  <c r="R13" i="1"/>
  <c r="Q13" i="1"/>
  <c r="P13" i="1"/>
  <c r="O13" i="1"/>
  <c r="N13" i="1"/>
  <c r="B13" i="1"/>
  <c r="S12" i="1"/>
  <c r="S39" i="1" s="1"/>
  <c r="R12" i="1"/>
  <c r="Q12" i="1"/>
  <c r="P12" i="1"/>
  <c r="O12" i="1"/>
  <c r="O39" i="1" s="1"/>
  <c r="N12" i="1"/>
  <c r="M12" i="1"/>
  <c r="M39" i="1" s="1"/>
  <c r="B12" i="1"/>
  <c r="S11" i="1"/>
  <c r="R11" i="1"/>
  <c r="Q11" i="1"/>
  <c r="P11" i="1"/>
  <c r="O11" i="1"/>
  <c r="N11" i="1"/>
  <c r="M11" i="1"/>
  <c r="L11" i="1"/>
  <c r="S10" i="1"/>
  <c r="R10" i="1"/>
  <c r="Q10" i="1"/>
  <c r="Q37" i="1" s="1"/>
  <c r="P10" i="1"/>
  <c r="O10" i="1"/>
  <c r="N10" i="1"/>
  <c r="M10" i="1"/>
  <c r="L10" i="1"/>
  <c r="K10" i="1"/>
  <c r="J10" i="1"/>
  <c r="I10" i="1"/>
  <c r="AA6" i="1" s="1"/>
  <c r="H10" i="1"/>
  <c r="G10" i="1"/>
  <c r="Y6" i="1" s="1"/>
  <c r="F10" i="1"/>
  <c r="S9" i="1"/>
  <c r="R9" i="1"/>
  <c r="Q9" i="1"/>
  <c r="P9" i="1"/>
  <c r="O9" i="1"/>
  <c r="N9" i="1"/>
  <c r="M9" i="1"/>
  <c r="M36" i="1" s="1"/>
  <c r="L9" i="1"/>
  <c r="K9" i="1"/>
  <c r="K36" i="1" s="1"/>
  <c r="J9" i="1"/>
  <c r="I9" i="1"/>
  <c r="H9" i="1"/>
  <c r="G9" i="1"/>
  <c r="S8" i="1"/>
  <c r="R8" i="1"/>
  <c r="Q8" i="1"/>
  <c r="P8" i="1"/>
  <c r="O8" i="1"/>
  <c r="N8" i="1"/>
  <c r="M8" i="1"/>
  <c r="L8" i="1"/>
  <c r="L35" i="1" s="1"/>
  <c r="K8" i="1"/>
  <c r="J8" i="1"/>
  <c r="I8" i="1"/>
  <c r="H8" i="1"/>
  <c r="G8" i="1"/>
  <c r="S7" i="1"/>
  <c r="S34" i="1" s="1"/>
  <c r="R7" i="1"/>
  <c r="Q7" i="1"/>
  <c r="P7" i="1"/>
  <c r="O7" i="1"/>
  <c r="N7" i="1"/>
  <c r="M7" i="1"/>
  <c r="L7" i="1"/>
  <c r="K7" i="1"/>
  <c r="K34" i="1" s="1"/>
  <c r="J7" i="1"/>
  <c r="I7" i="1"/>
  <c r="H7" i="1"/>
  <c r="G7" i="1"/>
  <c r="S6" i="1"/>
  <c r="R6" i="1"/>
  <c r="Q6" i="1"/>
  <c r="P6" i="1"/>
  <c r="P33" i="1" s="1"/>
  <c r="O6" i="1"/>
  <c r="N6" i="1"/>
  <c r="M6" i="1"/>
  <c r="L6" i="1"/>
  <c r="L33" i="1" s="1"/>
  <c r="K6" i="1"/>
  <c r="J6" i="1"/>
  <c r="I6" i="1"/>
  <c r="H6" i="1"/>
  <c r="H33" i="1" s="1"/>
  <c r="G6" i="1"/>
  <c r="T5" i="1"/>
  <c r="AL19" i="1" s="1"/>
  <c r="S5" i="1"/>
  <c r="AK19" i="1" s="1"/>
  <c r="R5" i="1"/>
  <c r="AJ19" i="1" s="1"/>
  <c r="Q5" i="1"/>
  <c r="P5" i="1"/>
  <c r="AH19" i="1" s="1"/>
  <c r="O5" i="1"/>
  <c r="AG19" i="1" s="1"/>
  <c r="N5" i="1"/>
  <c r="AF19" i="1" s="1"/>
  <c r="M5" i="1"/>
  <c r="L5" i="1"/>
  <c r="K5" i="1"/>
  <c r="AC19" i="1" s="1"/>
  <c r="J5" i="1"/>
  <c r="AB19" i="1" s="1"/>
  <c r="I5" i="1"/>
  <c r="H5" i="1"/>
  <c r="Z19" i="1" s="1"/>
  <c r="G5" i="1"/>
  <c r="Y19" i="1" s="1"/>
  <c r="F5" i="1"/>
  <c r="X19" i="1" s="1"/>
  <c r="B5" i="1"/>
  <c r="X12" i="1" s="1"/>
  <c r="B4" i="1"/>
  <c r="B2" i="1"/>
  <c r="S53" i="1" s="1"/>
  <c r="L32" i="1" l="1"/>
  <c r="AD19" i="1"/>
  <c r="J33" i="1"/>
  <c r="R33" i="1"/>
  <c r="M34" i="1"/>
  <c r="S36" i="1"/>
  <c r="I32" i="1"/>
  <c r="I58" i="1" s="1"/>
  <c r="M32" i="1"/>
  <c r="Q32" i="1"/>
  <c r="G33" i="1"/>
  <c r="K33" i="1"/>
  <c r="K59" i="1" s="1"/>
  <c r="O33" i="1"/>
  <c r="M35" i="1"/>
  <c r="N37" i="1"/>
  <c r="R37" i="1"/>
  <c r="O38" i="1"/>
  <c r="G31" i="1"/>
  <c r="Y22" i="1" s="1"/>
  <c r="K32" i="1"/>
  <c r="O32" i="1"/>
  <c r="S31" i="1"/>
  <c r="AK22" i="1" s="1"/>
  <c r="I33" i="1"/>
  <c r="M33" i="1"/>
  <c r="L34" i="1"/>
  <c r="K35" i="1"/>
  <c r="S35" i="1"/>
  <c r="P37" i="1"/>
  <c r="P38" i="1"/>
  <c r="E40" i="1"/>
  <c r="E39" i="1" s="1"/>
  <c r="E38" i="1" s="1"/>
  <c r="E37" i="1" s="1"/>
  <c r="E36" i="1" s="1"/>
  <c r="E35" i="1" s="1"/>
  <c r="E34" i="1" s="1"/>
  <c r="E33" i="1" s="1"/>
  <c r="E32" i="1" s="1"/>
  <c r="E31" i="1" s="1"/>
  <c r="AA19" i="1"/>
  <c r="AE19" i="1"/>
  <c r="AI19" i="1"/>
  <c r="I31" i="1"/>
  <c r="AA22" i="1" s="1"/>
  <c r="S32" i="1"/>
  <c r="S33" i="1"/>
  <c r="L36" i="1"/>
  <c r="N38" i="1"/>
  <c r="O40" i="1"/>
  <c r="H45" i="1"/>
  <c r="J46" i="1"/>
  <c r="J59" i="1" s="1"/>
  <c r="Q47" i="1"/>
  <c r="H49" i="1"/>
  <c r="Z10" i="1" s="1"/>
  <c r="L51" i="1"/>
  <c r="AD10" i="1" s="1"/>
  <c r="F9" i="1"/>
  <c r="N36" i="1"/>
  <c r="O37" i="1"/>
  <c r="Q38" i="1"/>
  <c r="P40" i="1"/>
  <c r="K31" i="1"/>
  <c r="AC22" i="1" s="1"/>
  <c r="G32" i="1"/>
  <c r="I45" i="1"/>
  <c r="P46" i="1"/>
  <c r="R47" i="1"/>
  <c r="I49" i="1"/>
  <c r="AA10" i="1" s="1"/>
  <c r="M51" i="1"/>
  <c r="T54" i="1"/>
  <c r="AL10" i="1" s="1"/>
  <c r="N35" i="1"/>
  <c r="G36" i="1"/>
  <c r="Y9" i="1" s="1"/>
  <c r="O36" i="1"/>
  <c r="R38" i="1"/>
  <c r="Q40" i="1"/>
  <c r="E14" i="1"/>
  <c r="AF8" i="1" s="1"/>
  <c r="L31" i="1"/>
  <c r="AD22" i="1" s="1"/>
  <c r="O41" i="1"/>
  <c r="AG9" i="1" s="1"/>
  <c r="H44" i="1"/>
  <c r="Z23" i="1" s="1"/>
  <c r="J45" i="1"/>
  <c r="Q46" i="1"/>
  <c r="H48" i="1"/>
  <c r="J49" i="1"/>
  <c r="AB10" i="1" s="1"/>
  <c r="T51" i="1"/>
  <c r="G55" i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G35" i="1"/>
  <c r="O35" i="1"/>
  <c r="H36" i="1"/>
  <c r="Z9" i="1" s="1"/>
  <c r="P36" i="1"/>
  <c r="S38" i="1"/>
  <c r="R40" i="1"/>
  <c r="E27" i="1"/>
  <c r="E26" i="1" s="1"/>
  <c r="E25" i="1" s="1"/>
  <c r="E24" i="1" s="1"/>
  <c r="E23" i="1" s="1"/>
  <c r="E22" i="1" s="1"/>
  <c r="E21" i="1" s="1"/>
  <c r="E20" i="1" s="1"/>
  <c r="E19" i="1" s="1"/>
  <c r="E18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M31" i="1"/>
  <c r="AE22" i="1" s="1"/>
  <c r="I44" i="1"/>
  <c r="AA23" i="1" s="1"/>
  <c r="P45" i="1"/>
  <c r="R46" i="1"/>
  <c r="R59" i="1" s="1"/>
  <c r="I48" i="1"/>
  <c r="P49" i="1"/>
  <c r="N32" i="1"/>
  <c r="N31" i="1"/>
  <c r="AF22" i="1" s="1"/>
  <c r="N34" i="1"/>
  <c r="N33" i="1"/>
  <c r="G34" i="1"/>
  <c r="O34" i="1"/>
  <c r="H35" i="1"/>
  <c r="P35" i="1"/>
  <c r="I36" i="1"/>
  <c r="AA9" i="1" s="1"/>
  <c r="Q36" i="1"/>
  <c r="Q62" i="1" s="1"/>
  <c r="L38" i="1"/>
  <c r="AD9" i="1" s="1"/>
  <c r="S40" i="1"/>
  <c r="S66" i="1" s="1"/>
  <c r="O31" i="1"/>
  <c r="AG22" i="1" s="1"/>
  <c r="N39" i="1"/>
  <c r="J44" i="1"/>
  <c r="AB23" i="1" s="1"/>
  <c r="Q45" i="1"/>
  <c r="Q58" i="1" s="1"/>
  <c r="H47" i="1"/>
  <c r="J48" i="1"/>
  <c r="Q49" i="1"/>
  <c r="S52" i="1"/>
  <c r="S65" i="1" s="1"/>
  <c r="H32" i="1"/>
  <c r="H31" i="1"/>
  <c r="Z22" i="1" s="1"/>
  <c r="P32" i="1"/>
  <c r="P58" i="1" s="1"/>
  <c r="P31" i="1"/>
  <c r="AH22" i="1" s="1"/>
  <c r="H34" i="1"/>
  <c r="H60" i="1" s="1"/>
  <c r="P34" i="1"/>
  <c r="I35" i="1"/>
  <c r="I61" i="1" s="1"/>
  <c r="Q35" i="1"/>
  <c r="J36" i="1"/>
  <c r="AB9" i="1" s="1"/>
  <c r="R36" i="1"/>
  <c r="K37" i="1"/>
  <c r="AC9" i="1" s="1"/>
  <c r="S37" i="1"/>
  <c r="M38" i="1"/>
  <c r="P39" i="1"/>
  <c r="Q41" i="1"/>
  <c r="AI9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Q31" i="1"/>
  <c r="AI22" i="1" s="1"/>
  <c r="P44" i="1"/>
  <c r="AH23" i="1" s="1"/>
  <c r="R45" i="1"/>
  <c r="I47" i="1"/>
  <c r="P48" i="1"/>
  <c r="R49" i="1"/>
  <c r="T52" i="1"/>
  <c r="P59" i="1"/>
  <c r="I34" i="1"/>
  <c r="Q34" i="1"/>
  <c r="J35" i="1"/>
  <c r="R35" i="1"/>
  <c r="L37" i="1"/>
  <c r="L63" i="1" s="1"/>
  <c r="Q39" i="1"/>
  <c r="R41" i="1"/>
  <c r="AJ9" i="1" s="1"/>
  <c r="Q44" i="1"/>
  <c r="AI23" i="1" s="1"/>
  <c r="H46" i="1"/>
  <c r="J47" i="1"/>
  <c r="Q48" i="1"/>
  <c r="N50" i="1"/>
  <c r="N63" i="1" s="1"/>
  <c r="H59" i="1"/>
  <c r="S54" i="1"/>
  <c r="AK10" i="1" s="1"/>
  <c r="R53" i="1"/>
  <c r="R52" i="1"/>
  <c r="S51" i="1"/>
  <c r="M50" i="1"/>
  <c r="R54" i="1"/>
  <c r="AJ10" i="1" s="1"/>
  <c r="Q53" i="1"/>
  <c r="Q52" i="1"/>
  <c r="R51" i="1"/>
  <c r="T50" i="1"/>
  <c r="L50" i="1"/>
  <c r="O49" i="1"/>
  <c r="G49" i="1"/>
  <c r="Y10" i="1" s="1"/>
  <c r="O48" i="1"/>
  <c r="G48" i="1"/>
  <c r="O47" i="1"/>
  <c r="G47" i="1"/>
  <c r="O46" i="1"/>
  <c r="O59" i="1" s="1"/>
  <c r="G46" i="1"/>
  <c r="G59" i="1" s="1"/>
  <c r="O45" i="1"/>
  <c r="O58" i="1" s="1"/>
  <c r="G45" i="1"/>
  <c r="O44" i="1"/>
  <c r="AG23" i="1" s="1"/>
  <c r="G44" i="1"/>
  <c r="Y23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E66" i="1"/>
  <c r="E65" i="1" s="1"/>
  <c r="E64" i="1" s="1"/>
  <c r="E63" i="1" s="1"/>
  <c r="E62" i="1" s="1"/>
  <c r="E61" i="1" s="1"/>
  <c r="E60" i="1" s="1"/>
  <c r="E59" i="1" s="1"/>
  <c r="E58" i="1" s="1"/>
  <c r="E57" i="1" s="1"/>
  <c r="Q54" i="1"/>
  <c r="AI10" i="1" s="1"/>
  <c r="P53" i="1"/>
  <c r="P52" i="1"/>
  <c r="Q51" i="1"/>
  <c r="S50" i="1"/>
  <c r="K50" i="1"/>
  <c r="AC10" i="1" s="1"/>
  <c r="N49" i="1"/>
  <c r="F49" i="1"/>
  <c r="X10" i="1" s="1"/>
  <c r="N48" i="1"/>
  <c r="F48" i="1"/>
  <c r="N47" i="1"/>
  <c r="F47" i="1"/>
  <c r="N46" i="1"/>
  <c r="F46" i="1"/>
  <c r="N45" i="1"/>
  <c r="F45" i="1"/>
  <c r="N44" i="1"/>
  <c r="AF23" i="1" s="1"/>
  <c r="F44" i="1"/>
  <c r="X23" i="1" s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P54" i="1"/>
  <c r="AH10" i="1" s="1"/>
  <c r="O53" i="1"/>
  <c r="O52" i="1"/>
  <c r="O65" i="1" s="1"/>
  <c r="P51" i="1"/>
  <c r="P64" i="1" s="1"/>
  <c r="R50" i="1"/>
  <c r="R63" i="1" s="1"/>
  <c r="M49" i="1"/>
  <c r="M62" i="1" s="1"/>
  <c r="M48" i="1"/>
  <c r="M61" i="1" s="1"/>
  <c r="M47" i="1"/>
  <c r="M60" i="1" s="1"/>
  <c r="M46" i="1"/>
  <c r="M59" i="1" s="1"/>
  <c r="M45" i="1"/>
  <c r="M58" i="1" s="1"/>
  <c r="M44" i="1"/>
  <c r="AE23" i="1" s="1"/>
  <c r="O54" i="1"/>
  <c r="AG10" i="1" s="1"/>
  <c r="N53" i="1"/>
  <c r="AF10" i="1" s="1"/>
  <c r="N52" i="1"/>
  <c r="O51" i="1"/>
  <c r="O64" i="1" s="1"/>
  <c r="Q50" i="1"/>
  <c r="Q63" i="1" s="1"/>
  <c r="T49" i="1"/>
  <c r="L49" i="1"/>
  <c r="T48" i="1"/>
  <c r="L48" i="1"/>
  <c r="L61" i="1" s="1"/>
  <c r="T47" i="1"/>
  <c r="L47" i="1"/>
  <c r="L60" i="1" s="1"/>
  <c r="T46" i="1"/>
  <c r="L46" i="1"/>
  <c r="L59" i="1" s="1"/>
  <c r="T45" i="1"/>
  <c r="L45" i="1"/>
  <c r="L58" i="1" s="1"/>
  <c r="T44" i="1"/>
  <c r="AL23" i="1" s="1"/>
  <c r="L44" i="1"/>
  <c r="AD23" i="1" s="1"/>
  <c r="E53" i="1"/>
  <c r="E52" i="1" s="1"/>
  <c r="E51" i="1" s="1"/>
  <c r="E50" i="1" s="1"/>
  <c r="E49" i="1" s="1"/>
  <c r="E48" i="1" s="1"/>
  <c r="E47" i="1" s="1"/>
  <c r="E46" i="1" s="1"/>
  <c r="E45" i="1" s="1"/>
  <c r="E44" i="1" s="1"/>
  <c r="M52" i="1"/>
  <c r="AE10" i="1" s="1"/>
  <c r="N51" i="1"/>
  <c r="P50" i="1"/>
  <c r="P63" i="1" s="1"/>
  <c r="S49" i="1"/>
  <c r="S62" i="1" s="1"/>
  <c r="K49" i="1"/>
  <c r="K62" i="1" s="1"/>
  <c r="S48" i="1"/>
  <c r="S61" i="1" s="1"/>
  <c r="K48" i="1"/>
  <c r="K61" i="1" s="1"/>
  <c r="S47" i="1"/>
  <c r="S60" i="1" s="1"/>
  <c r="K47" i="1"/>
  <c r="K60" i="1" s="1"/>
  <c r="S46" i="1"/>
  <c r="K46" i="1"/>
  <c r="S45" i="1"/>
  <c r="K45" i="1"/>
  <c r="K58" i="1" s="1"/>
  <c r="S44" i="1"/>
  <c r="AK23" i="1" s="1"/>
  <c r="K44" i="1"/>
  <c r="AC23" i="1" s="1"/>
  <c r="G16" i="1"/>
  <c r="J32" i="1"/>
  <c r="J31" i="1"/>
  <c r="AB22" i="1" s="1"/>
  <c r="R32" i="1"/>
  <c r="R58" i="1" s="1"/>
  <c r="R31" i="1"/>
  <c r="AJ22" i="1" s="1"/>
  <c r="Q33" i="1"/>
  <c r="Q59" i="1" s="1"/>
  <c r="J34" i="1"/>
  <c r="R34" i="1"/>
  <c r="R60" i="1" s="1"/>
  <c r="M37" i="1"/>
  <c r="R39" i="1"/>
  <c r="S41" i="1"/>
  <c r="AK9" i="1" s="1"/>
  <c r="N40" i="1"/>
  <c r="AF9" i="1" s="1"/>
  <c r="R44" i="1"/>
  <c r="AJ23" i="1" s="1"/>
  <c r="I46" i="1"/>
  <c r="I59" i="1" s="1"/>
  <c r="P47" i="1"/>
  <c r="R48" i="1"/>
  <c r="O50" i="1"/>
  <c r="T53" i="1"/>
  <c r="R62" i="1" l="1"/>
  <c r="O63" i="1"/>
  <c r="O66" i="1"/>
  <c r="H58" i="1"/>
  <c r="G60" i="1"/>
  <c r="R66" i="1"/>
  <c r="Y20" i="1"/>
  <c r="Y7" i="1"/>
  <c r="S64" i="1"/>
  <c r="J61" i="1"/>
  <c r="H61" i="1"/>
  <c r="P62" i="1"/>
  <c r="O62" i="1"/>
  <c r="Q67" i="1"/>
  <c r="AI11" i="1" s="1"/>
  <c r="H62" i="1"/>
  <c r="Z11" i="1" s="1"/>
  <c r="R61" i="1"/>
  <c r="P65" i="1"/>
  <c r="P60" i="1"/>
  <c r="O60" i="1"/>
  <c r="M57" i="1"/>
  <c r="AE24" i="1" s="1"/>
  <c r="O61" i="1"/>
  <c r="G62" i="1"/>
  <c r="Y11" i="1" s="1"/>
  <c r="N62" i="1"/>
  <c r="N64" i="1"/>
  <c r="R57" i="1"/>
  <c r="AJ24" i="1" s="1"/>
  <c r="S67" i="1"/>
  <c r="AK11" i="1" s="1"/>
  <c r="J57" i="1"/>
  <c r="AB24" i="1" s="1"/>
  <c r="M64" i="1"/>
  <c r="G61" i="1"/>
  <c r="O67" i="1"/>
  <c r="AG11" i="1" s="1"/>
  <c r="N61" i="1"/>
  <c r="F36" i="1"/>
  <c r="X9" i="1" s="1"/>
  <c r="F8" i="1"/>
  <c r="L62" i="1"/>
  <c r="M65" i="1"/>
  <c r="AE11" i="1" s="1"/>
  <c r="R65" i="1"/>
  <c r="J58" i="1"/>
  <c r="Q60" i="1"/>
  <c r="S63" i="1"/>
  <c r="N59" i="1"/>
  <c r="L57" i="1"/>
  <c r="AD24" i="1" s="1"/>
  <c r="G58" i="1"/>
  <c r="S59" i="1"/>
  <c r="G57" i="1"/>
  <c r="Y24" i="1" s="1"/>
  <c r="O57" i="1"/>
  <c r="AG24" i="1" s="1"/>
  <c r="M63" i="1"/>
  <c r="H16" i="1"/>
  <c r="I60" i="1"/>
  <c r="Q57" i="1"/>
  <c r="AI24" i="1" s="1"/>
  <c r="K63" i="1"/>
  <c r="AC11" i="1" s="1"/>
  <c r="P57" i="1"/>
  <c r="AH24" i="1" s="1"/>
  <c r="L64" i="1"/>
  <c r="AD11" i="1" s="1"/>
  <c r="N60" i="1"/>
  <c r="K57" i="1"/>
  <c r="AC24" i="1" s="1"/>
  <c r="S58" i="1"/>
  <c r="R67" i="1"/>
  <c r="AJ11" i="1" s="1"/>
  <c r="I57" i="1"/>
  <c r="AA24" i="1" s="1"/>
  <c r="J60" i="1"/>
  <c r="J62" i="1"/>
  <c r="AB11" i="1" s="1"/>
  <c r="I62" i="1"/>
  <c r="AA11" i="1" s="1"/>
  <c r="N57" i="1"/>
  <c r="AF24" i="1" s="1"/>
  <c r="E13" i="1"/>
  <c r="AE8" i="1" s="1"/>
  <c r="P66" i="1"/>
  <c r="N66" i="1"/>
  <c r="AF11" i="1" s="1"/>
  <c r="Q65" i="1"/>
  <c r="Q61" i="1"/>
  <c r="H57" i="1"/>
  <c r="Z24" i="1" s="1"/>
  <c r="N65" i="1"/>
  <c r="P61" i="1"/>
  <c r="N58" i="1"/>
  <c r="Q66" i="1"/>
  <c r="R64" i="1"/>
  <c r="Q64" i="1"/>
  <c r="P67" i="1"/>
  <c r="AH11" i="1" s="1"/>
  <c r="S57" i="1"/>
  <c r="AK24" i="1" s="1"/>
  <c r="Z7" i="1" l="1"/>
  <c r="Z20" i="1"/>
  <c r="E12" i="1"/>
  <c r="AD8" i="1" s="1"/>
  <c r="I16" i="1"/>
  <c r="F35" i="1"/>
  <c r="F61" i="1" s="1"/>
  <c r="F7" i="1"/>
  <c r="F62" i="1"/>
  <c r="X11" i="1" s="1"/>
  <c r="Y12" i="1" s="1"/>
  <c r="Z12" i="1" s="1"/>
  <c r="AA12" i="1" s="1"/>
  <c r="AB12" i="1" s="1"/>
  <c r="AC12" i="1" s="1"/>
  <c r="AD12" i="1" s="1"/>
  <c r="AE12" i="1" s="1"/>
  <c r="AF12" i="1" s="1"/>
  <c r="AG12" i="1" l="1"/>
  <c r="AF13" i="1"/>
  <c r="AA20" i="1"/>
  <c r="AA7" i="1"/>
  <c r="F34" i="1"/>
  <c r="F60" i="1" s="1"/>
  <c r="F6" i="1"/>
  <c r="F32" i="1"/>
  <c r="F58" i="1" s="1"/>
  <c r="J16" i="1"/>
  <c r="E11" i="1"/>
  <c r="AC8" i="1" s="1"/>
  <c r="AB20" i="1" l="1"/>
  <c r="AB7" i="1"/>
  <c r="AH12" i="1"/>
  <c r="AI12" i="1" s="1"/>
  <c r="AJ12" i="1" s="1"/>
  <c r="AK12" i="1" s="1"/>
  <c r="AG13" i="1"/>
  <c r="E10" i="1"/>
  <c r="F33" i="1"/>
  <c r="F59" i="1" s="1"/>
  <c r="F31" i="1"/>
  <c r="X22" i="1" s="1"/>
  <c r="K16" i="1"/>
  <c r="AC20" i="1" l="1"/>
  <c r="AC7" i="1"/>
  <c r="AA8" i="1"/>
  <c r="Y8" i="1"/>
  <c r="AB8" i="1"/>
  <c r="X8" i="1"/>
  <c r="Z8" i="1"/>
  <c r="F57" i="1"/>
  <c r="X24" i="1" s="1"/>
  <c r="L16" i="1"/>
  <c r="E9" i="1"/>
  <c r="E8" i="1" s="1"/>
  <c r="E7" i="1" s="1"/>
  <c r="E6" i="1" s="1"/>
  <c r="E5" i="1" s="1"/>
  <c r="B6" i="1" s="1"/>
  <c r="T14" i="1" s="1"/>
  <c r="AD7" i="1" l="1"/>
  <c r="AD20" i="1"/>
  <c r="T40" i="1"/>
  <c r="T66" i="1" s="1"/>
  <c r="T41" i="1"/>
  <c r="AL9" i="1" s="1"/>
  <c r="T13" i="1"/>
  <c r="M16" i="1"/>
  <c r="AE20" i="1" l="1"/>
  <c r="AE7" i="1"/>
  <c r="T67" i="1"/>
  <c r="AL11" i="1" s="1"/>
  <c r="AL12" i="1" s="1"/>
  <c r="T39" i="1"/>
  <c r="T65" i="1" s="1"/>
  <c r="T12" i="1"/>
  <c r="N16" i="1"/>
  <c r="AF20" i="1" l="1"/>
  <c r="AF7" i="1"/>
  <c r="O16" i="1"/>
  <c r="T38" i="1"/>
  <c r="T64" i="1" s="1"/>
  <c r="T11" i="1"/>
  <c r="AG20" i="1" l="1"/>
  <c r="AG7" i="1"/>
  <c r="T37" i="1"/>
  <c r="T63" i="1" s="1"/>
  <c r="T10" i="1"/>
  <c r="P16" i="1"/>
  <c r="AH7" i="1" l="1"/>
  <c r="AH20" i="1"/>
  <c r="T9" i="1"/>
  <c r="T36" i="1"/>
  <c r="T62" i="1" s="1"/>
  <c r="Q16" i="1"/>
  <c r="AI7" i="1" l="1"/>
  <c r="AI20" i="1"/>
  <c r="R16" i="1"/>
  <c r="T35" i="1"/>
  <c r="T61" i="1" s="1"/>
  <c r="T8" i="1"/>
  <c r="AJ20" i="1" l="1"/>
  <c r="AJ7" i="1"/>
  <c r="T34" i="1"/>
  <c r="T60" i="1" s="1"/>
  <c r="T7" i="1"/>
  <c r="S16" i="1"/>
  <c r="AK20" i="1" l="1"/>
  <c r="AK7" i="1"/>
  <c r="T6" i="1"/>
  <c r="T33" i="1"/>
  <c r="T59" i="1" s="1"/>
  <c r="T16" i="1"/>
  <c r="AL7" i="1" l="1"/>
  <c r="AL20" i="1"/>
  <c r="T32" i="1"/>
  <c r="T58" i="1" s="1"/>
  <c r="T31" i="1"/>
  <c r="AL22" i="1" s="1"/>
  <c r="T57" i="1" l="1"/>
  <c r="AL24" i="1" s="1"/>
  <c r="X13" i="1"/>
  <c r="AG25" i="1"/>
  <c r="AG26" i="1" s="1"/>
  <c r="AC25" i="1"/>
  <c r="AC26" i="1" s="1"/>
  <c r="AL25" i="1"/>
  <c r="AL26" i="1" s="1"/>
  <c r="AJ25" i="1"/>
  <c r="AJ26" i="1"/>
  <c r="Y25" i="1"/>
  <c r="Y26" i="1" s="1"/>
  <c r="AF25" i="1"/>
  <c r="AF26" i="1" s="1"/>
  <c r="AH25" i="1"/>
  <c r="AH26" i="1" s="1"/>
  <c r="X25" i="1"/>
  <c r="X26" i="1"/>
  <c r="AA25" i="1"/>
  <c r="AA26" i="1" s="1"/>
  <c r="AE25" i="1"/>
  <c r="AE26" i="1"/>
  <c r="AI25" i="1"/>
  <c r="AI26" i="1" s="1"/>
  <c r="Z25" i="1"/>
  <c r="Z26" i="1"/>
  <c r="AB25" i="1"/>
  <c r="AB26" i="1" s="1"/>
  <c r="AD25" i="1"/>
  <c r="AD26" i="1"/>
  <c r="AK25" i="1"/>
  <c r="AK26" i="1" s="1"/>
  <c r="Y13" i="1"/>
  <c r="Z13" i="1"/>
  <c r="AA13" i="1"/>
  <c r="AB13" i="1"/>
  <c r="AD13" i="1" l="1"/>
  <c r="AC13" i="1"/>
  <c r="AE13" i="1" l="1"/>
  <c r="AH13" i="1" l="1"/>
  <c r="AI13" i="1" l="1"/>
  <c r="AJ13" i="1" l="1"/>
  <c r="AK13" i="1" l="1"/>
  <c r="AL13" i="1"/>
</calcChain>
</file>

<file path=xl/sharedStrings.xml><?xml version="1.0" encoding="utf-8"?>
<sst xmlns="http://schemas.openxmlformats.org/spreadsheetml/2006/main" count="28" uniqueCount="19">
  <si>
    <t>dx=dy</t>
  </si>
  <si>
    <t>V_in</t>
  </si>
  <si>
    <t>Нижняя стенка</t>
  </si>
  <si>
    <t>p_in</t>
  </si>
  <si>
    <t>V_out</t>
  </si>
  <si>
    <t>psi</t>
  </si>
  <si>
    <t>x</t>
  </si>
  <si>
    <t>y</t>
  </si>
  <si>
    <t>U</t>
  </si>
  <si>
    <t>n_iter</t>
  </si>
  <si>
    <t>V</t>
  </si>
  <si>
    <t>vel</t>
  </si>
  <si>
    <t>N_L</t>
  </si>
  <si>
    <t xml:space="preserve">p </t>
  </si>
  <si>
    <t>N_H</t>
  </si>
  <si>
    <t>Cp</t>
  </si>
  <si>
    <t>start_row</t>
  </si>
  <si>
    <t>start_columr</t>
  </si>
  <si>
    <t>Верхняя стенка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</si>
</sst>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[1]Лист1!$X$7:$AL$7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</c:numCache>
            </c:numRef>
          </c:xVal>
          <c:yVal>
            <c:numRef>
              <c:f>[1]Лист1!$X$13:$AL$13</c:f>
              <c:numCache>
                <c:formatCode>General</c:formatCode>
                <c:ptCount val="15"/>
                <c:pt idx="0">
                  <c:v>0</c:v>
                </c:pt>
                <c:pt idx="1">
                  <c:v>-3.5737080486724151E-2</c:v>
                </c:pt>
                <c:pt idx="2">
                  <c:v>-9.1033937259344389E-2</c:v>
                </c:pt>
                <c:pt idx="3">
                  <c:v>-0.20357091789133847</c:v>
                </c:pt>
                <c:pt idx="4">
                  <c:v>-0.92373132747859932</c:v>
                </c:pt>
                <c:pt idx="5">
                  <c:v>0.30864061729313108</c:v>
                </c:pt>
                <c:pt idx="6">
                  <c:v>0.58970057188940705</c:v>
                </c:pt>
                <c:pt idx="7">
                  <c:v>0.74184416229079941</c:v>
                </c:pt>
                <c:pt idx="8">
                  <c:v>0.85363226973015116</c:v>
                </c:pt>
                <c:pt idx="9">
                  <c:v>0.95233497247536436</c:v>
                </c:pt>
                <c:pt idx="10">
                  <c:v>0.89241445084568116</c:v>
                </c:pt>
                <c:pt idx="11">
                  <c:v>0.84549092190427477</c:v>
                </c:pt>
                <c:pt idx="12">
                  <c:v>0.80891511038527819</c:v>
                </c:pt>
                <c:pt idx="13">
                  <c:v>0.77836960878252281</c:v>
                </c:pt>
                <c:pt idx="1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7-4B77-90E3-F9E79C6C731B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[1]Лист1!$X$20:$AL$20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</c:numCache>
            </c:numRef>
          </c:xVal>
          <c:yVal>
            <c:numRef>
              <c:f>[1]Лист1!$X$26:$AL$26</c:f>
              <c:numCache>
                <c:formatCode>General</c:formatCode>
                <c:ptCount val="15"/>
                <c:pt idx="0">
                  <c:v>0</c:v>
                </c:pt>
                <c:pt idx="1">
                  <c:v>2.814379170857137E-2</c:v>
                </c:pt>
                <c:pt idx="2">
                  <c:v>6.3816186053736595E-2</c:v>
                </c:pt>
                <c:pt idx="3">
                  <c:v>0.11458769482676871</c:v>
                </c:pt>
                <c:pt idx="4">
                  <c:v>0.18568973693269072</c:v>
                </c:pt>
                <c:pt idx="5">
                  <c:v>0.27485147844825408</c:v>
                </c:pt>
                <c:pt idx="6">
                  <c:v>0.3682060753070982</c:v>
                </c:pt>
                <c:pt idx="7">
                  <c:v>0.4539891581691336</c:v>
                </c:pt>
                <c:pt idx="8">
                  <c:v>0.52678679024975283</c:v>
                </c:pt>
                <c:pt idx="9">
                  <c:v>0.58591184972872723</c:v>
                </c:pt>
                <c:pt idx="10">
                  <c:v>0.63302380808221637</c:v>
                </c:pt>
                <c:pt idx="11">
                  <c:v>0.67058626637008278</c:v>
                </c:pt>
                <c:pt idx="12">
                  <c:v>0.70112117104174099</c:v>
                </c:pt>
                <c:pt idx="13">
                  <c:v>0.72692519032687419</c:v>
                </c:pt>
                <c:pt idx="1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C7-4B77-90E3-F9E79C6C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24016"/>
        <c:axId val="391623624"/>
      </c:scatterChart>
      <c:valAx>
        <c:axId val="3916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23624"/>
        <c:crosses val="autoZero"/>
        <c:crossBetween val="midCat"/>
      </c:valAx>
      <c:valAx>
        <c:axId val="3916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5603</xdr:colOff>
      <xdr:row>26</xdr:row>
      <xdr:rowOff>169206</xdr:rowOff>
    </xdr:from>
    <xdr:to>
      <xdr:col>30</xdr:col>
      <xdr:colOff>33619</xdr:colOff>
      <xdr:row>48</xdr:row>
      <xdr:rowOff>168087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F2EC7EA-68E8-4253-9091-62CA0FE8C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MSS_Tleumagambeto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X7">
            <v>0</v>
          </cell>
          <cell r="Y7">
            <v>0.2</v>
          </cell>
          <cell r="Z7">
            <v>0.4</v>
          </cell>
          <cell r="AA7">
            <v>0.60000000000000009</v>
          </cell>
          <cell r="AB7">
            <v>0.8</v>
          </cell>
          <cell r="AC7">
            <v>1</v>
          </cell>
          <cell r="AD7">
            <v>1.2</v>
          </cell>
          <cell r="AE7">
            <v>1.4</v>
          </cell>
          <cell r="AF7">
            <v>1.5999999999999999</v>
          </cell>
          <cell r="AG7">
            <v>1.7999999999999998</v>
          </cell>
          <cell r="AH7">
            <v>1.9999999999999998</v>
          </cell>
          <cell r="AI7">
            <v>2.1999999999999997</v>
          </cell>
          <cell r="AJ7">
            <v>2.4</v>
          </cell>
          <cell r="AK7">
            <v>2.6</v>
          </cell>
          <cell r="AL7">
            <v>2.8000000000000003</v>
          </cell>
        </row>
        <row r="13">
          <cell r="X13">
            <v>0</v>
          </cell>
          <cell r="Y13">
            <v>-3.5737080486724151E-2</v>
          </cell>
          <cell r="Z13">
            <v>-9.1033937259344389E-2</v>
          </cell>
          <cell r="AA13">
            <v>-0.20357091789133847</v>
          </cell>
          <cell r="AB13">
            <v>-0.92373132747859932</v>
          </cell>
          <cell r="AC13">
            <v>0.30864061729313108</v>
          </cell>
          <cell r="AD13">
            <v>0.58970057188940705</v>
          </cell>
          <cell r="AE13">
            <v>0.74184416229079941</v>
          </cell>
          <cell r="AF13">
            <v>0.85363226973015116</v>
          </cell>
          <cell r="AG13">
            <v>0.95233497247536436</v>
          </cell>
          <cell r="AH13">
            <v>0.89241445084568116</v>
          </cell>
          <cell r="AI13">
            <v>0.84549092190427477</v>
          </cell>
          <cell r="AJ13">
            <v>0.80891511038527819</v>
          </cell>
          <cell r="AK13">
            <v>0.77836960878252281</v>
          </cell>
          <cell r="AL13">
            <v>0.75</v>
          </cell>
        </row>
        <row r="20">
          <cell r="X20">
            <v>0</v>
          </cell>
          <cell r="Y20">
            <v>0.2</v>
          </cell>
          <cell r="Z20">
            <v>0.4</v>
          </cell>
          <cell r="AA20">
            <v>0.60000000000000009</v>
          </cell>
          <cell r="AB20">
            <v>0.8</v>
          </cell>
          <cell r="AC20">
            <v>1</v>
          </cell>
          <cell r="AD20">
            <v>1.2</v>
          </cell>
          <cell r="AE20">
            <v>1.4</v>
          </cell>
          <cell r="AF20">
            <v>1.5999999999999999</v>
          </cell>
          <cell r="AG20">
            <v>1.7999999999999998</v>
          </cell>
          <cell r="AH20">
            <v>1.9999999999999998</v>
          </cell>
          <cell r="AI20">
            <v>2.1999999999999997</v>
          </cell>
          <cell r="AJ20">
            <v>2.4</v>
          </cell>
          <cell r="AK20">
            <v>2.6</v>
          </cell>
          <cell r="AL20">
            <v>2.8000000000000003</v>
          </cell>
        </row>
        <row r="26">
          <cell r="X26">
            <v>0</v>
          </cell>
          <cell r="Y26">
            <v>2.814379170857137E-2</v>
          </cell>
          <cell r="Z26">
            <v>6.3816186053736595E-2</v>
          </cell>
          <cell r="AA26">
            <v>0.11458769482676871</v>
          </cell>
          <cell r="AB26">
            <v>0.18568973693269072</v>
          </cell>
          <cell r="AC26">
            <v>0.27485147844825408</v>
          </cell>
          <cell r="AD26">
            <v>0.3682060753070982</v>
          </cell>
          <cell r="AE26">
            <v>0.4539891581691336</v>
          </cell>
          <cell r="AF26">
            <v>0.52678679024975283</v>
          </cell>
          <cell r="AG26">
            <v>0.58591184972872723</v>
          </cell>
          <cell r="AH26">
            <v>0.63302380808221637</v>
          </cell>
          <cell r="AI26">
            <v>0.67058626637008278</v>
          </cell>
          <cell r="AJ26">
            <v>0.70112117104174099</v>
          </cell>
          <cell r="AK26">
            <v>0.72692519032687419</v>
          </cell>
          <cell r="AL26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8"/>
  <sheetViews>
    <sheetView tabSelected="1" workbookViewId="0">
      <selection activeCell="AL13" sqref="AL13"/>
    </sheetView>
  </sheetViews>
  <sheetFormatPr defaultRowHeight="15" x14ac:dyDescent="0.25"/>
  <cols>
    <col min="24" max="38" width="9.42578125" bestFit="1" customWidth="1"/>
  </cols>
  <sheetData>
    <row r="2" spans="1:38" x14ac:dyDescent="0.25">
      <c r="A2" t="s">
        <v>0</v>
      </c>
      <c r="B2">
        <f>0.2</f>
        <v>0.2</v>
      </c>
    </row>
    <row r="4" spans="1:38" x14ac:dyDescent="0.25">
      <c r="A4" t="s">
        <v>1</v>
      </c>
      <c r="B4">
        <f>10</f>
        <v>10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8</v>
      </c>
      <c r="N4" s="1">
        <v>9</v>
      </c>
      <c r="O4" s="1">
        <v>10</v>
      </c>
      <c r="P4" s="1">
        <v>11</v>
      </c>
      <c r="Q4" s="1">
        <v>12</v>
      </c>
      <c r="R4" s="1">
        <v>13</v>
      </c>
      <c r="S4" s="1">
        <v>14</v>
      </c>
      <c r="T4" s="1">
        <v>15</v>
      </c>
      <c r="W4" s="4" t="s">
        <v>2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5">
      <c r="A5" t="s">
        <v>3</v>
      </c>
      <c r="B5">
        <f>101325</f>
        <v>101325</v>
      </c>
      <c r="E5" s="1">
        <f t="shared" ref="E5:E13" si="0">E6+$B$2</f>
        <v>1.9999999999999998</v>
      </c>
      <c r="F5">
        <f>10</f>
        <v>10</v>
      </c>
      <c r="G5">
        <f>10</f>
        <v>10</v>
      </c>
      <c r="H5">
        <f>10</f>
        <v>10</v>
      </c>
      <c r="I5">
        <f>10</f>
        <v>10</v>
      </c>
      <c r="J5">
        <f>10</f>
        <v>10</v>
      </c>
      <c r="K5">
        <f>10</f>
        <v>10</v>
      </c>
      <c r="L5">
        <f>10</f>
        <v>10</v>
      </c>
      <c r="M5">
        <f>10</f>
        <v>10</v>
      </c>
      <c r="N5">
        <f>10</f>
        <v>10</v>
      </c>
      <c r="O5">
        <f>10</f>
        <v>10</v>
      </c>
      <c r="P5">
        <f>10</f>
        <v>10</v>
      </c>
      <c r="Q5">
        <f>10</f>
        <v>10</v>
      </c>
      <c r="R5">
        <f>10</f>
        <v>10</v>
      </c>
      <c r="S5">
        <f>10</f>
        <v>10</v>
      </c>
      <c r="T5">
        <f>10</f>
        <v>10</v>
      </c>
      <c r="U5" s="1">
        <v>11</v>
      </c>
      <c r="W5">
        <v>0</v>
      </c>
      <c r="X5" s="2">
        <v>1</v>
      </c>
      <c r="Y5" s="2">
        <v>2</v>
      </c>
      <c r="Z5" s="2">
        <v>3</v>
      </c>
      <c r="AA5" s="2">
        <v>4</v>
      </c>
      <c r="AB5" s="2">
        <v>5</v>
      </c>
      <c r="AC5" s="2">
        <v>6</v>
      </c>
      <c r="AD5" s="2">
        <v>7</v>
      </c>
      <c r="AE5" s="2">
        <v>8</v>
      </c>
      <c r="AF5" s="2">
        <v>9</v>
      </c>
      <c r="AG5" s="2">
        <v>10</v>
      </c>
      <c r="AH5" s="2">
        <v>11</v>
      </c>
      <c r="AI5" s="2">
        <v>12</v>
      </c>
      <c r="AJ5" s="2">
        <v>13</v>
      </c>
      <c r="AK5" s="2">
        <v>14</v>
      </c>
      <c r="AL5" s="2">
        <v>15</v>
      </c>
    </row>
    <row r="6" spans="1:38" x14ac:dyDescent="0.25">
      <c r="A6" t="s">
        <v>4</v>
      </c>
      <c r="B6">
        <f>((E5-E10)*B4)/(E5-E15)</f>
        <v>5</v>
      </c>
      <c r="E6" s="1">
        <f t="shared" si="0"/>
        <v>1.7999999999999998</v>
      </c>
      <c r="F6">
        <f t="shared" ref="F6:F8" si="1">F7+$B$2*$B$4</f>
        <v>8</v>
      </c>
      <c r="G6">
        <f>0.25*(F19+G18+H19+G20)</f>
        <v>8.0283446464540962</v>
      </c>
      <c r="H6">
        <f t="shared" ref="H6:S6" si="2">0.25*(G19+H18+I19+H20)</f>
        <v>8.064868155451693</v>
      </c>
      <c r="I6">
        <f t="shared" si="2"/>
        <v>8.118073003357333</v>
      </c>
      <c r="J6">
        <f t="shared" si="2"/>
        <v>8.195217173101133</v>
      </c>
      <c r="K6">
        <f t="shared" si="2"/>
        <v>8.2968869426232654</v>
      </c>
      <c r="L6">
        <f t="shared" si="2"/>
        <v>8.4102906873358343</v>
      </c>
      <c r="M6">
        <f t="shared" si="2"/>
        <v>8.5221490713461243</v>
      </c>
      <c r="N6">
        <f t="shared" si="2"/>
        <v>8.6241901152407703</v>
      </c>
      <c r="O6">
        <f t="shared" si="2"/>
        <v>8.7130063710007697</v>
      </c>
      <c r="P6">
        <f t="shared" si="2"/>
        <v>8.7884288020625014</v>
      </c>
      <c r="Q6">
        <f t="shared" si="2"/>
        <v>8.852108483122155</v>
      </c>
      <c r="R6">
        <f t="shared" si="2"/>
        <v>8.9066037699748826</v>
      </c>
      <c r="S6">
        <f t="shared" si="2"/>
        <v>8.9548687935514089</v>
      </c>
      <c r="T6">
        <f t="shared" ref="T6:T13" si="3">T7+$B$2*$B$6</f>
        <v>9</v>
      </c>
      <c r="U6" s="1">
        <v>10</v>
      </c>
      <c r="W6" t="s">
        <v>5</v>
      </c>
      <c r="X6" s="2">
        <f>F10</f>
        <v>0</v>
      </c>
      <c r="Y6" s="2">
        <f t="shared" ref="Y6:AA6" si="4">G10</f>
        <v>0</v>
      </c>
      <c r="Z6" s="2">
        <f t="shared" si="4"/>
        <v>0</v>
      </c>
      <c r="AA6" s="2">
        <f t="shared" si="4"/>
        <v>0</v>
      </c>
      <c r="AB6" s="2">
        <f>J10</f>
        <v>0</v>
      </c>
      <c r="AC6" s="2">
        <f>K11</f>
        <v>0</v>
      </c>
      <c r="AD6" s="2">
        <f>L12</f>
        <v>0</v>
      </c>
      <c r="AE6" s="2">
        <f>M13</f>
        <v>0</v>
      </c>
      <c r="AF6" s="2">
        <f>N14</f>
        <v>0</v>
      </c>
      <c r="AG6" s="2">
        <f t="shared" ref="AG6:AL6" si="5">O15</f>
        <v>0</v>
      </c>
      <c r="AH6" s="2">
        <f t="shared" si="5"/>
        <v>0</v>
      </c>
      <c r="AI6" s="2">
        <f t="shared" si="5"/>
        <v>0</v>
      </c>
      <c r="AJ6" s="2">
        <f t="shared" si="5"/>
        <v>0</v>
      </c>
      <c r="AK6" s="2">
        <f t="shared" si="5"/>
        <v>0</v>
      </c>
      <c r="AL6" s="2">
        <f t="shared" si="5"/>
        <v>0</v>
      </c>
    </row>
    <row r="7" spans="1:38" x14ac:dyDescent="0.25">
      <c r="E7" s="1">
        <f t="shared" si="0"/>
        <v>1.5999999999999999</v>
      </c>
      <c r="F7">
        <f t="shared" si="1"/>
        <v>6</v>
      </c>
      <c r="G7">
        <f t="shared" ref="G7:S14" si="6">0.25*(F20+G19+H20+G21)</f>
        <v>6.0485104319673555</v>
      </c>
      <c r="H7">
        <f t="shared" si="6"/>
        <v>6.1130549752847312</v>
      </c>
      <c r="I7">
        <f t="shared" si="6"/>
        <v>6.2122066904970161</v>
      </c>
      <c r="J7">
        <f t="shared" si="6"/>
        <v>6.3659087544810093</v>
      </c>
      <c r="K7">
        <f t="shared" si="6"/>
        <v>6.5820399216401775</v>
      </c>
      <c r="L7">
        <f t="shared" si="6"/>
        <v>6.8221267497957268</v>
      </c>
      <c r="M7">
        <f t="shared" si="6"/>
        <v>7.0541155007682184</v>
      </c>
      <c r="N7">
        <f t="shared" si="6"/>
        <v>7.261605037916123</v>
      </c>
      <c r="O7">
        <f t="shared" si="6"/>
        <v>7.4394065873582225</v>
      </c>
      <c r="P7">
        <f t="shared" si="6"/>
        <v>7.5886003729922908</v>
      </c>
      <c r="Q7">
        <f t="shared" si="6"/>
        <v>7.7134013771295393</v>
      </c>
      <c r="R7">
        <f t="shared" si="6"/>
        <v>7.8194378149473813</v>
      </c>
      <c r="S7">
        <f t="shared" si="6"/>
        <v>7.9128714106404585</v>
      </c>
      <c r="T7">
        <f t="shared" si="3"/>
        <v>8</v>
      </c>
      <c r="U7" s="1">
        <v>9</v>
      </c>
      <c r="W7" t="s">
        <v>6</v>
      </c>
      <c r="X7" s="2">
        <f>F16</f>
        <v>0</v>
      </c>
      <c r="Y7" s="2">
        <f t="shared" ref="Y7:AL7" si="7">G16</f>
        <v>0.2</v>
      </c>
      <c r="Z7" s="2">
        <f t="shared" si="7"/>
        <v>0.4</v>
      </c>
      <c r="AA7" s="2">
        <f t="shared" si="7"/>
        <v>0.60000000000000009</v>
      </c>
      <c r="AB7" s="2">
        <f t="shared" si="7"/>
        <v>0.8</v>
      </c>
      <c r="AC7" s="2">
        <f t="shared" si="7"/>
        <v>1</v>
      </c>
      <c r="AD7" s="2">
        <f t="shared" si="7"/>
        <v>1.2</v>
      </c>
      <c r="AE7" s="2">
        <f t="shared" si="7"/>
        <v>1.4</v>
      </c>
      <c r="AF7" s="2">
        <f t="shared" si="7"/>
        <v>1.5999999999999999</v>
      </c>
      <c r="AG7" s="2">
        <f t="shared" si="7"/>
        <v>1.7999999999999998</v>
      </c>
      <c r="AH7" s="2">
        <f t="shared" si="7"/>
        <v>1.9999999999999998</v>
      </c>
      <c r="AI7" s="2">
        <f t="shared" si="7"/>
        <v>2.1999999999999997</v>
      </c>
      <c r="AJ7" s="2">
        <f t="shared" si="7"/>
        <v>2.4</v>
      </c>
      <c r="AK7" s="2">
        <f t="shared" si="7"/>
        <v>2.6</v>
      </c>
      <c r="AL7" s="2">
        <f t="shared" si="7"/>
        <v>2.8000000000000003</v>
      </c>
    </row>
    <row r="8" spans="1:38" x14ac:dyDescent="0.25">
      <c r="E8" s="1">
        <f t="shared" si="0"/>
        <v>1.4</v>
      </c>
      <c r="F8">
        <f t="shared" si="1"/>
        <v>4</v>
      </c>
      <c r="G8">
        <f t="shared" si="6"/>
        <v>4.0526421086813311</v>
      </c>
      <c r="H8">
        <f t="shared" si="6"/>
        <v>4.1266346288976372</v>
      </c>
      <c r="I8">
        <f t="shared" si="6"/>
        <v>4.2517900379997391</v>
      </c>
      <c r="J8">
        <f t="shared" si="6"/>
        <v>4.4741712470735653</v>
      </c>
      <c r="K8">
        <f t="shared" si="6"/>
        <v>4.8432372593944253</v>
      </c>
      <c r="L8">
        <f t="shared" si="6"/>
        <v>5.2420609164431902</v>
      </c>
      <c r="M8">
        <f t="shared" si="6"/>
        <v>5.6105811757408848</v>
      </c>
      <c r="N8">
        <f t="shared" si="6"/>
        <v>5.9287079853551017</v>
      </c>
      <c r="O8">
        <f t="shared" si="6"/>
        <v>6.1944146046381627</v>
      </c>
      <c r="P8">
        <f t="shared" si="6"/>
        <v>6.4131647620541301</v>
      </c>
      <c r="Q8">
        <f t="shared" si="6"/>
        <v>6.593458867645702</v>
      </c>
      <c r="R8">
        <f t="shared" si="6"/>
        <v>6.7448747249172243</v>
      </c>
      <c r="S8">
        <f t="shared" si="6"/>
        <v>6.8771790456986803</v>
      </c>
      <c r="T8">
        <f t="shared" si="3"/>
        <v>7</v>
      </c>
      <c r="U8" s="1">
        <v>8</v>
      </c>
      <c r="W8" t="s">
        <v>7</v>
      </c>
      <c r="X8" s="2">
        <f>$E10</f>
        <v>1</v>
      </c>
      <c r="Y8" s="2">
        <f t="shared" ref="Y8:AB8" si="8">$E10</f>
        <v>1</v>
      </c>
      <c r="Z8" s="2">
        <f t="shared" si="8"/>
        <v>1</v>
      </c>
      <c r="AA8" s="2">
        <f t="shared" si="8"/>
        <v>1</v>
      </c>
      <c r="AB8" s="2">
        <f t="shared" si="8"/>
        <v>1</v>
      </c>
      <c r="AC8" s="2">
        <f>E11</f>
        <v>0.8</v>
      </c>
      <c r="AD8" s="2">
        <f>E12</f>
        <v>0.60000000000000009</v>
      </c>
      <c r="AE8" s="2">
        <f>E13</f>
        <v>0.4</v>
      </c>
      <c r="AF8" s="2">
        <f>E14</f>
        <v>0.2</v>
      </c>
      <c r="AG8" s="2">
        <f>E15</f>
        <v>0</v>
      </c>
      <c r="AH8" s="2">
        <f t="shared" ref="AH8:AL8" si="9">F15</f>
        <v>0</v>
      </c>
      <c r="AI8" s="2">
        <f t="shared" si="9"/>
        <v>0</v>
      </c>
      <c r="AJ8" s="2">
        <f t="shared" si="9"/>
        <v>0</v>
      </c>
      <c r="AK8" s="2">
        <f t="shared" si="9"/>
        <v>0</v>
      </c>
      <c r="AL8" s="2">
        <f t="shared" si="9"/>
        <v>0</v>
      </c>
    </row>
    <row r="9" spans="1:38" x14ac:dyDescent="0.25">
      <c r="E9" s="1">
        <f t="shared" si="0"/>
        <v>1.2</v>
      </c>
      <c r="F9">
        <f>F10+$B$2*$B$4</f>
        <v>2</v>
      </c>
      <c r="G9">
        <f t="shared" si="6"/>
        <v>2.0354233765845153</v>
      </c>
      <c r="H9">
        <f t="shared" si="6"/>
        <v>2.0890513993288629</v>
      </c>
      <c r="I9">
        <f t="shared" si="6"/>
        <v>2.194147595665676</v>
      </c>
      <c r="J9">
        <f t="shared" si="6"/>
        <v>2.4357489519230922</v>
      </c>
      <c r="K9">
        <f t="shared" si="6"/>
        <v>3.0746769768217694</v>
      </c>
      <c r="L9">
        <f t="shared" si="6"/>
        <v>3.6922985133651181</v>
      </c>
      <c r="M9">
        <f t="shared" si="6"/>
        <v>4.217440342774446</v>
      </c>
      <c r="N9">
        <f t="shared" si="6"/>
        <v>4.648231170024137</v>
      </c>
      <c r="O9">
        <f t="shared" si="6"/>
        <v>4.9963791349624138</v>
      </c>
      <c r="P9">
        <f t="shared" si="6"/>
        <v>5.2761852502706983</v>
      </c>
      <c r="Q9">
        <f t="shared" si="6"/>
        <v>5.5023946486706992</v>
      </c>
      <c r="R9">
        <f t="shared" si="6"/>
        <v>5.6894232011787391</v>
      </c>
      <c r="S9">
        <f t="shared" si="6"/>
        <v>5.8509700635790161</v>
      </c>
      <c r="T9">
        <f t="shared" si="3"/>
        <v>6</v>
      </c>
      <c r="U9" s="1">
        <v>7</v>
      </c>
      <c r="W9" t="s">
        <v>8</v>
      </c>
      <c r="X9" s="2">
        <f>F36</f>
        <v>10</v>
      </c>
      <c r="Y9" s="2">
        <f>G36</f>
        <v>10.177116882922576</v>
      </c>
      <c r="Z9" s="2">
        <f>H36</f>
        <v>10.445256996644314</v>
      </c>
      <c r="AA9" s="2">
        <f>I36</f>
        <v>10.97073797832838</v>
      </c>
      <c r="AB9" s="2">
        <f>J36</f>
        <v>12.17874475961546</v>
      </c>
      <c r="AC9" s="2">
        <f>K37</f>
        <v>6.6371160188047718</v>
      </c>
      <c r="AD9" s="2">
        <f>L38</f>
        <v>5.0084557914883998</v>
      </c>
      <c r="AE9" s="2">
        <f>M39</f>
        <v>3.9931583430504367</v>
      </c>
      <c r="AF9" s="2">
        <f>N40</f>
        <v>3.1416986372264808</v>
      </c>
      <c r="AG9" s="2">
        <f t="shared" ref="AG9:AL9" si="10">O41</f>
        <v>2.1832321801527179</v>
      </c>
      <c r="AH9" s="2">
        <f t="shared" si="10"/>
        <v>3.2800236150723507</v>
      </c>
      <c r="AI9" s="2">
        <f t="shared" si="10"/>
        <v>3.9307642780487977</v>
      </c>
      <c r="AJ9" s="2">
        <f t="shared" si="10"/>
        <v>4.3713257670258709</v>
      </c>
      <c r="AK9" s="2">
        <f t="shared" si="10"/>
        <v>4.7077637070846645</v>
      </c>
      <c r="AL9" s="2">
        <f t="shared" si="10"/>
        <v>5</v>
      </c>
    </row>
    <row r="10" spans="1:38" x14ac:dyDescent="0.25">
      <c r="A10" t="s">
        <v>9</v>
      </c>
      <c r="B10">
        <v>200</v>
      </c>
      <c r="C10">
        <v>201</v>
      </c>
      <c r="E10" s="1">
        <f t="shared" si="0"/>
        <v>1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 t="shared" si="6"/>
        <v>1.3274232037609544</v>
      </c>
      <c r="L10">
        <f t="shared" si="6"/>
        <v>2.2350158511649081</v>
      </c>
      <c r="M10">
        <f t="shared" si="6"/>
        <v>2.9186505552433544</v>
      </c>
      <c r="N10">
        <f t="shared" si="6"/>
        <v>3.4503972702863823</v>
      </c>
      <c r="O10">
        <f t="shared" si="6"/>
        <v>3.8666855700635576</v>
      </c>
      <c r="P10">
        <f t="shared" si="6"/>
        <v>4.1928025109802496</v>
      </c>
      <c r="Q10">
        <f t="shared" si="6"/>
        <v>4.4505113220029386</v>
      </c>
      <c r="R10">
        <f t="shared" si="6"/>
        <v>4.6594534029991168</v>
      </c>
      <c r="S10">
        <f t="shared" si="6"/>
        <v>4.8372780255518126</v>
      </c>
      <c r="T10">
        <f t="shared" si="3"/>
        <v>5</v>
      </c>
      <c r="U10" s="1">
        <v>6</v>
      </c>
      <c r="W10" t="s">
        <v>10</v>
      </c>
      <c r="X10" s="2">
        <f>F49</f>
        <v>0</v>
      </c>
      <c r="Y10" s="2">
        <f>G49</f>
        <v>0</v>
      </c>
      <c r="Z10" s="2">
        <f>H49</f>
        <v>0</v>
      </c>
      <c r="AA10" s="2">
        <f>I49</f>
        <v>0</v>
      </c>
      <c r="AB10" s="2">
        <f>J49</f>
        <v>-6.6371160023005622</v>
      </c>
      <c r="AC10" s="2">
        <f>K50</f>
        <v>-5.0084557723530354</v>
      </c>
      <c r="AD10" s="2">
        <f>L51</f>
        <v>-3.9931583234030237</v>
      </c>
      <c r="AE10" s="2">
        <f>M52</f>
        <v>-3.1416986198931096</v>
      </c>
      <c r="AF10" s="2">
        <f>N53</f>
        <v>-2.1832321681018412</v>
      </c>
      <c r="AG10" s="2">
        <f t="shared" ref="AG10:AL10" si="11">O54</f>
        <v>0</v>
      </c>
      <c r="AH10" s="2">
        <f t="shared" si="11"/>
        <v>0</v>
      </c>
      <c r="AI10" s="2">
        <f t="shared" si="11"/>
        <v>0</v>
      </c>
      <c r="AJ10" s="2">
        <f t="shared" si="11"/>
        <v>0</v>
      </c>
      <c r="AK10" s="2">
        <f t="shared" si="11"/>
        <v>0</v>
      </c>
      <c r="AL10" s="2">
        <f t="shared" si="11"/>
        <v>0</v>
      </c>
    </row>
    <row r="11" spans="1:38" x14ac:dyDescent="0.25">
      <c r="E11" s="1">
        <f t="shared" si="0"/>
        <v>0.8</v>
      </c>
      <c r="K11">
        <v>0</v>
      </c>
      <c r="L11">
        <f t="shared" si="6"/>
        <v>1.00169115829768</v>
      </c>
      <c r="M11">
        <f t="shared" si="6"/>
        <v>1.7717487970320633</v>
      </c>
      <c r="N11">
        <f t="shared" si="6"/>
        <v>2.3680218346526778</v>
      </c>
      <c r="O11">
        <f t="shared" si="6"/>
        <v>2.8271634202167886</v>
      </c>
      <c r="P11">
        <f t="shared" si="6"/>
        <v>3.1778279552428139</v>
      </c>
      <c r="Q11">
        <f t="shared" si="6"/>
        <v>3.4473947741350646</v>
      </c>
      <c r="R11">
        <f t="shared" si="6"/>
        <v>3.6606010981172687</v>
      </c>
      <c r="S11">
        <f t="shared" si="6"/>
        <v>3.838688654859209</v>
      </c>
      <c r="T11">
        <f t="shared" si="3"/>
        <v>4</v>
      </c>
      <c r="U11" s="1">
        <v>5</v>
      </c>
      <c r="W11" t="s">
        <v>11</v>
      </c>
      <c r="X11" s="2">
        <f>F62</f>
        <v>10</v>
      </c>
      <c r="Y11" s="2">
        <f>G62</f>
        <v>10.177116882922576</v>
      </c>
      <c r="Z11" s="2">
        <f>H62</f>
        <v>10.445256996644314</v>
      </c>
      <c r="AA11" s="2">
        <f>I62</f>
        <v>10.97073797832838</v>
      </c>
      <c r="AB11" s="2">
        <f>J62</f>
        <v>13.869864193562071</v>
      </c>
      <c r="AC11" s="2">
        <f>K63</f>
        <v>8.3148023590877571</v>
      </c>
      <c r="AD11" s="2">
        <f>L64</f>
        <v>6.4054619514174416</v>
      </c>
      <c r="AE11" s="2">
        <f>M65</f>
        <v>5.0809038340546833</v>
      </c>
      <c r="AF11" s="2">
        <f>N66</f>
        <v>3.8258035792478151</v>
      </c>
      <c r="AG11" s="2">
        <f t="shared" ref="AG11:AL11" si="12">O67</f>
        <v>2.1832321801527179</v>
      </c>
      <c r="AH11" s="2">
        <f t="shared" si="12"/>
        <v>3.2800236150723507</v>
      </c>
      <c r="AI11" s="2">
        <f t="shared" si="12"/>
        <v>3.9307642780487977</v>
      </c>
      <c r="AJ11" s="2">
        <f t="shared" si="12"/>
        <v>4.3713257670258709</v>
      </c>
      <c r="AK11" s="2">
        <f t="shared" si="12"/>
        <v>4.7077637070846645</v>
      </c>
      <c r="AL11" s="2">
        <f t="shared" si="12"/>
        <v>5</v>
      </c>
    </row>
    <row r="12" spans="1:38" x14ac:dyDescent="0.25">
      <c r="A12" t="s">
        <v>12</v>
      </c>
      <c r="B12">
        <f>15</f>
        <v>15</v>
      </c>
      <c r="E12" s="1">
        <f t="shared" si="0"/>
        <v>0.60000000000000009</v>
      </c>
      <c r="L12">
        <v>0</v>
      </c>
      <c r="M12">
        <f t="shared" si="6"/>
        <v>0.79863166861008739</v>
      </c>
      <c r="N12">
        <f t="shared" si="6"/>
        <v>1.4227778928160957</v>
      </c>
      <c r="O12">
        <f t="shared" si="6"/>
        <v>1.8961183680270741</v>
      </c>
      <c r="P12">
        <f t="shared" si="6"/>
        <v>2.2439511654906683</v>
      </c>
      <c r="Q12">
        <f t="shared" si="6"/>
        <v>2.500638763979576</v>
      </c>
      <c r="R12">
        <f t="shared" si="6"/>
        <v>2.6968675936875588</v>
      </c>
      <c r="S12">
        <f t="shared" si="6"/>
        <v>2.8568755128750278</v>
      </c>
      <c r="T12">
        <f t="shared" si="3"/>
        <v>3</v>
      </c>
      <c r="U12" s="1">
        <v>4</v>
      </c>
      <c r="W12" t="s">
        <v>13</v>
      </c>
      <c r="X12" s="2">
        <f>B5</f>
        <v>101325</v>
      </c>
      <c r="Y12" s="2">
        <f t="shared" ref="Y12:AL12" si="13">X$12-(+Y11)^2/2+(X11)^2/2</f>
        <v>101323.21314597566</v>
      </c>
      <c r="Z12" s="2">
        <f t="shared" si="13"/>
        <v>101320.44830313703</v>
      </c>
      <c r="AA12" s="2">
        <f t="shared" si="13"/>
        <v>101314.82145410543</v>
      </c>
      <c r="AB12" s="2">
        <f t="shared" si="13"/>
        <v>101278.81343362607</v>
      </c>
      <c r="AC12" s="2">
        <f t="shared" si="13"/>
        <v>101340.43203086466</v>
      </c>
      <c r="AD12" s="2">
        <f t="shared" si="13"/>
        <v>101354.48502859447</v>
      </c>
      <c r="AE12" s="2">
        <f t="shared" si="13"/>
        <v>101362.09220811454</v>
      </c>
      <c r="AF12" s="2">
        <f t="shared" si="13"/>
        <v>101367.68161348651</v>
      </c>
      <c r="AG12" s="2">
        <f t="shared" si="13"/>
        <v>101372.61674862377</v>
      </c>
      <c r="AH12" s="2">
        <f t="shared" si="13"/>
        <v>101369.62072254228</v>
      </c>
      <c r="AI12" s="2">
        <f t="shared" si="13"/>
        <v>101367.27454609521</v>
      </c>
      <c r="AJ12" s="2">
        <f t="shared" si="13"/>
        <v>101365.44575551926</v>
      </c>
      <c r="AK12" s="2">
        <f t="shared" si="13"/>
        <v>101363.91848043913</v>
      </c>
      <c r="AL12" s="2">
        <f t="shared" si="13"/>
        <v>101362.5</v>
      </c>
    </row>
    <row r="13" spans="1:38" x14ac:dyDescent="0.25">
      <c r="A13" t="s">
        <v>14</v>
      </c>
      <c r="B13">
        <f>11</f>
        <v>11</v>
      </c>
      <c r="E13" s="1">
        <f t="shared" si="0"/>
        <v>0.4</v>
      </c>
      <c r="M13">
        <v>0</v>
      </c>
      <c r="N13">
        <f t="shared" si="6"/>
        <v>0.6283397274452962</v>
      </c>
      <c r="O13">
        <f t="shared" si="6"/>
        <v>1.0905810305581916</v>
      </c>
      <c r="P13">
        <f t="shared" si="6"/>
        <v>1.4012196127925756</v>
      </c>
      <c r="Q13">
        <f t="shared" si="6"/>
        <v>1.6143415585996097</v>
      </c>
      <c r="R13">
        <f t="shared" si="6"/>
        <v>1.7693550260390176</v>
      </c>
      <c r="S13">
        <f t="shared" si="6"/>
        <v>1.8919458175903543</v>
      </c>
      <c r="T13">
        <f t="shared" si="3"/>
        <v>2</v>
      </c>
      <c r="U13" s="1">
        <v>3</v>
      </c>
      <c r="W13" t="s">
        <v>15</v>
      </c>
      <c r="X13" s="2">
        <f>(X12-$B$5)/(($B$4^2/2))</f>
        <v>0</v>
      </c>
      <c r="Y13" s="2">
        <f t="shared" ref="Y13:AL13" si="14">(Y12-$B$5)/(($B$4^2/2))</f>
        <v>-3.5737080486724151E-2</v>
      </c>
      <c r="Z13" s="2">
        <f t="shared" si="14"/>
        <v>-9.1033937259344389E-2</v>
      </c>
      <c r="AA13" s="2">
        <f t="shared" si="14"/>
        <v>-0.20357091789133847</v>
      </c>
      <c r="AB13" s="2">
        <f t="shared" si="14"/>
        <v>-0.92373132747859932</v>
      </c>
      <c r="AC13" s="2">
        <f t="shared" si="14"/>
        <v>0.30864061729313108</v>
      </c>
      <c r="AD13" s="2">
        <f t="shared" si="14"/>
        <v>0.58970057188940705</v>
      </c>
      <c r="AE13" s="2">
        <f t="shared" si="14"/>
        <v>0.74184416229079941</v>
      </c>
      <c r="AF13" s="2">
        <f t="shared" si="14"/>
        <v>0.85363226973015116</v>
      </c>
      <c r="AG13" s="2">
        <f t="shared" si="14"/>
        <v>0.95233497247536436</v>
      </c>
      <c r="AH13" s="2">
        <f t="shared" si="14"/>
        <v>0.89241445084568116</v>
      </c>
      <c r="AI13" s="2">
        <f t="shared" si="14"/>
        <v>0.84549092190427477</v>
      </c>
      <c r="AJ13" s="2">
        <f t="shared" si="14"/>
        <v>0.80891511038527819</v>
      </c>
      <c r="AK13" s="2">
        <f t="shared" si="14"/>
        <v>0.77836960878252281</v>
      </c>
      <c r="AL13" s="2">
        <f t="shared" si="14"/>
        <v>0.75</v>
      </c>
    </row>
    <row r="14" spans="1:38" x14ac:dyDescent="0.25">
      <c r="A14" t="s">
        <v>16</v>
      </c>
      <c r="B14">
        <f>15</f>
        <v>15</v>
      </c>
      <c r="E14" s="1">
        <f>E15+$B$2</f>
        <v>0.2</v>
      </c>
      <c r="N14">
        <v>0</v>
      </c>
      <c r="O14">
        <f t="shared" si="6"/>
        <v>0.43664643603054365</v>
      </c>
      <c r="P14">
        <f t="shared" si="6"/>
        <v>0.65600472301447021</v>
      </c>
      <c r="Q14">
        <f t="shared" si="6"/>
        <v>0.78615285560975956</v>
      </c>
      <c r="R14">
        <f t="shared" si="6"/>
        <v>0.87426515340517419</v>
      </c>
      <c r="S14">
        <f t="shared" si="6"/>
        <v>0.9415527414169329</v>
      </c>
      <c r="T14">
        <f>T15+$B$2*$B$6</f>
        <v>1</v>
      </c>
      <c r="U14" s="1">
        <v>2</v>
      </c>
    </row>
    <row r="15" spans="1:38" x14ac:dyDescent="0.25">
      <c r="A15" t="s">
        <v>17</v>
      </c>
      <c r="B15">
        <f>6</f>
        <v>6</v>
      </c>
      <c r="E15" s="1">
        <f>0</f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1</v>
      </c>
    </row>
    <row r="16" spans="1:38" x14ac:dyDescent="0.25">
      <c r="A16" t="s">
        <v>5</v>
      </c>
      <c r="B16">
        <v>0</v>
      </c>
      <c r="F16" s="1">
        <v>0</v>
      </c>
      <c r="G16" s="1">
        <f>F16+$B$2</f>
        <v>0.2</v>
      </c>
      <c r="H16" s="1">
        <f t="shared" ref="H16:T16" si="15">G16+$B$2</f>
        <v>0.4</v>
      </c>
      <c r="I16" s="1">
        <f t="shared" si="15"/>
        <v>0.60000000000000009</v>
      </c>
      <c r="J16" s="1">
        <f t="shared" si="15"/>
        <v>0.8</v>
      </c>
      <c r="K16" s="1">
        <f t="shared" si="15"/>
        <v>1</v>
      </c>
      <c r="L16" s="1">
        <f t="shared" si="15"/>
        <v>1.2</v>
      </c>
      <c r="M16" s="1">
        <f t="shared" si="15"/>
        <v>1.4</v>
      </c>
      <c r="N16" s="1">
        <f t="shared" si="15"/>
        <v>1.5999999999999999</v>
      </c>
      <c r="O16" s="1">
        <f t="shared" si="15"/>
        <v>1.7999999999999998</v>
      </c>
      <c r="P16" s="1">
        <f t="shared" si="15"/>
        <v>1.9999999999999998</v>
      </c>
      <c r="Q16" s="1">
        <f t="shared" si="15"/>
        <v>2.1999999999999997</v>
      </c>
      <c r="R16" s="1">
        <f t="shared" si="15"/>
        <v>2.4</v>
      </c>
      <c r="S16" s="1">
        <f t="shared" si="15"/>
        <v>2.6</v>
      </c>
      <c r="T16" s="1">
        <f t="shared" si="15"/>
        <v>2.8000000000000003</v>
      </c>
    </row>
    <row r="17" spans="5:38" x14ac:dyDescent="0.25">
      <c r="W17" s="4" t="s">
        <v>18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5:38" x14ac:dyDescent="0.25">
      <c r="E18" s="1">
        <f t="shared" ref="E18:E26" si="16">E19+$B$2</f>
        <v>1.9999999999999998</v>
      </c>
      <c r="F18" s="3">
        <v>10</v>
      </c>
      <c r="G18" s="3">
        <v>10</v>
      </c>
      <c r="H18" s="3">
        <v>10</v>
      </c>
      <c r="I18" s="3">
        <v>10</v>
      </c>
      <c r="J18" s="3">
        <v>10</v>
      </c>
      <c r="K18" s="3">
        <v>10</v>
      </c>
      <c r="L18" s="3">
        <v>10</v>
      </c>
      <c r="M18" s="3">
        <v>10</v>
      </c>
      <c r="N18" s="3">
        <v>10</v>
      </c>
      <c r="O18" s="3">
        <v>10</v>
      </c>
      <c r="P18" s="3">
        <v>10</v>
      </c>
      <c r="Q18" s="3">
        <v>10</v>
      </c>
      <c r="R18" s="3">
        <v>10</v>
      </c>
      <c r="S18" s="3">
        <v>10</v>
      </c>
      <c r="T18" s="3">
        <v>10</v>
      </c>
      <c r="U18" s="1">
        <v>11</v>
      </c>
      <c r="W18">
        <v>0</v>
      </c>
      <c r="X18" s="2">
        <v>1</v>
      </c>
      <c r="Y18" s="2">
        <v>2</v>
      </c>
      <c r="Z18" s="2">
        <v>3</v>
      </c>
      <c r="AA18" s="2">
        <v>4</v>
      </c>
      <c r="AB18" s="2">
        <v>5</v>
      </c>
      <c r="AC18" s="2">
        <v>6</v>
      </c>
      <c r="AD18" s="2">
        <v>7</v>
      </c>
      <c r="AE18" s="2">
        <v>8</v>
      </c>
      <c r="AF18" s="2">
        <v>9</v>
      </c>
      <c r="AG18" s="2">
        <v>10</v>
      </c>
      <c r="AH18" s="2">
        <v>11</v>
      </c>
      <c r="AI18" s="2">
        <v>12</v>
      </c>
      <c r="AJ18" s="2">
        <v>13</v>
      </c>
      <c r="AK18" s="2">
        <v>14</v>
      </c>
      <c r="AL18" s="2">
        <v>15</v>
      </c>
    </row>
    <row r="19" spans="5:38" x14ac:dyDescent="0.25">
      <c r="E19" s="1">
        <f t="shared" si="16"/>
        <v>1.7999999999999998</v>
      </c>
      <c r="F19" s="3">
        <v>8</v>
      </c>
      <c r="G19">
        <v>8.0283446460453671</v>
      </c>
      <c r="H19">
        <v>8.0648681545490106</v>
      </c>
      <c r="I19">
        <v>8.1180730019239249</v>
      </c>
      <c r="J19">
        <v>8.1952171708900874</v>
      </c>
      <c r="K19">
        <v>8.2968869396689549</v>
      </c>
      <c r="L19">
        <v>8.4102906833781734</v>
      </c>
      <c r="M19">
        <v>8.5221490667656692</v>
      </c>
      <c r="N19">
        <v>8.6241901099444327</v>
      </c>
      <c r="O19">
        <v>8.7130063657322143</v>
      </c>
      <c r="P19">
        <v>8.7884287968854657</v>
      </c>
      <c r="Q19">
        <v>8.8521084788686579</v>
      </c>
      <c r="R19">
        <v>8.9066037667582627</v>
      </c>
      <c r="S19">
        <v>8.9548687919167325</v>
      </c>
      <c r="T19" s="3">
        <v>9</v>
      </c>
      <c r="U19" s="1">
        <v>10</v>
      </c>
      <c r="W19" t="s">
        <v>5</v>
      </c>
      <c r="X19" s="2">
        <f>F5</f>
        <v>10</v>
      </c>
      <c r="Y19" s="2">
        <f t="shared" ref="Y19:AL19" si="17">G5</f>
        <v>10</v>
      </c>
      <c r="Z19" s="2">
        <f t="shared" si="17"/>
        <v>10</v>
      </c>
      <c r="AA19" s="2">
        <f t="shared" si="17"/>
        <v>10</v>
      </c>
      <c r="AB19" s="2">
        <f t="shared" si="17"/>
        <v>10</v>
      </c>
      <c r="AC19" s="2">
        <f t="shared" si="17"/>
        <v>10</v>
      </c>
      <c r="AD19" s="2">
        <f t="shared" si="17"/>
        <v>10</v>
      </c>
      <c r="AE19" s="2">
        <f t="shared" si="17"/>
        <v>10</v>
      </c>
      <c r="AF19" s="2">
        <f t="shared" si="17"/>
        <v>10</v>
      </c>
      <c r="AG19" s="2">
        <f t="shared" si="17"/>
        <v>10</v>
      </c>
      <c r="AH19" s="2">
        <f t="shared" si="17"/>
        <v>10</v>
      </c>
      <c r="AI19" s="2">
        <f t="shared" si="17"/>
        <v>10</v>
      </c>
      <c r="AJ19" s="2">
        <f t="shared" si="17"/>
        <v>10</v>
      </c>
      <c r="AK19" s="2">
        <f t="shared" si="17"/>
        <v>10</v>
      </c>
      <c r="AL19" s="2">
        <f t="shared" si="17"/>
        <v>10</v>
      </c>
    </row>
    <row r="20" spans="5:38" x14ac:dyDescent="0.25">
      <c r="E20" s="1">
        <f t="shared" si="16"/>
        <v>1.5999999999999999</v>
      </c>
      <c r="F20" s="3">
        <v>6</v>
      </c>
      <c r="G20">
        <v>6.0485104312673768</v>
      </c>
      <c r="H20">
        <v>6.11305497383748</v>
      </c>
      <c r="I20">
        <v>6.2122066879902338</v>
      </c>
      <c r="J20">
        <v>6.3659087508116494</v>
      </c>
      <c r="K20">
        <v>6.5820399162248009</v>
      </c>
      <c r="L20">
        <v>6.8221267429087149</v>
      </c>
      <c r="M20">
        <v>7.0541154920618929</v>
      </c>
      <c r="N20">
        <v>7.2616050284651976</v>
      </c>
      <c r="O20">
        <v>7.4394065771731803</v>
      </c>
      <c r="P20">
        <v>7.588600363649137</v>
      </c>
      <c r="Q20">
        <v>7.7134013688448952</v>
      </c>
      <c r="R20">
        <v>7.8194378091141452</v>
      </c>
      <c r="S20">
        <v>7.9128714074473763</v>
      </c>
      <c r="T20" s="3">
        <v>8</v>
      </c>
      <c r="U20" s="1">
        <v>9</v>
      </c>
      <c r="W20" t="s">
        <v>6</v>
      </c>
      <c r="X20" s="2">
        <f>F16</f>
        <v>0</v>
      </c>
      <c r="Y20" s="2">
        <f t="shared" ref="Y20:AL20" si="18">G16</f>
        <v>0.2</v>
      </c>
      <c r="Z20" s="2">
        <f t="shared" si="18"/>
        <v>0.4</v>
      </c>
      <c r="AA20" s="2">
        <f t="shared" si="18"/>
        <v>0.60000000000000009</v>
      </c>
      <c r="AB20" s="2">
        <f t="shared" si="18"/>
        <v>0.8</v>
      </c>
      <c r="AC20" s="2">
        <f t="shared" si="18"/>
        <v>1</v>
      </c>
      <c r="AD20" s="2">
        <f t="shared" si="18"/>
        <v>1.2</v>
      </c>
      <c r="AE20" s="2">
        <f t="shared" si="18"/>
        <v>1.4</v>
      </c>
      <c r="AF20" s="2">
        <f t="shared" si="18"/>
        <v>1.5999999999999999</v>
      </c>
      <c r="AG20" s="2">
        <f t="shared" si="18"/>
        <v>1.7999999999999998</v>
      </c>
      <c r="AH20" s="2">
        <f t="shared" si="18"/>
        <v>1.9999999999999998</v>
      </c>
      <c r="AI20" s="2">
        <f t="shared" si="18"/>
        <v>2.1999999999999997</v>
      </c>
      <c r="AJ20" s="2">
        <f t="shared" si="18"/>
        <v>2.4</v>
      </c>
      <c r="AK20" s="2">
        <f t="shared" si="18"/>
        <v>2.6</v>
      </c>
      <c r="AL20" s="2">
        <f t="shared" si="18"/>
        <v>2.8000000000000003</v>
      </c>
    </row>
    <row r="21" spans="5:38" x14ac:dyDescent="0.25">
      <c r="E21" s="1">
        <f t="shared" si="16"/>
        <v>1.4</v>
      </c>
      <c r="F21" s="3">
        <v>4</v>
      </c>
      <c r="G21">
        <v>4.0526421079865758</v>
      </c>
      <c r="H21">
        <v>4.1266346273323</v>
      </c>
      <c r="I21">
        <v>4.2517900354150076</v>
      </c>
      <c r="J21">
        <v>4.4741712428189153</v>
      </c>
      <c r="K21">
        <v>4.8432372531713925</v>
      </c>
      <c r="L21">
        <v>5.2420609075180371</v>
      </c>
      <c r="M21">
        <v>5.61058116493329</v>
      </c>
      <c r="N21">
        <v>5.9287079724849878</v>
      </c>
      <c r="O21">
        <v>6.19441459158634</v>
      </c>
      <c r="P21">
        <v>6.4131647490656212</v>
      </c>
      <c r="Q21">
        <v>6.5934588568862171</v>
      </c>
      <c r="R21">
        <v>6.744874716738992</v>
      </c>
      <c r="S21">
        <v>6.8771790415309555</v>
      </c>
      <c r="T21" s="3">
        <v>7</v>
      </c>
      <c r="U21" s="1">
        <v>8</v>
      </c>
      <c r="W21" t="s">
        <v>7</v>
      </c>
      <c r="X21" s="2">
        <f>E18</f>
        <v>1.9999999999999998</v>
      </c>
      <c r="Y21" s="2">
        <f>X21</f>
        <v>1.9999999999999998</v>
      </c>
      <c r="Z21" s="2">
        <f t="shared" ref="Z21:AL21" si="19">Y21</f>
        <v>1.9999999999999998</v>
      </c>
      <c r="AA21" s="2">
        <f t="shared" si="19"/>
        <v>1.9999999999999998</v>
      </c>
      <c r="AB21" s="2">
        <f t="shared" si="19"/>
        <v>1.9999999999999998</v>
      </c>
      <c r="AC21" s="2">
        <f t="shared" si="19"/>
        <v>1.9999999999999998</v>
      </c>
      <c r="AD21" s="2">
        <f t="shared" si="19"/>
        <v>1.9999999999999998</v>
      </c>
      <c r="AE21" s="2">
        <f t="shared" si="19"/>
        <v>1.9999999999999998</v>
      </c>
      <c r="AF21" s="2">
        <f t="shared" si="19"/>
        <v>1.9999999999999998</v>
      </c>
      <c r="AG21" s="2">
        <f t="shared" si="19"/>
        <v>1.9999999999999998</v>
      </c>
      <c r="AH21" s="2">
        <f t="shared" si="19"/>
        <v>1.9999999999999998</v>
      </c>
      <c r="AI21" s="2">
        <f t="shared" si="19"/>
        <v>1.9999999999999998</v>
      </c>
      <c r="AJ21" s="2">
        <f t="shared" si="19"/>
        <v>1.9999999999999998</v>
      </c>
      <c r="AK21" s="2">
        <f t="shared" si="19"/>
        <v>1.9999999999999998</v>
      </c>
      <c r="AL21" s="2">
        <f t="shared" si="19"/>
        <v>1.9999999999999998</v>
      </c>
    </row>
    <row r="22" spans="5:38" x14ac:dyDescent="0.25">
      <c r="E22" s="1">
        <f t="shared" si="16"/>
        <v>1.2</v>
      </c>
      <c r="F22" s="3">
        <v>2</v>
      </c>
      <c r="G22">
        <v>2.0354233761256442</v>
      </c>
      <c r="H22">
        <v>2.0890513983514847</v>
      </c>
      <c r="I22">
        <v>2.1941475938575081</v>
      </c>
      <c r="J22">
        <v>2.4357489488962107</v>
      </c>
      <c r="K22">
        <v>3.0746769710159456</v>
      </c>
      <c r="L22">
        <v>3.6922985047593624</v>
      </c>
      <c r="M22">
        <v>4.2174403308986168</v>
      </c>
      <c r="N22">
        <v>4.6482311564355792</v>
      </c>
      <c r="O22">
        <v>4.9963791198288616</v>
      </c>
      <c r="P22">
        <v>5.2761852360948271</v>
      </c>
      <c r="Q22">
        <v>5.5023946359333005</v>
      </c>
      <c r="R22">
        <v>5.6894231921375802</v>
      </c>
      <c r="S22">
        <v>5.850970058608354</v>
      </c>
      <c r="T22" s="3">
        <v>6</v>
      </c>
      <c r="U22" s="1">
        <v>7</v>
      </c>
      <c r="W22" t="s">
        <v>8</v>
      </c>
      <c r="X22" s="2">
        <f>F31</f>
        <v>10</v>
      </c>
      <c r="Y22" s="2">
        <f t="shared" ref="Y22:AL22" si="20">G31</f>
        <v>9.8582767677295191</v>
      </c>
      <c r="Z22" s="2">
        <f t="shared" si="20"/>
        <v>9.675659222741535</v>
      </c>
      <c r="AA22" s="2">
        <f t="shared" si="20"/>
        <v>9.4096349832133352</v>
      </c>
      <c r="AB22" s="2">
        <f t="shared" si="20"/>
        <v>9.0239141344943352</v>
      </c>
      <c r="AC22" s="2">
        <f t="shared" si="20"/>
        <v>8.5155652868836729</v>
      </c>
      <c r="AD22" s="2">
        <f t="shared" si="20"/>
        <v>7.9485465633208285</v>
      </c>
      <c r="AE22" s="2">
        <f t="shared" si="20"/>
        <v>7.3892546432693784</v>
      </c>
      <c r="AF22" s="2">
        <f t="shared" si="20"/>
        <v>6.8790494237961486</v>
      </c>
      <c r="AG22" s="2">
        <f t="shared" si="20"/>
        <v>6.4349681449961516</v>
      </c>
      <c r="AH22" s="2">
        <f t="shared" si="20"/>
        <v>6.0578559896874928</v>
      </c>
      <c r="AI22" s="2">
        <f t="shared" si="20"/>
        <v>5.7394575843892248</v>
      </c>
      <c r="AJ22" s="2">
        <f t="shared" si="20"/>
        <v>5.4669811501255872</v>
      </c>
      <c r="AK22" s="2">
        <f t="shared" si="20"/>
        <v>5.2256560322429557</v>
      </c>
      <c r="AL22" s="2">
        <f t="shared" si="20"/>
        <v>5</v>
      </c>
    </row>
    <row r="23" spans="5:38" x14ac:dyDescent="0.25">
      <c r="E23" s="1">
        <f t="shared" si="16"/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>
        <v>1.3274232004601125</v>
      </c>
      <c r="L23">
        <v>2.2350158440278722</v>
      </c>
      <c r="M23">
        <v>2.9186505449695521</v>
      </c>
      <c r="N23">
        <v>3.4503972568840799</v>
      </c>
      <c r="O23">
        <v>3.8666855557329076</v>
      </c>
      <c r="P23">
        <v>4.1928024962550072</v>
      </c>
      <c r="Q23">
        <v>4.4505113095641748</v>
      </c>
      <c r="R23">
        <v>4.6594533934343119</v>
      </c>
      <c r="S23">
        <v>4.8372780206475277</v>
      </c>
      <c r="T23" s="3">
        <v>5</v>
      </c>
      <c r="U23" s="1">
        <v>6</v>
      </c>
      <c r="W23" t="s">
        <v>10</v>
      </c>
      <c r="X23" s="2">
        <f>F44</f>
        <v>0</v>
      </c>
      <c r="Y23" s="2">
        <f t="shared" ref="Y23:AL23" si="21">G44</f>
        <v>0</v>
      </c>
      <c r="Z23" s="2">
        <f t="shared" si="21"/>
        <v>0</v>
      </c>
      <c r="AA23" s="2">
        <f t="shared" si="21"/>
        <v>0</v>
      </c>
      <c r="AB23" s="2">
        <f t="shared" si="21"/>
        <v>0</v>
      </c>
      <c r="AC23" s="2">
        <f t="shared" si="21"/>
        <v>0</v>
      </c>
      <c r="AD23" s="2">
        <f t="shared" si="21"/>
        <v>0</v>
      </c>
      <c r="AE23" s="2">
        <f t="shared" si="21"/>
        <v>0</v>
      </c>
      <c r="AF23" s="2">
        <f t="shared" si="21"/>
        <v>0</v>
      </c>
      <c r="AG23" s="2">
        <f t="shared" si="21"/>
        <v>0</v>
      </c>
      <c r="AH23" s="2">
        <f t="shared" si="21"/>
        <v>0</v>
      </c>
      <c r="AI23" s="2">
        <f t="shared" si="21"/>
        <v>0</v>
      </c>
      <c r="AJ23" s="2">
        <f t="shared" si="21"/>
        <v>0</v>
      </c>
      <c r="AK23" s="2">
        <f t="shared" si="21"/>
        <v>0</v>
      </c>
      <c r="AL23" s="2">
        <f t="shared" si="21"/>
        <v>0</v>
      </c>
    </row>
    <row r="24" spans="5:38" x14ac:dyDescent="0.25">
      <c r="E24" s="1">
        <f t="shared" si="16"/>
        <v>0.8</v>
      </c>
      <c r="K24" s="3">
        <v>0</v>
      </c>
      <c r="L24">
        <v>1.0016911544706071</v>
      </c>
      <c r="M24">
        <v>1.7717487891628472</v>
      </c>
      <c r="N24">
        <v>2.3680218240074895</v>
      </c>
      <c r="O24">
        <v>2.8271634072862808</v>
      </c>
      <c r="P24">
        <v>3.1778279425290892</v>
      </c>
      <c r="Q24">
        <v>3.4473947623891359</v>
      </c>
      <c r="R24">
        <v>3.6606010896471846</v>
      </c>
      <c r="S24">
        <v>3.8386886501645865</v>
      </c>
      <c r="T24" s="3">
        <v>4</v>
      </c>
      <c r="U24" s="1">
        <v>5</v>
      </c>
      <c r="W24" t="s">
        <v>11</v>
      </c>
      <c r="X24" s="2">
        <f>F57</f>
        <v>10</v>
      </c>
      <c r="Y24" s="2">
        <f t="shared" ref="Y24:AL24" si="22">G57</f>
        <v>9.8582767677295191</v>
      </c>
      <c r="Z24" s="2">
        <f t="shared" si="22"/>
        <v>9.675659222741535</v>
      </c>
      <c r="AA24" s="2">
        <f t="shared" si="22"/>
        <v>9.4096349832133352</v>
      </c>
      <c r="AB24" s="2">
        <f t="shared" si="22"/>
        <v>9.0239141344943352</v>
      </c>
      <c r="AC24" s="2">
        <f t="shared" si="22"/>
        <v>8.5155652868836729</v>
      </c>
      <c r="AD24" s="2">
        <f t="shared" si="22"/>
        <v>7.9485465633208285</v>
      </c>
      <c r="AE24" s="2">
        <f t="shared" si="22"/>
        <v>7.3892546432693784</v>
      </c>
      <c r="AF24" s="2">
        <f t="shared" si="22"/>
        <v>6.8790494237961486</v>
      </c>
      <c r="AG24" s="2">
        <f t="shared" si="22"/>
        <v>6.4349681449961516</v>
      </c>
      <c r="AH24" s="2">
        <f t="shared" si="22"/>
        <v>6.0578559896874928</v>
      </c>
      <c r="AI24" s="2">
        <f t="shared" si="22"/>
        <v>5.7394575843892248</v>
      </c>
      <c r="AJ24" s="2">
        <f t="shared" si="22"/>
        <v>5.4669811501255872</v>
      </c>
      <c r="AK24" s="2">
        <f t="shared" si="22"/>
        <v>5.2256560322429557</v>
      </c>
      <c r="AL24" s="2">
        <f t="shared" si="22"/>
        <v>5</v>
      </c>
    </row>
    <row r="25" spans="5:38" x14ac:dyDescent="0.25">
      <c r="E25" s="1">
        <f t="shared" si="16"/>
        <v>0.60000000000000009</v>
      </c>
      <c r="L25" s="3">
        <v>0</v>
      </c>
      <c r="M25">
        <v>0.79863166468060476</v>
      </c>
      <c r="N25">
        <v>1.4227778852775022</v>
      </c>
      <c r="O25">
        <v>1.8961183585976671</v>
      </c>
      <c r="P25">
        <v>2.2439511550408313</v>
      </c>
      <c r="Q25">
        <v>2.5006387547998079</v>
      </c>
      <c r="R25">
        <v>2.6968675864810416</v>
      </c>
      <c r="S25">
        <v>2.8568755091421236</v>
      </c>
      <c r="T25" s="3">
        <v>3</v>
      </c>
      <c r="U25" s="1">
        <v>4</v>
      </c>
      <c r="W25" t="s">
        <v>13</v>
      </c>
      <c r="X25" s="2">
        <f>X12</f>
        <v>101325</v>
      </c>
      <c r="Y25" s="2">
        <f>$X$12-(+Y24)^2/2+(10)^2/2</f>
        <v>101326.40718958543</v>
      </c>
      <c r="Z25" s="2">
        <f t="shared" ref="Z25:AL25" si="23">$X$12-(+Z24)^2/2+(10)^2/2</f>
        <v>101328.19080930269</v>
      </c>
      <c r="AA25" s="2">
        <f t="shared" si="23"/>
        <v>101330.72938474134</v>
      </c>
      <c r="AB25" s="2">
        <f t="shared" si="23"/>
        <v>101334.28448684663</v>
      </c>
      <c r="AC25" s="2">
        <f t="shared" si="23"/>
        <v>101338.74257392241</v>
      </c>
      <c r="AD25" s="2">
        <f t="shared" si="23"/>
        <v>101343.41030376535</v>
      </c>
      <c r="AE25" s="2">
        <f t="shared" si="23"/>
        <v>101347.69945790846</v>
      </c>
      <c r="AF25" s="2">
        <f t="shared" si="23"/>
        <v>101351.33933951249</v>
      </c>
      <c r="AG25" s="2">
        <f t="shared" si="23"/>
        <v>101354.29559248644</v>
      </c>
      <c r="AH25" s="2">
        <f t="shared" si="23"/>
        <v>101356.65119040411</v>
      </c>
      <c r="AI25" s="2">
        <f t="shared" si="23"/>
        <v>101358.5293133185</v>
      </c>
      <c r="AJ25" s="2">
        <f t="shared" si="23"/>
        <v>101360.05605855209</v>
      </c>
      <c r="AK25" s="2">
        <f t="shared" si="23"/>
        <v>101361.34625951634</v>
      </c>
      <c r="AL25" s="2">
        <f t="shared" si="23"/>
        <v>101362.5</v>
      </c>
    </row>
    <row r="26" spans="5:38" x14ac:dyDescent="0.25">
      <c r="E26" s="1">
        <f t="shared" si="16"/>
        <v>0.4</v>
      </c>
      <c r="M26" s="3">
        <v>0</v>
      </c>
      <c r="N26">
        <v>0.62833972397862192</v>
      </c>
      <c r="O26">
        <v>1.0905810245036829</v>
      </c>
      <c r="P26">
        <v>1.4012196060361091</v>
      </c>
      <c r="Q26">
        <v>1.6143415520072968</v>
      </c>
      <c r="R26">
        <v>1.7693550211611184</v>
      </c>
      <c r="S26">
        <v>1.8919458148544819</v>
      </c>
      <c r="T26" s="3">
        <v>2</v>
      </c>
      <c r="U26" s="1">
        <v>3</v>
      </c>
      <c r="W26" t="s">
        <v>15</v>
      </c>
      <c r="X26" s="2">
        <f>(X25-$B$5)/(($B$4^2/2))</f>
        <v>0</v>
      </c>
      <c r="Y26" s="2">
        <f t="shared" ref="Y26:AL26" si="24">(Y25-$B$5)/(($B$4^2/2))</f>
        <v>2.814379170857137E-2</v>
      </c>
      <c r="Z26" s="2">
        <f t="shared" si="24"/>
        <v>6.3816186053736595E-2</v>
      </c>
      <c r="AA26" s="2">
        <f t="shared" si="24"/>
        <v>0.11458769482676871</v>
      </c>
      <c r="AB26" s="2">
        <f t="shared" si="24"/>
        <v>0.18568973693269072</v>
      </c>
      <c r="AC26" s="2">
        <f t="shared" si="24"/>
        <v>0.27485147844825408</v>
      </c>
      <c r="AD26" s="2">
        <f t="shared" si="24"/>
        <v>0.3682060753070982</v>
      </c>
      <c r="AE26" s="2">
        <f t="shared" si="24"/>
        <v>0.4539891581691336</v>
      </c>
      <c r="AF26" s="2">
        <f t="shared" si="24"/>
        <v>0.52678679024975283</v>
      </c>
      <c r="AG26" s="2">
        <f t="shared" si="24"/>
        <v>0.58591184972872723</v>
      </c>
      <c r="AH26" s="2">
        <f t="shared" si="24"/>
        <v>0.63302380808221637</v>
      </c>
      <c r="AI26" s="2">
        <f t="shared" si="24"/>
        <v>0.67058626637008278</v>
      </c>
      <c r="AJ26" s="2">
        <f t="shared" si="24"/>
        <v>0.70112117104174099</v>
      </c>
      <c r="AK26" s="2">
        <f t="shared" si="24"/>
        <v>0.72692519032687419</v>
      </c>
      <c r="AL26" s="2">
        <f t="shared" si="24"/>
        <v>0.75</v>
      </c>
    </row>
    <row r="27" spans="5:38" x14ac:dyDescent="0.25">
      <c r="E27" s="1">
        <f>E28+$B$2</f>
        <v>0.2</v>
      </c>
      <c r="N27" s="3">
        <v>0</v>
      </c>
      <c r="O27">
        <v>0.43664643362036826</v>
      </c>
      <c r="P27">
        <v>0.65600471961849172</v>
      </c>
      <c r="Q27">
        <v>0.78615285240140353</v>
      </c>
      <c r="R27">
        <v>0.87426515081324974</v>
      </c>
      <c r="S27">
        <v>0.94155274005817491</v>
      </c>
      <c r="T27" s="3">
        <v>1</v>
      </c>
      <c r="U27" s="1">
        <v>2</v>
      </c>
    </row>
    <row r="28" spans="5:38" x14ac:dyDescent="0.25">
      <c r="E28" s="1">
        <f>0</f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1">
        <v>1</v>
      </c>
    </row>
    <row r="29" spans="5:38" x14ac:dyDescent="0.25">
      <c r="F29" s="1">
        <v>0</v>
      </c>
      <c r="G29" s="1">
        <f>F29+$B$2</f>
        <v>0.2</v>
      </c>
      <c r="H29" s="1">
        <f t="shared" ref="H29:T29" si="25">G29+$B$2</f>
        <v>0.4</v>
      </c>
      <c r="I29" s="1">
        <f t="shared" si="25"/>
        <v>0.60000000000000009</v>
      </c>
      <c r="J29" s="1">
        <f t="shared" si="25"/>
        <v>0.8</v>
      </c>
      <c r="K29" s="1">
        <f t="shared" si="25"/>
        <v>1</v>
      </c>
      <c r="L29" s="1">
        <f t="shared" si="25"/>
        <v>1.2</v>
      </c>
      <c r="M29" s="1">
        <f t="shared" si="25"/>
        <v>1.4</v>
      </c>
      <c r="N29" s="1">
        <f t="shared" si="25"/>
        <v>1.5999999999999999</v>
      </c>
      <c r="O29" s="1">
        <f t="shared" si="25"/>
        <v>1.7999999999999998</v>
      </c>
      <c r="P29" s="1">
        <f t="shared" si="25"/>
        <v>1.9999999999999998</v>
      </c>
      <c r="Q29" s="1">
        <f t="shared" si="25"/>
        <v>2.1999999999999997</v>
      </c>
      <c r="R29" s="1">
        <f t="shared" si="25"/>
        <v>2.4</v>
      </c>
      <c r="S29" s="1">
        <f t="shared" si="25"/>
        <v>2.6</v>
      </c>
      <c r="T29" s="1">
        <f t="shared" si="25"/>
        <v>2.8000000000000003</v>
      </c>
    </row>
    <row r="31" spans="5:38" x14ac:dyDescent="0.25">
      <c r="E31" s="1">
        <f t="shared" ref="E31:E39" si="26">E32+$B$2</f>
        <v>1.9999999999999998</v>
      </c>
      <c r="F31" s="3">
        <f>(F5-F6)/$B$2</f>
        <v>10</v>
      </c>
      <c r="G31" s="3">
        <f t="shared" ref="G31:T40" si="27">(G5-G6)/$B$2</f>
        <v>9.8582767677295191</v>
      </c>
      <c r="H31" s="3">
        <f t="shared" si="27"/>
        <v>9.675659222741535</v>
      </c>
      <c r="I31" s="3">
        <f t="shared" si="27"/>
        <v>9.4096349832133352</v>
      </c>
      <c r="J31" s="3">
        <f t="shared" si="27"/>
        <v>9.0239141344943352</v>
      </c>
      <c r="K31" s="3">
        <f t="shared" si="27"/>
        <v>8.5155652868836729</v>
      </c>
      <c r="L31" s="3">
        <f t="shared" si="27"/>
        <v>7.9485465633208285</v>
      </c>
      <c r="M31" s="3">
        <f t="shared" si="27"/>
        <v>7.3892546432693784</v>
      </c>
      <c r="N31" s="3">
        <f t="shared" si="27"/>
        <v>6.8790494237961486</v>
      </c>
      <c r="O31" s="3">
        <f t="shared" si="27"/>
        <v>6.4349681449961516</v>
      </c>
      <c r="P31" s="3">
        <f t="shared" si="27"/>
        <v>6.0578559896874928</v>
      </c>
      <c r="Q31" s="3">
        <f t="shared" si="27"/>
        <v>5.7394575843892248</v>
      </c>
      <c r="R31" s="3">
        <f t="shared" si="27"/>
        <v>5.4669811501255872</v>
      </c>
      <c r="S31" s="3">
        <f t="shared" si="27"/>
        <v>5.2256560322429557</v>
      </c>
      <c r="T31" s="3">
        <f t="shared" si="27"/>
        <v>5</v>
      </c>
      <c r="U31" s="1">
        <v>11</v>
      </c>
    </row>
    <row r="32" spans="5:38" x14ac:dyDescent="0.25">
      <c r="E32" s="1">
        <f t="shared" si="26"/>
        <v>1.7999999999999998</v>
      </c>
      <c r="F32" s="3">
        <f>(F5-F7)/(2*$B$2)</f>
        <v>10</v>
      </c>
      <c r="G32">
        <f>(G5-G7)/(2*$B$2)</f>
        <v>9.8787239200816099</v>
      </c>
      <c r="H32">
        <f t="shared" ref="H32:S32" si="28">(H5-H7)/(2*$B$2)</f>
        <v>9.7173625617881711</v>
      </c>
      <c r="I32">
        <f t="shared" si="28"/>
        <v>9.4694832737574597</v>
      </c>
      <c r="J32">
        <f t="shared" si="28"/>
        <v>9.0852281137974753</v>
      </c>
      <c r="K32">
        <f t="shared" si="28"/>
        <v>8.5449001958995563</v>
      </c>
      <c r="L32">
        <f t="shared" si="28"/>
        <v>7.9446831255106831</v>
      </c>
      <c r="M32">
        <f t="shared" si="28"/>
        <v>7.3647112480794537</v>
      </c>
      <c r="N32">
        <f t="shared" si="28"/>
        <v>6.8459874052096925</v>
      </c>
      <c r="O32">
        <f t="shared" si="28"/>
        <v>6.4014835316044438</v>
      </c>
      <c r="P32">
        <f t="shared" si="28"/>
        <v>6.0284990675192729</v>
      </c>
      <c r="Q32">
        <f t="shared" si="28"/>
        <v>5.7164965571761517</v>
      </c>
      <c r="R32">
        <f t="shared" si="28"/>
        <v>5.4514054626315467</v>
      </c>
      <c r="S32">
        <f t="shared" si="28"/>
        <v>5.2178214733988533</v>
      </c>
      <c r="T32" s="3">
        <f t="shared" si="27"/>
        <v>5</v>
      </c>
      <c r="U32" s="1">
        <v>10</v>
      </c>
    </row>
    <row r="33" spans="5:21" x14ac:dyDescent="0.25">
      <c r="E33" s="1">
        <f t="shared" si="26"/>
        <v>1.5999999999999999</v>
      </c>
      <c r="F33" s="3">
        <f t="shared" ref="F33:S40" si="29">(F6-F8)/(2*$B$2)</f>
        <v>10</v>
      </c>
      <c r="G33">
        <f t="shared" si="29"/>
        <v>9.9392563444319126</v>
      </c>
      <c r="H33">
        <f t="shared" si="29"/>
        <v>9.8455838163851386</v>
      </c>
      <c r="I33">
        <f t="shared" si="29"/>
        <v>9.6657074133939833</v>
      </c>
      <c r="J33">
        <f t="shared" si="29"/>
        <v>9.3026148150689192</v>
      </c>
      <c r="K33">
        <f t="shared" si="29"/>
        <v>8.6341242080720999</v>
      </c>
      <c r="L33">
        <f t="shared" si="29"/>
        <v>7.9205744272316103</v>
      </c>
      <c r="M33">
        <f t="shared" si="29"/>
        <v>7.2789197390130989</v>
      </c>
      <c r="N33">
        <f t="shared" si="29"/>
        <v>6.7387053247141715</v>
      </c>
      <c r="O33">
        <f t="shared" si="29"/>
        <v>6.2964794159065169</v>
      </c>
      <c r="P33">
        <f t="shared" si="29"/>
        <v>5.9381601000209283</v>
      </c>
      <c r="Q33">
        <f t="shared" si="29"/>
        <v>5.6466240386911322</v>
      </c>
      <c r="R33">
        <f t="shared" si="29"/>
        <v>5.4043226126441457</v>
      </c>
      <c r="S33">
        <f t="shared" si="29"/>
        <v>5.1942243696318213</v>
      </c>
      <c r="T33" s="3">
        <f t="shared" si="27"/>
        <v>5</v>
      </c>
      <c r="U33" s="1">
        <v>9</v>
      </c>
    </row>
    <row r="34" spans="5:21" x14ac:dyDescent="0.25">
      <c r="E34" s="1">
        <f t="shared" si="26"/>
        <v>1.4</v>
      </c>
      <c r="F34" s="3">
        <f t="shared" si="29"/>
        <v>10</v>
      </c>
      <c r="G34">
        <f t="shared" si="29"/>
        <v>10.0327176384571</v>
      </c>
      <c r="H34">
        <f t="shared" si="29"/>
        <v>10.06000893988967</v>
      </c>
      <c r="I34">
        <f t="shared" si="29"/>
        <v>10.04514773707835</v>
      </c>
      <c r="J34">
        <f t="shared" si="29"/>
        <v>9.8253995063947919</v>
      </c>
      <c r="K34">
        <f t="shared" si="29"/>
        <v>8.7684073620460197</v>
      </c>
      <c r="L34">
        <f t="shared" si="29"/>
        <v>7.8245705910765215</v>
      </c>
      <c r="M34">
        <f t="shared" si="29"/>
        <v>7.0916878949844309</v>
      </c>
      <c r="N34">
        <f t="shared" si="29"/>
        <v>6.5334346697299646</v>
      </c>
      <c r="O34">
        <f t="shared" si="29"/>
        <v>6.1075686309895216</v>
      </c>
      <c r="P34">
        <f t="shared" si="29"/>
        <v>5.7810378068039814</v>
      </c>
      <c r="Q34">
        <f t="shared" si="29"/>
        <v>5.5275168211471</v>
      </c>
      <c r="R34">
        <f t="shared" si="29"/>
        <v>5.3250365344216055</v>
      </c>
      <c r="S34">
        <f t="shared" si="29"/>
        <v>5.1547533676536057</v>
      </c>
      <c r="T34" s="3">
        <f t="shared" si="27"/>
        <v>5</v>
      </c>
      <c r="U34" s="1">
        <v>8</v>
      </c>
    </row>
    <row r="35" spans="5:21" x14ac:dyDescent="0.25">
      <c r="E35" s="1">
        <f t="shared" si="26"/>
        <v>1.2</v>
      </c>
      <c r="F35" s="3">
        <f t="shared" si="29"/>
        <v>10</v>
      </c>
      <c r="G35">
        <f t="shared" si="29"/>
        <v>10.131605271703327</v>
      </c>
      <c r="H35">
        <f t="shared" si="29"/>
        <v>10.316586572244093</v>
      </c>
      <c r="I35">
        <f t="shared" si="29"/>
        <v>10.629475094999346</v>
      </c>
      <c r="J35">
        <f t="shared" si="29"/>
        <v>11.185428117683912</v>
      </c>
      <c r="K35">
        <f t="shared" si="29"/>
        <v>8.7895351390836769</v>
      </c>
      <c r="L35">
        <f t="shared" si="29"/>
        <v>7.5176126631957052</v>
      </c>
      <c r="M35">
        <f t="shared" si="29"/>
        <v>6.7298265512438258</v>
      </c>
      <c r="N35">
        <f t="shared" si="29"/>
        <v>6.1957767876717984</v>
      </c>
      <c r="O35">
        <f t="shared" si="29"/>
        <v>5.8193225864365123</v>
      </c>
      <c r="P35">
        <f t="shared" si="29"/>
        <v>5.5509056276847009</v>
      </c>
      <c r="Q35">
        <f t="shared" si="29"/>
        <v>5.3573688641069079</v>
      </c>
      <c r="R35">
        <f t="shared" si="29"/>
        <v>5.2135533047952682</v>
      </c>
      <c r="S35">
        <f t="shared" si="29"/>
        <v>5.0997525503671692</v>
      </c>
      <c r="T35" s="3">
        <f t="shared" si="27"/>
        <v>5</v>
      </c>
      <c r="U35" s="1">
        <v>7</v>
      </c>
    </row>
    <row r="36" spans="5:21" x14ac:dyDescent="0.25">
      <c r="E36" s="1">
        <f t="shared" si="26"/>
        <v>1</v>
      </c>
      <c r="F36" s="3">
        <f t="shared" ref="F36:T41" si="30">(F9-F10)/$B$2</f>
        <v>10</v>
      </c>
      <c r="G36" s="3">
        <f t="shared" si="30"/>
        <v>10.177116882922576</v>
      </c>
      <c r="H36" s="3">
        <f>(H9-H10)/$B$2</f>
        <v>10.445256996644314</v>
      </c>
      <c r="I36" s="3">
        <f t="shared" si="30"/>
        <v>10.97073797832838</v>
      </c>
      <c r="J36" s="3">
        <f t="shared" si="30"/>
        <v>12.17874475961546</v>
      </c>
      <c r="K36">
        <f t="shared" si="29"/>
        <v>7.6866924420544231</v>
      </c>
      <c r="L36">
        <f t="shared" si="29"/>
        <v>6.7265183876685946</v>
      </c>
      <c r="M36">
        <f t="shared" si="29"/>
        <v>6.1142288643559572</v>
      </c>
      <c r="N36">
        <f t="shared" si="29"/>
        <v>5.7005233384286473</v>
      </c>
      <c r="O36">
        <f t="shared" si="29"/>
        <v>5.4230392868640624</v>
      </c>
      <c r="P36">
        <f t="shared" si="29"/>
        <v>5.2458932375697103</v>
      </c>
      <c r="Q36">
        <f t="shared" si="29"/>
        <v>5.137499686339086</v>
      </c>
      <c r="R36">
        <f t="shared" si="29"/>
        <v>5.0720552576536759</v>
      </c>
      <c r="S36">
        <f t="shared" si="29"/>
        <v>5.0307035217995173</v>
      </c>
      <c r="T36" s="3">
        <f t="shared" si="27"/>
        <v>5</v>
      </c>
      <c r="U36" s="1">
        <v>6</v>
      </c>
    </row>
    <row r="37" spans="5:21" x14ac:dyDescent="0.25">
      <c r="E37" s="1">
        <f t="shared" si="26"/>
        <v>0.8</v>
      </c>
      <c r="K37" s="3">
        <f t="shared" si="30"/>
        <v>6.6371160188047718</v>
      </c>
      <c r="L37">
        <f t="shared" si="29"/>
        <v>5.5875396279122702</v>
      </c>
      <c r="M37">
        <f t="shared" si="29"/>
        <v>5.3000472165831676</v>
      </c>
      <c r="N37">
        <f t="shared" si="29"/>
        <v>5.0690484436757162</v>
      </c>
      <c r="O37">
        <f t="shared" si="29"/>
        <v>4.9264180050912083</v>
      </c>
      <c r="P37">
        <f t="shared" si="29"/>
        <v>4.8721283637239532</v>
      </c>
      <c r="Q37">
        <f t="shared" si="29"/>
        <v>4.8746813950584063</v>
      </c>
      <c r="R37">
        <f t="shared" si="29"/>
        <v>4.9064645232788946</v>
      </c>
      <c r="S37">
        <f t="shared" si="29"/>
        <v>4.9510062816919618</v>
      </c>
      <c r="T37" s="3">
        <f t="shared" si="27"/>
        <v>5</v>
      </c>
      <c r="U37" s="1">
        <v>5</v>
      </c>
    </row>
    <row r="38" spans="5:21" x14ac:dyDescent="0.25">
      <c r="E38" s="1">
        <f t="shared" si="26"/>
        <v>0.60000000000000009</v>
      </c>
      <c r="L38" s="3">
        <f t="shared" si="30"/>
        <v>5.0084557914883998</v>
      </c>
      <c r="M38">
        <f t="shared" si="29"/>
        <v>4.4293719925801582</v>
      </c>
      <c r="N38">
        <f t="shared" si="29"/>
        <v>4.3492052680184541</v>
      </c>
      <c r="O38">
        <f t="shared" si="29"/>
        <v>4.3414559741464922</v>
      </c>
      <c r="P38">
        <f t="shared" si="29"/>
        <v>4.4415208561255959</v>
      </c>
      <c r="Q38">
        <f t="shared" si="29"/>
        <v>4.5826330388386367</v>
      </c>
      <c r="R38">
        <f t="shared" si="29"/>
        <v>4.7281151801956272</v>
      </c>
      <c r="S38">
        <f t="shared" si="29"/>
        <v>4.8668570931721362</v>
      </c>
      <c r="T38" s="3">
        <f t="shared" si="27"/>
        <v>5</v>
      </c>
      <c r="U38" s="1">
        <v>4</v>
      </c>
    </row>
    <row r="39" spans="5:21" x14ac:dyDescent="0.25">
      <c r="E39" s="1">
        <f t="shared" si="26"/>
        <v>0.4</v>
      </c>
      <c r="M39" s="3">
        <f t="shared" si="30"/>
        <v>3.9931583430504367</v>
      </c>
      <c r="N39">
        <f t="shared" si="29"/>
        <v>3.5569447320402392</v>
      </c>
      <c r="O39">
        <f t="shared" si="29"/>
        <v>3.6486798299913259</v>
      </c>
      <c r="P39">
        <f t="shared" si="29"/>
        <v>3.9698661061904947</v>
      </c>
      <c r="Q39">
        <f t="shared" si="29"/>
        <v>4.2862147709245413</v>
      </c>
      <c r="R39">
        <f t="shared" si="29"/>
        <v>4.5565061007059615</v>
      </c>
      <c r="S39">
        <f t="shared" si="29"/>
        <v>4.7883069286452367</v>
      </c>
      <c r="T39" s="3">
        <f t="shared" si="27"/>
        <v>5</v>
      </c>
      <c r="U39" s="1">
        <v>3</v>
      </c>
    </row>
    <row r="40" spans="5:21" x14ac:dyDescent="0.25">
      <c r="E40" s="1">
        <f>E41+$B$2</f>
        <v>0.2</v>
      </c>
      <c r="N40" s="3">
        <f t="shared" si="30"/>
        <v>3.1416986372264808</v>
      </c>
      <c r="O40">
        <f t="shared" si="29"/>
        <v>2.7264525763954786</v>
      </c>
      <c r="P40">
        <f t="shared" si="29"/>
        <v>3.5030490319814387</v>
      </c>
      <c r="Q40">
        <f t="shared" si="29"/>
        <v>4.0358538964990238</v>
      </c>
      <c r="R40">
        <f t="shared" si="29"/>
        <v>4.4233875650975438</v>
      </c>
      <c r="S40">
        <f t="shared" si="29"/>
        <v>4.7298645439758857</v>
      </c>
      <c r="T40" s="3">
        <f t="shared" si="27"/>
        <v>5</v>
      </c>
      <c r="U40" s="1">
        <v>2</v>
      </c>
    </row>
    <row r="41" spans="5:21" x14ac:dyDescent="0.25">
      <c r="E41" s="1">
        <f>0</f>
        <v>0</v>
      </c>
      <c r="O41" s="3">
        <f t="shared" si="30"/>
        <v>2.1832321801527179</v>
      </c>
      <c r="P41" s="3">
        <f t="shared" si="30"/>
        <v>3.2800236150723507</v>
      </c>
      <c r="Q41" s="3">
        <f t="shared" si="30"/>
        <v>3.9307642780487977</v>
      </c>
      <c r="R41" s="3">
        <f t="shared" si="30"/>
        <v>4.3713257670258709</v>
      </c>
      <c r="S41" s="3">
        <f t="shared" si="30"/>
        <v>4.7077637070846645</v>
      </c>
      <c r="T41" s="3">
        <f t="shared" si="30"/>
        <v>5</v>
      </c>
      <c r="U41" s="1">
        <v>1</v>
      </c>
    </row>
    <row r="42" spans="5:21" x14ac:dyDescent="0.25">
      <c r="F42" s="1">
        <v>0</v>
      </c>
      <c r="G42" s="1">
        <f>F42+$B$2</f>
        <v>0.2</v>
      </c>
      <c r="H42" s="1">
        <f t="shared" ref="H42:T42" si="31">G42+$B$2</f>
        <v>0.4</v>
      </c>
      <c r="I42" s="1">
        <f t="shared" si="31"/>
        <v>0.60000000000000009</v>
      </c>
      <c r="J42" s="1">
        <f t="shared" si="31"/>
        <v>0.8</v>
      </c>
      <c r="K42" s="1">
        <f t="shared" si="31"/>
        <v>1</v>
      </c>
      <c r="L42" s="1">
        <f t="shared" si="31"/>
        <v>1.2</v>
      </c>
      <c r="M42" s="1">
        <f t="shared" si="31"/>
        <v>1.4</v>
      </c>
      <c r="N42" s="1">
        <f t="shared" si="31"/>
        <v>1.5999999999999999</v>
      </c>
      <c r="O42" s="1">
        <f t="shared" si="31"/>
        <v>1.7999999999999998</v>
      </c>
      <c r="P42" s="1">
        <f t="shared" si="31"/>
        <v>1.9999999999999998</v>
      </c>
      <c r="Q42" s="1">
        <f t="shared" si="31"/>
        <v>2.1999999999999997</v>
      </c>
      <c r="R42" s="1">
        <f t="shared" si="31"/>
        <v>2.4</v>
      </c>
      <c r="S42" s="1">
        <f t="shared" si="31"/>
        <v>2.6</v>
      </c>
      <c r="T42" s="1">
        <f t="shared" si="31"/>
        <v>2.8000000000000003</v>
      </c>
    </row>
    <row r="44" spans="5:21" x14ac:dyDescent="0.25">
      <c r="E44" s="1">
        <f t="shared" ref="E44:E52" si="32">E45+$B$2</f>
        <v>1.9999999999999998</v>
      </c>
      <c r="F44" s="3">
        <f>-(G18-F18)/($B$2)</f>
        <v>0</v>
      </c>
      <c r="G44" s="3">
        <f>-(H18-F18)/(2*$B$2)</f>
        <v>0</v>
      </c>
      <c r="H44" s="3">
        <f t="shared" ref="H44:R45" si="33">-(I18-G18)/(2*$B$2)</f>
        <v>0</v>
      </c>
      <c r="I44" s="3">
        <f t="shared" si="33"/>
        <v>0</v>
      </c>
      <c r="J44" s="3">
        <f t="shared" si="33"/>
        <v>0</v>
      </c>
      <c r="K44" s="3">
        <f t="shared" si="33"/>
        <v>0</v>
      </c>
      <c r="L44" s="3">
        <f t="shared" si="33"/>
        <v>0</v>
      </c>
      <c r="M44" s="3">
        <f t="shared" si="33"/>
        <v>0</v>
      </c>
      <c r="N44" s="3">
        <f t="shared" si="33"/>
        <v>0</v>
      </c>
      <c r="O44" s="3">
        <f t="shared" si="33"/>
        <v>0</v>
      </c>
      <c r="P44" s="3">
        <f t="shared" si="33"/>
        <v>0</v>
      </c>
      <c r="Q44" s="3">
        <f t="shared" si="33"/>
        <v>0</v>
      </c>
      <c r="R44" s="3">
        <f t="shared" si="33"/>
        <v>0</v>
      </c>
      <c r="S44" s="3">
        <f>-(T18-R18)/(2*$B$2)</f>
        <v>0</v>
      </c>
      <c r="T44" s="3">
        <f>-(T18-S18)/($B$2)</f>
        <v>0</v>
      </c>
      <c r="U44" s="1">
        <v>11</v>
      </c>
    </row>
    <row r="45" spans="5:21" x14ac:dyDescent="0.25">
      <c r="E45" s="1">
        <f t="shared" si="32"/>
        <v>1.7999999999999998</v>
      </c>
      <c r="F45" s="3">
        <f>-(G19-F19)/($B$2)</f>
        <v>-0.14172323022683564</v>
      </c>
      <c r="G45" s="3">
        <f>-(H19-F19)/(2*$B$2)</f>
        <v>-0.16217038637252656</v>
      </c>
      <c r="H45" s="3">
        <f t="shared" si="33"/>
        <v>-0.22432088969639441</v>
      </c>
      <c r="I45" s="3">
        <f t="shared" si="33"/>
        <v>-0.32587254085269191</v>
      </c>
      <c r="J45" s="3">
        <f t="shared" si="33"/>
        <v>-0.4470348443625749</v>
      </c>
      <c r="K45" s="3">
        <f t="shared" si="33"/>
        <v>-0.5376837812202151</v>
      </c>
      <c r="L45" s="3">
        <f t="shared" si="33"/>
        <v>-0.56315531774178584</v>
      </c>
      <c r="M45" s="3">
        <f t="shared" si="33"/>
        <v>-0.53474856641564816</v>
      </c>
      <c r="N45" s="3">
        <f t="shared" si="33"/>
        <v>-0.47714324741636283</v>
      </c>
      <c r="O45" s="3">
        <f t="shared" si="33"/>
        <v>-0.41059671735258263</v>
      </c>
      <c r="P45" s="3">
        <f t="shared" si="33"/>
        <v>-0.34775528284110901</v>
      </c>
      <c r="Q45" s="3">
        <f t="shared" si="33"/>
        <v>-0.29543742468199241</v>
      </c>
      <c r="R45" s="3">
        <f t="shared" si="33"/>
        <v>-0.25690078262018634</v>
      </c>
      <c r="S45" s="3">
        <f>-(T19-R19)/(2*$B$2)</f>
        <v>-0.23349058310434323</v>
      </c>
      <c r="T45" s="3">
        <f t="shared" ref="T45:T54" si="34">-(T19-S19)/($B$2)</f>
        <v>-0.22565604041633769</v>
      </c>
      <c r="U45" s="1">
        <v>10</v>
      </c>
    </row>
    <row r="46" spans="5:21" x14ac:dyDescent="0.25">
      <c r="E46" s="1">
        <f t="shared" si="32"/>
        <v>1.5999999999999999</v>
      </c>
      <c r="F46" s="3">
        <f t="shared" ref="F46:N53" si="35">-(G20-F20)/($B$2)</f>
        <v>-0.24255215633688376</v>
      </c>
      <c r="G46" s="3">
        <f t="shared" ref="G46:S53" si="36">-(H20-F20)/(2*$B$2)</f>
        <v>-0.28263743459369994</v>
      </c>
      <c r="H46" s="3">
        <f t="shared" si="36"/>
        <v>-0.40924064180714259</v>
      </c>
      <c r="I46" s="3">
        <f t="shared" si="36"/>
        <v>-0.6321344424354236</v>
      </c>
      <c r="J46" s="3">
        <f t="shared" si="36"/>
        <v>-0.92458307058641775</v>
      </c>
      <c r="K46" s="3">
        <f t="shared" si="36"/>
        <v>-1.1405449802426637</v>
      </c>
      <c r="L46" s="3">
        <f t="shared" si="36"/>
        <v>-1.1801889395927301</v>
      </c>
      <c r="M46" s="3">
        <f t="shared" si="36"/>
        <v>-1.0986957138912068</v>
      </c>
      <c r="N46" s="3">
        <f t="shared" si="36"/>
        <v>-0.9632277127782185</v>
      </c>
      <c r="O46" s="3">
        <f t="shared" si="36"/>
        <v>-0.81748833795984854</v>
      </c>
      <c r="P46" s="3">
        <f t="shared" si="36"/>
        <v>-0.6849869791792873</v>
      </c>
      <c r="Q46" s="3">
        <f t="shared" si="36"/>
        <v>-0.57709361366252043</v>
      </c>
      <c r="R46" s="3">
        <f t="shared" si="36"/>
        <v>-0.49867509650620256</v>
      </c>
      <c r="S46" s="3">
        <f t="shared" si="36"/>
        <v>-0.45140547721463697</v>
      </c>
      <c r="T46" s="3">
        <f t="shared" si="34"/>
        <v>-0.43564296276311865</v>
      </c>
      <c r="U46" s="1">
        <v>9</v>
      </c>
    </row>
    <row r="47" spans="5:21" x14ac:dyDescent="0.25">
      <c r="E47" s="1">
        <f t="shared" si="32"/>
        <v>1.4</v>
      </c>
      <c r="F47" s="3">
        <f t="shared" si="35"/>
        <v>-0.2632105399328788</v>
      </c>
      <c r="G47" s="3">
        <f t="shared" si="36"/>
        <v>-0.31658656833075005</v>
      </c>
      <c r="H47" s="3">
        <f t="shared" si="36"/>
        <v>-0.49786981857107948</v>
      </c>
      <c r="I47" s="3">
        <f t="shared" si="36"/>
        <v>-0.86884153871653824</v>
      </c>
      <c r="J47" s="3">
        <f t="shared" si="36"/>
        <v>-1.4786180443909624</v>
      </c>
      <c r="K47" s="3">
        <f t="shared" si="36"/>
        <v>-1.9197241617478045</v>
      </c>
      <c r="L47" s="3">
        <f t="shared" si="36"/>
        <v>-1.9183597794047436</v>
      </c>
      <c r="M47" s="3">
        <f t="shared" si="36"/>
        <v>-1.7166176624173768</v>
      </c>
      <c r="N47" s="3">
        <f t="shared" si="36"/>
        <v>-1.4595835666326251</v>
      </c>
      <c r="O47" s="3">
        <f t="shared" si="36"/>
        <v>-1.2111419414515834</v>
      </c>
      <c r="P47" s="3">
        <f t="shared" si="36"/>
        <v>-0.99761066324969283</v>
      </c>
      <c r="Q47" s="3">
        <f t="shared" si="36"/>
        <v>-0.829274919183427</v>
      </c>
      <c r="R47" s="3">
        <f t="shared" si="36"/>
        <v>-0.7093004616118459</v>
      </c>
      <c r="S47" s="3">
        <f t="shared" si="36"/>
        <v>-0.63781320815252007</v>
      </c>
      <c r="T47" s="3">
        <f t="shared" si="34"/>
        <v>-0.61410479234522253</v>
      </c>
      <c r="U47" s="1">
        <v>8</v>
      </c>
    </row>
    <row r="48" spans="5:21" x14ac:dyDescent="0.25">
      <c r="E48" s="1">
        <f t="shared" si="32"/>
        <v>1.2</v>
      </c>
      <c r="F48" s="3">
        <f t="shared" si="35"/>
        <v>-0.17711688062822084</v>
      </c>
      <c r="G48" s="3">
        <f t="shared" si="36"/>
        <v>-0.2226284958787117</v>
      </c>
      <c r="H48" s="3">
        <f t="shared" si="36"/>
        <v>-0.3968105443296599</v>
      </c>
      <c r="I48" s="3">
        <f t="shared" si="36"/>
        <v>-0.86674387636181516</v>
      </c>
      <c r="J48" s="3">
        <f t="shared" si="36"/>
        <v>-2.2013234428960935</v>
      </c>
      <c r="K48" s="3">
        <f t="shared" si="36"/>
        <v>-3.1413738896578791</v>
      </c>
      <c r="L48" s="3">
        <f t="shared" si="36"/>
        <v>-2.8569083997066778</v>
      </c>
      <c r="M48" s="3">
        <f t="shared" si="36"/>
        <v>-2.3898316291905419</v>
      </c>
      <c r="N48" s="3">
        <f t="shared" si="36"/>
        <v>-1.947346972325612</v>
      </c>
      <c r="O48" s="3">
        <f t="shared" si="36"/>
        <v>-1.56988519914812</v>
      </c>
      <c r="P48" s="3">
        <f t="shared" si="36"/>
        <v>-1.2650387902610971</v>
      </c>
      <c r="Q48" s="3">
        <f t="shared" si="36"/>
        <v>-1.0330948901068826</v>
      </c>
      <c r="R48" s="3">
        <f t="shared" si="36"/>
        <v>-0.8714385566876337</v>
      </c>
      <c r="S48" s="3">
        <f t="shared" si="36"/>
        <v>-0.77644201965604953</v>
      </c>
      <c r="T48" s="3">
        <f t="shared" si="34"/>
        <v>-0.74514970695823024</v>
      </c>
      <c r="U48" s="1">
        <v>7</v>
      </c>
    </row>
    <row r="49" spans="5:21" x14ac:dyDescent="0.25">
      <c r="E49" s="1">
        <f t="shared" si="32"/>
        <v>1</v>
      </c>
      <c r="F49" s="3">
        <f t="shared" si="35"/>
        <v>0</v>
      </c>
      <c r="G49" s="3">
        <f t="shared" si="35"/>
        <v>0</v>
      </c>
      <c r="H49" s="3">
        <f t="shared" si="35"/>
        <v>0</v>
      </c>
      <c r="I49" s="3">
        <f t="shared" si="35"/>
        <v>0</v>
      </c>
      <c r="J49" s="3">
        <f>-(K23-J23)/($B$2)</f>
        <v>-6.6371160023005622</v>
      </c>
      <c r="K49" s="3">
        <f t="shared" si="36"/>
        <v>-5.5875396100696806</v>
      </c>
      <c r="L49" s="3">
        <f t="shared" si="36"/>
        <v>-3.978068361273599</v>
      </c>
      <c r="M49" s="3">
        <f t="shared" si="36"/>
        <v>-3.0384535321405193</v>
      </c>
      <c r="N49" s="3">
        <f t="shared" si="36"/>
        <v>-2.3700875269083888</v>
      </c>
      <c r="O49" s="3">
        <f t="shared" si="36"/>
        <v>-1.8560130984273182</v>
      </c>
      <c r="P49" s="3">
        <f t="shared" si="36"/>
        <v>-1.4595643845781681</v>
      </c>
      <c r="Q49" s="3">
        <f t="shared" si="36"/>
        <v>-1.1666272429482616</v>
      </c>
      <c r="R49" s="3">
        <f t="shared" si="36"/>
        <v>-0.96691677770838202</v>
      </c>
      <c r="S49" s="3">
        <f t="shared" si="36"/>
        <v>-0.85136651641422034</v>
      </c>
      <c r="T49" s="3">
        <f t="shared" si="34"/>
        <v>-0.81360989676236173</v>
      </c>
      <c r="U49" s="1">
        <v>6</v>
      </c>
    </row>
    <row r="50" spans="5:21" x14ac:dyDescent="0.25">
      <c r="E50" s="1">
        <f t="shared" si="32"/>
        <v>0.8</v>
      </c>
      <c r="K50" s="3">
        <f t="shared" si="35"/>
        <v>-5.0084557723530354</v>
      </c>
      <c r="L50" s="3">
        <f t="shared" si="36"/>
        <v>-4.4293719729071173</v>
      </c>
      <c r="M50" s="3">
        <f t="shared" si="36"/>
        <v>-3.4158266738422061</v>
      </c>
      <c r="N50" s="3">
        <f t="shared" si="36"/>
        <v>-2.6385365453085838</v>
      </c>
      <c r="O50" s="3">
        <f t="shared" si="36"/>
        <v>-2.0245152963039992</v>
      </c>
      <c r="P50" s="3">
        <f t="shared" si="36"/>
        <v>-1.5505783877571377</v>
      </c>
      <c r="Q50" s="3">
        <f t="shared" si="36"/>
        <v>-1.2069328677952385</v>
      </c>
      <c r="R50" s="3">
        <f t="shared" si="36"/>
        <v>-0.9782347194386265</v>
      </c>
      <c r="S50" s="3">
        <f t="shared" si="36"/>
        <v>-0.8484972758820386</v>
      </c>
      <c r="T50" s="3">
        <f t="shared" si="34"/>
        <v>-0.80655674917706754</v>
      </c>
      <c r="U50" s="1">
        <v>5</v>
      </c>
    </row>
    <row r="51" spans="5:21" x14ac:dyDescent="0.25">
      <c r="E51" s="1">
        <f t="shared" si="32"/>
        <v>0.60000000000000009</v>
      </c>
      <c r="L51" s="3">
        <f t="shared" si="35"/>
        <v>-3.9931583234030237</v>
      </c>
      <c r="M51" s="3">
        <f t="shared" si="36"/>
        <v>-3.5569447131937553</v>
      </c>
      <c r="N51" s="3">
        <f t="shared" si="36"/>
        <v>-2.7437167347926561</v>
      </c>
      <c r="O51" s="3">
        <f t="shared" si="36"/>
        <v>-2.0529331744083228</v>
      </c>
      <c r="P51" s="3">
        <f t="shared" si="36"/>
        <v>-1.511300990505352</v>
      </c>
      <c r="Q51" s="3">
        <f t="shared" si="36"/>
        <v>-1.1322910786005258</v>
      </c>
      <c r="R51" s="3">
        <f t="shared" si="36"/>
        <v>-0.8905918858557893</v>
      </c>
      <c r="S51" s="3">
        <f t="shared" si="36"/>
        <v>-0.75783103379739591</v>
      </c>
      <c r="T51" s="3">
        <f t="shared" si="34"/>
        <v>-0.71562245428938187</v>
      </c>
      <c r="U51" s="1">
        <v>4</v>
      </c>
    </row>
    <row r="52" spans="5:21" x14ac:dyDescent="0.25">
      <c r="E52" s="1">
        <f t="shared" si="32"/>
        <v>0.4</v>
      </c>
      <c r="M52" s="3">
        <f t="shared" si="35"/>
        <v>-3.1416986198931096</v>
      </c>
      <c r="N52" s="3">
        <f t="shared" si="36"/>
        <v>-2.7264525612592072</v>
      </c>
      <c r="O52" s="3">
        <f t="shared" si="36"/>
        <v>-1.9321997051437179</v>
      </c>
      <c r="P52" s="3">
        <f t="shared" si="36"/>
        <v>-1.3094013187590348</v>
      </c>
      <c r="Q52" s="3">
        <f t="shared" si="36"/>
        <v>-0.92033853781252339</v>
      </c>
      <c r="R52" s="3">
        <f t="shared" si="36"/>
        <v>-0.69401065711796273</v>
      </c>
      <c r="S52" s="3">
        <f t="shared" si="36"/>
        <v>-0.57661244709720394</v>
      </c>
      <c r="T52" s="3">
        <f t="shared" si="34"/>
        <v>-0.54027092572759061</v>
      </c>
      <c r="U52" s="1">
        <v>3</v>
      </c>
    </row>
    <row r="53" spans="5:21" x14ac:dyDescent="0.25">
      <c r="E53" s="1">
        <f>E54+$B$2</f>
        <v>0.2</v>
      </c>
      <c r="N53" s="3">
        <f t="shared" si="35"/>
        <v>-2.1832321681018412</v>
      </c>
      <c r="O53" s="3">
        <f t="shared" si="36"/>
        <v>-1.6400117990462293</v>
      </c>
      <c r="P53" s="3">
        <f t="shared" si="36"/>
        <v>-0.87376604695258819</v>
      </c>
      <c r="Q53" s="3">
        <f t="shared" si="36"/>
        <v>-0.54565107798689505</v>
      </c>
      <c r="R53" s="3">
        <f t="shared" si="36"/>
        <v>-0.38849971914192843</v>
      </c>
      <c r="S53" s="3">
        <f t="shared" si="36"/>
        <v>-0.31433712296687566</v>
      </c>
      <c r="T53" s="3">
        <f t="shared" si="34"/>
        <v>-0.29223629970912546</v>
      </c>
      <c r="U53" s="1">
        <v>2</v>
      </c>
    </row>
    <row r="54" spans="5:21" x14ac:dyDescent="0.25">
      <c r="E54" s="1">
        <f>0</f>
        <v>0</v>
      </c>
      <c r="O54" s="3">
        <f t="shared" ref="O54:S54" si="37">-(O28-N28)/($B$2)</f>
        <v>0</v>
      </c>
      <c r="P54" s="3">
        <f t="shared" si="37"/>
        <v>0</v>
      </c>
      <c r="Q54" s="3">
        <f t="shared" si="37"/>
        <v>0</v>
      </c>
      <c r="R54" s="3">
        <f t="shared" si="37"/>
        <v>0</v>
      </c>
      <c r="S54" s="3">
        <f t="shared" si="37"/>
        <v>0</v>
      </c>
      <c r="T54" s="3">
        <f t="shared" si="34"/>
        <v>0</v>
      </c>
      <c r="U54" s="1">
        <v>1</v>
      </c>
    </row>
    <row r="55" spans="5:21" x14ac:dyDescent="0.25">
      <c r="F55" s="1">
        <v>0</v>
      </c>
      <c r="G55" s="1">
        <f>F55+$B$2</f>
        <v>0.2</v>
      </c>
      <c r="H55" s="1">
        <f t="shared" ref="H55:T55" si="38">G55+$B$2</f>
        <v>0.4</v>
      </c>
      <c r="I55" s="1">
        <f t="shared" si="38"/>
        <v>0.60000000000000009</v>
      </c>
      <c r="J55" s="1">
        <f t="shared" si="38"/>
        <v>0.8</v>
      </c>
      <c r="K55" s="1">
        <f t="shared" si="38"/>
        <v>1</v>
      </c>
      <c r="L55" s="1">
        <f t="shared" si="38"/>
        <v>1.2</v>
      </c>
      <c r="M55" s="1">
        <f t="shared" si="38"/>
        <v>1.4</v>
      </c>
      <c r="N55" s="1">
        <f t="shared" si="38"/>
        <v>1.5999999999999999</v>
      </c>
      <c r="O55" s="1">
        <f t="shared" si="38"/>
        <v>1.7999999999999998</v>
      </c>
      <c r="P55" s="1">
        <f t="shared" si="38"/>
        <v>1.9999999999999998</v>
      </c>
      <c r="Q55" s="1">
        <f t="shared" si="38"/>
        <v>2.1999999999999997</v>
      </c>
      <c r="R55" s="1">
        <f t="shared" si="38"/>
        <v>2.4</v>
      </c>
      <c r="S55" s="1">
        <f t="shared" si="38"/>
        <v>2.6</v>
      </c>
      <c r="T55" s="1">
        <f t="shared" si="38"/>
        <v>2.8000000000000003</v>
      </c>
    </row>
    <row r="57" spans="5:21" x14ac:dyDescent="0.25">
      <c r="E57" s="1">
        <f t="shared" ref="E57:E65" si="39">E58+$B$2</f>
        <v>1.9999999999999998</v>
      </c>
      <c r="F57" s="3">
        <f>(F31^2+F44^2)^0.5</f>
        <v>10</v>
      </c>
      <c r="G57" s="3">
        <f t="shared" ref="G57:T57" si="40">(G31^2+G44^2)^0.5</f>
        <v>9.8582767677295191</v>
      </c>
      <c r="H57" s="3">
        <f t="shared" si="40"/>
        <v>9.675659222741535</v>
      </c>
      <c r="I57" s="3">
        <f t="shared" si="40"/>
        <v>9.4096349832133352</v>
      </c>
      <c r="J57" s="3">
        <f t="shared" si="40"/>
        <v>9.0239141344943352</v>
      </c>
      <c r="K57" s="3">
        <f t="shared" si="40"/>
        <v>8.5155652868836729</v>
      </c>
      <c r="L57" s="3">
        <f t="shared" si="40"/>
        <v>7.9485465633208285</v>
      </c>
      <c r="M57" s="3">
        <f t="shared" si="40"/>
        <v>7.3892546432693784</v>
      </c>
      <c r="N57" s="3">
        <f t="shared" si="40"/>
        <v>6.8790494237961486</v>
      </c>
      <c r="O57" s="3">
        <f t="shared" si="40"/>
        <v>6.4349681449961516</v>
      </c>
      <c r="P57" s="3">
        <f t="shared" si="40"/>
        <v>6.0578559896874928</v>
      </c>
      <c r="Q57" s="3">
        <f t="shared" si="40"/>
        <v>5.7394575843892248</v>
      </c>
      <c r="R57" s="3">
        <f t="shared" si="40"/>
        <v>5.4669811501255872</v>
      </c>
      <c r="S57" s="3">
        <f t="shared" si="40"/>
        <v>5.2256560322429557</v>
      </c>
      <c r="T57" s="3">
        <f t="shared" si="40"/>
        <v>5</v>
      </c>
      <c r="U57" s="1">
        <v>11</v>
      </c>
    </row>
    <row r="58" spans="5:21" x14ac:dyDescent="0.25">
      <c r="E58" s="1">
        <f t="shared" si="39"/>
        <v>1.7999999999999998</v>
      </c>
      <c r="F58" s="3">
        <f t="shared" ref="F58:T67" si="41">(F32^2+F45^2)^0.5</f>
        <v>10.001004223276077</v>
      </c>
      <c r="G58" s="3">
        <f t="shared" si="41"/>
        <v>9.8800549352424536</v>
      </c>
      <c r="H58" s="3">
        <f t="shared" si="41"/>
        <v>9.7199513897342396</v>
      </c>
      <c r="I58" s="3">
        <f t="shared" si="41"/>
        <v>9.4750887270174982</v>
      </c>
      <c r="J58" s="3">
        <f t="shared" si="41"/>
        <v>9.0962195461526925</v>
      </c>
      <c r="K58" s="3">
        <f t="shared" si="41"/>
        <v>8.5618002316377098</v>
      </c>
      <c r="L58" s="3">
        <f t="shared" si="41"/>
        <v>7.9646176227534644</v>
      </c>
      <c r="M58" s="3">
        <f t="shared" si="41"/>
        <v>7.3840996605457336</v>
      </c>
      <c r="N58" s="3">
        <f t="shared" si="41"/>
        <v>6.86259493419543</v>
      </c>
      <c r="O58" s="3">
        <f t="shared" si="41"/>
        <v>6.4146380310742099</v>
      </c>
      <c r="P58" s="3">
        <f t="shared" si="41"/>
        <v>6.0385209069626189</v>
      </c>
      <c r="Q58" s="3">
        <f t="shared" si="41"/>
        <v>5.7241257987669627</v>
      </c>
      <c r="R58" s="3">
        <f t="shared" si="41"/>
        <v>5.4574554079827289</v>
      </c>
      <c r="S58" s="3">
        <f t="shared" si="41"/>
        <v>5.2230430575154729</v>
      </c>
      <c r="T58" s="3">
        <f t="shared" si="41"/>
        <v>5.0050894745824852</v>
      </c>
      <c r="U58" s="1">
        <v>10</v>
      </c>
    </row>
    <row r="59" spans="5:21" x14ac:dyDescent="0.25">
      <c r="E59" s="1">
        <f t="shared" si="39"/>
        <v>1.5999999999999999</v>
      </c>
      <c r="F59" s="3">
        <f t="shared" si="41"/>
        <v>10.002941144910514</v>
      </c>
      <c r="G59" s="3">
        <f t="shared" si="41"/>
        <v>9.9432741388218666</v>
      </c>
      <c r="H59" s="3">
        <f t="shared" si="41"/>
        <v>9.8540853755369753</v>
      </c>
      <c r="I59" s="3">
        <f t="shared" si="41"/>
        <v>9.686356061732015</v>
      </c>
      <c r="J59" s="3">
        <f t="shared" si="41"/>
        <v>9.3484488687672016</v>
      </c>
      <c r="K59" s="3">
        <f t="shared" si="41"/>
        <v>8.7091299044378374</v>
      </c>
      <c r="L59" s="3">
        <f t="shared" si="41"/>
        <v>8.0080175568271805</v>
      </c>
      <c r="M59" s="3">
        <f t="shared" si="41"/>
        <v>7.361372483356444</v>
      </c>
      <c r="N59" s="3">
        <f t="shared" si="41"/>
        <v>6.8071989158533546</v>
      </c>
      <c r="O59" s="3">
        <f t="shared" si="41"/>
        <v>6.3493259656151562</v>
      </c>
      <c r="P59" s="3">
        <f t="shared" si="41"/>
        <v>5.9775373302996382</v>
      </c>
      <c r="Q59" s="3">
        <f t="shared" si="41"/>
        <v>5.6760373565767352</v>
      </c>
      <c r="R59" s="3">
        <f t="shared" si="41"/>
        <v>5.4272810645305913</v>
      </c>
      <c r="S59" s="3">
        <f t="shared" si="41"/>
        <v>5.2138022312834673</v>
      </c>
      <c r="T59" s="3">
        <f t="shared" si="41"/>
        <v>5.018942596902761</v>
      </c>
      <c r="U59" s="1">
        <v>9</v>
      </c>
    </row>
    <row r="60" spans="5:21" x14ac:dyDescent="0.25">
      <c r="E60" s="1">
        <f t="shared" si="39"/>
        <v>1.4</v>
      </c>
      <c r="F60" s="3">
        <f t="shared" si="41"/>
        <v>10.003463389663191</v>
      </c>
      <c r="G60" s="3">
        <f t="shared" si="41"/>
        <v>10.037711405906013</v>
      </c>
      <c r="H60" s="3">
        <f t="shared" si="41"/>
        <v>10.072321193593067</v>
      </c>
      <c r="I60" s="3">
        <f t="shared" si="41"/>
        <v>10.082652363298539</v>
      </c>
      <c r="J60" s="3">
        <f t="shared" si="41"/>
        <v>9.936034761486173</v>
      </c>
      <c r="K60" s="3">
        <f t="shared" si="41"/>
        <v>8.976096508169972</v>
      </c>
      <c r="L60" s="3">
        <f t="shared" si="41"/>
        <v>8.0563024507510512</v>
      </c>
      <c r="M60" s="3">
        <f t="shared" si="41"/>
        <v>7.2964932261184208</v>
      </c>
      <c r="N60" s="3">
        <f t="shared" si="41"/>
        <v>6.6944867444497564</v>
      </c>
      <c r="O60" s="3">
        <f t="shared" si="41"/>
        <v>6.2264965578236957</v>
      </c>
      <c r="P60" s="3">
        <f t="shared" si="41"/>
        <v>5.8664832019811053</v>
      </c>
      <c r="Q60" s="3">
        <f t="shared" si="41"/>
        <v>5.5893773445394448</v>
      </c>
      <c r="R60" s="3">
        <f t="shared" si="41"/>
        <v>5.372068618117944</v>
      </c>
      <c r="S60" s="3">
        <f t="shared" si="41"/>
        <v>5.194062761445033</v>
      </c>
      <c r="T60" s="3">
        <f t="shared" si="41"/>
        <v>5.0375713092701098</v>
      </c>
      <c r="U60" s="1">
        <v>8</v>
      </c>
    </row>
    <row r="61" spans="5:21" x14ac:dyDescent="0.25">
      <c r="E61" s="1">
        <f t="shared" si="39"/>
        <v>1.2</v>
      </c>
      <c r="F61" s="3">
        <f t="shared" si="41"/>
        <v>10.001568396476799</v>
      </c>
      <c r="G61" s="3">
        <f t="shared" si="41"/>
        <v>10.134050958465911</v>
      </c>
      <c r="H61" s="3">
        <f t="shared" si="41"/>
        <v>10.32421508448455</v>
      </c>
      <c r="I61" s="3">
        <f t="shared" si="41"/>
        <v>10.664754368592934</v>
      </c>
      <c r="J61" s="3">
        <f t="shared" si="41"/>
        <v>11.399983643677643</v>
      </c>
      <c r="K61" s="3">
        <f t="shared" si="41"/>
        <v>9.3340322409884031</v>
      </c>
      <c r="L61" s="3">
        <f t="shared" si="41"/>
        <v>8.0421654893539092</v>
      </c>
      <c r="M61" s="3">
        <f t="shared" si="41"/>
        <v>7.1415586972107068</v>
      </c>
      <c r="N61" s="3">
        <f t="shared" si="41"/>
        <v>6.4945985428876503</v>
      </c>
      <c r="O61" s="3">
        <f t="shared" si="41"/>
        <v>6.0273588663289726</v>
      </c>
      <c r="P61" s="3">
        <f t="shared" si="41"/>
        <v>5.6932307548813563</v>
      </c>
      <c r="Q61" s="3">
        <f t="shared" si="41"/>
        <v>5.4560687493897193</v>
      </c>
      <c r="R61" s="3">
        <f t="shared" si="41"/>
        <v>5.2858814988631257</v>
      </c>
      <c r="S61" s="3">
        <f t="shared" si="41"/>
        <v>5.1585209396554763</v>
      </c>
      <c r="T61" s="3">
        <f t="shared" si="41"/>
        <v>5.0552198850079648</v>
      </c>
      <c r="U61" s="1">
        <v>7</v>
      </c>
    </row>
    <row r="62" spans="5:21" x14ac:dyDescent="0.25">
      <c r="E62" s="1">
        <f t="shared" si="39"/>
        <v>1</v>
      </c>
      <c r="F62" s="3">
        <f t="shared" si="41"/>
        <v>10</v>
      </c>
      <c r="G62" s="3">
        <f t="shared" si="41"/>
        <v>10.177116882922576</v>
      </c>
      <c r="H62" s="3">
        <f t="shared" si="41"/>
        <v>10.445256996644314</v>
      </c>
      <c r="I62" s="3">
        <f t="shared" si="41"/>
        <v>10.97073797832838</v>
      </c>
      <c r="J62" s="3">
        <f t="shared" si="41"/>
        <v>13.869864193562071</v>
      </c>
      <c r="K62" s="3">
        <f t="shared" si="41"/>
        <v>9.5029384714852405</v>
      </c>
      <c r="L62" s="3">
        <f t="shared" si="41"/>
        <v>7.8147986222685049</v>
      </c>
      <c r="M62" s="3">
        <f t="shared" si="41"/>
        <v>6.8275906784678249</v>
      </c>
      <c r="N62" s="3">
        <f t="shared" si="41"/>
        <v>6.1735954853858388</v>
      </c>
      <c r="O62" s="3">
        <f t="shared" si="41"/>
        <v>5.7318530797993112</v>
      </c>
      <c r="P62" s="3">
        <f t="shared" si="41"/>
        <v>5.4451560172972693</v>
      </c>
      <c r="Q62" s="3">
        <f t="shared" si="41"/>
        <v>5.2682940456207712</v>
      </c>
      <c r="R62" s="3">
        <f t="shared" si="41"/>
        <v>5.163397388513328</v>
      </c>
      <c r="S62" s="3">
        <f t="shared" si="41"/>
        <v>5.102235085677389</v>
      </c>
      <c r="T62" s="3">
        <f t="shared" si="41"/>
        <v>5.0657636210259218</v>
      </c>
      <c r="U62" s="1">
        <v>6</v>
      </c>
    </row>
    <row r="63" spans="5:21" x14ac:dyDescent="0.25">
      <c r="E63" s="1">
        <f t="shared" si="39"/>
        <v>0.8</v>
      </c>
      <c r="K63" s="3">
        <f t="shared" si="41"/>
        <v>8.3148023590877571</v>
      </c>
      <c r="L63" s="3">
        <f t="shared" si="41"/>
        <v>7.1302128416944948</v>
      </c>
      <c r="M63" s="3">
        <f t="shared" si="41"/>
        <v>6.3054240431348383</v>
      </c>
      <c r="N63" s="3">
        <f t="shared" si="41"/>
        <v>5.714641478278419</v>
      </c>
      <c r="O63" s="3">
        <f t="shared" si="41"/>
        <v>5.3261859285848923</v>
      </c>
      <c r="P63" s="3">
        <f t="shared" si="41"/>
        <v>5.112917770625983</v>
      </c>
      <c r="Q63" s="3">
        <f t="shared" si="41"/>
        <v>5.0218727234661182</v>
      </c>
      <c r="R63" s="3">
        <f t="shared" si="41"/>
        <v>5.0030328086581202</v>
      </c>
      <c r="S63" s="3">
        <f t="shared" si="41"/>
        <v>5.0231873176831172</v>
      </c>
      <c r="T63" s="3">
        <f t="shared" si="41"/>
        <v>5.064635602848746</v>
      </c>
      <c r="U63" s="1">
        <v>5</v>
      </c>
    </row>
    <row r="64" spans="5:21" x14ac:dyDescent="0.25">
      <c r="E64" s="1">
        <f t="shared" si="39"/>
        <v>0.60000000000000009</v>
      </c>
      <c r="L64" s="3">
        <f t="shared" si="41"/>
        <v>6.4054619514174416</v>
      </c>
      <c r="M64" s="3">
        <f t="shared" si="41"/>
        <v>5.6807738857809271</v>
      </c>
      <c r="N64" s="3">
        <f t="shared" si="41"/>
        <v>5.1423309874161882</v>
      </c>
      <c r="O64" s="3">
        <f t="shared" si="41"/>
        <v>4.80237176757886</v>
      </c>
      <c r="P64" s="3">
        <f t="shared" si="41"/>
        <v>4.6916029456147612</v>
      </c>
      <c r="Q64" s="3">
        <f t="shared" si="41"/>
        <v>4.7204458110790526</v>
      </c>
      <c r="R64" s="3">
        <f t="shared" si="41"/>
        <v>4.811260444452004</v>
      </c>
      <c r="S64" s="3">
        <f t="shared" si="41"/>
        <v>4.9255056431950583</v>
      </c>
      <c r="T64" s="3">
        <f t="shared" si="41"/>
        <v>5.0509519396924736</v>
      </c>
      <c r="U64" s="1">
        <v>4</v>
      </c>
    </row>
    <row r="65" spans="5:21" x14ac:dyDescent="0.25">
      <c r="E65" s="1">
        <f t="shared" si="39"/>
        <v>0.4</v>
      </c>
      <c r="M65" s="3">
        <f t="shared" si="41"/>
        <v>5.0809038340546833</v>
      </c>
      <c r="N65" s="3">
        <f t="shared" si="41"/>
        <v>4.4816737270338747</v>
      </c>
      <c r="O65" s="3">
        <f t="shared" si="41"/>
        <v>4.1287116879655095</v>
      </c>
      <c r="P65" s="3">
        <f t="shared" si="41"/>
        <v>4.180235485549586</v>
      </c>
      <c r="Q65" s="3">
        <f t="shared" si="41"/>
        <v>4.3839092242739941</v>
      </c>
      <c r="R65" s="3">
        <f t="shared" si="41"/>
        <v>4.6090561547852671</v>
      </c>
      <c r="S65" s="3">
        <f t="shared" si="41"/>
        <v>4.8229000774491899</v>
      </c>
      <c r="T65" s="3">
        <f t="shared" si="41"/>
        <v>5.0291045597786637</v>
      </c>
      <c r="U65" s="1">
        <v>3</v>
      </c>
    </row>
    <row r="66" spans="5:21" x14ac:dyDescent="0.25">
      <c r="E66" s="1">
        <f>E67+$B$2</f>
        <v>0.2</v>
      </c>
      <c r="N66" s="3">
        <f t="shared" si="41"/>
        <v>3.8258035792478151</v>
      </c>
      <c r="O66" s="3">
        <f t="shared" si="41"/>
        <v>3.1816948867458037</v>
      </c>
      <c r="P66" s="3">
        <f t="shared" si="41"/>
        <v>3.6103766597507865</v>
      </c>
      <c r="Q66" s="3">
        <f t="shared" si="41"/>
        <v>4.0725731144811403</v>
      </c>
      <c r="R66" s="3">
        <f t="shared" si="41"/>
        <v>4.4404154741232196</v>
      </c>
      <c r="S66" s="3">
        <f t="shared" si="41"/>
        <v>4.7402981373786295</v>
      </c>
      <c r="T66" s="3">
        <f t="shared" si="41"/>
        <v>5.0085329244068753</v>
      </c>
      <c r="U66" s="1">
        <v>2</v>
      </c>
    </row>
    <row r="67" spans="5:21" x14ac:dyDescent="0.25">
      <c r="E67" s="1">
        <f>0</f>
        <v>0</v>
      </c>
      <c r="O67" s="3">
        <f t="shared" si="41"/>
        <v>2.1832321801527179</v>
      </c>
      <c r="P67" s="3">
        <f t="shared" si="41"/>
        <v>3.2800236150723507</v>
      </c>
      <c r="Q67" s="3">
        <f t="shared" si="41"/>
        <v>3.9307642780487977</v>
      </c>
      <c r="R67" s="3">
        <f t="shared" si="41"/>
        <v>4.3713257670258709</v>
      </c>
      <c r="S67" s="3">
        <f t="shared" si="41"/>
        <v>4.7077637070846645</v>
      </c>
      <c r="T67" s="3">
        <f t="shared" si="41"/>
        <v>5</v>
      </c>
      <c r="U67" s="1">
        <v>1</v>
      </c>
    </row>
    <row r="68" spans="5:21" x14ac:dyDescent="0.25">
      <c r="F68" s="1">
        <v>0</v>
      </c>
      <c r="G68" s="1">
        <f>F68+$B$2</f>
        <v>0.2</v>
      </c>
      <c r="H68" s="1">
        <f t="shared" ref="H68:T68" si="42">G68+$B$2</f>
        <v>0.4</v>
      </c>
      <c r="I68" s="1">
        <f t="shared" si="42"/>
        <v>0.60000000000000009</v>
      </c>
      <c r="J68" s="1">
        <f t="shared" si="42"/>
        <v>0.8</v>
      </c>
      <c r="K68" s="1">
        <f t="shared" si="42"/>
        <v>1</v>
      </c>
      <c r="L68" s="1">
        <f t="shared" si="42"/>
        <v>1.2</v>
      </c>
      <c r="M68" s="1">
        <f t="shared" si="42"/>
        <v>1.4</v>
      </c>
      <c r="N68" s="1">
        <f t="shared" si="42"/>
        <v>1.5999999999999999</v>
      </c>
      <c r="O68" s="1">
        <f t="shared" si="42"/>
        <v>1.7999999999999998</v>
      </c>
      <c r="P68" s="1">
        <f t="shared" si="42"/>
        <v>1.9999999999999998</v>
      </c>
      <c r="Q68" s="1">
        <f t="shared" si="42"/>
        <v>2.1999999999999997</v>
      </c>
      <c r="R68" s="1">
        <f t="shared" si="42"/>
        <v>2.4</v>
      </c>
      <c r="S68" s="1">
        <f t="shared" si="42"/>
        <v>2.6</v>
      </c>
      <c r="T68" s="1">
        <f t="shared" si="42"/>
        <v>2.8000000000000003</v>
      </c>
    </row>
  </sheetData>
  <mergeCells count="2">
    <mergeCell ref="W4:AL4"/>
    <mergeCell ref="W17:AL17"/>
  </mergeCells>
  <conditionalFormatting sqref="F5:T10 K11:S11 O12:S15 L12:N12 N14 M13:N13 T11:T15">
    <cfRule type="colorScale" priority="10">
      <colorScale>
        <cfvo type="min"/>
        <cfvo type="max"/>
        <color theme="8" tint="0.59999389629810485"/>
        <color theme="5" tint="0.39997558519241921"/>
      </colorScale>
    </cfRule>
  </conditionalFormatting>
  <conditionalFormatting sqref="F18:T2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:T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:T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7:T6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:U68">
    <cfRule type="colorScale" priority="4">
      <colorScale>
        <cfvo type="min"/>
        <cfvo type="percentile" val="50"/>
        <cfvo type="max"/>
        <color rgb="FF0070C0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U29">
    <cfRule type="colorScale" priority="3">
      <colorScale>
        <cfvo type="min"/>
        <cfvo type="percentile" val="50"/>
        <cfvo type="max"/>
        <color rgb="FF0070C0"/>
        <color rgb="FFFFEB84"/>
        <color rgb="FFFF0000"/>
      </colorScale>
    </cfRule>
  </conditionalFormatting>
  <conditionalFormatting sqref="F44:U55">
    <cfRule type="colorScale" priority="2">
      <colorScale>
        <cfvo type="min"/>
        <cfvo type="percentile" val="50"/>
        <cfvo type="max"/>
        <color rgb="FF0070C0"/>
        <color rgb="FFFFEB84"/>
        <color rgb="FFFF0000"/>
      </colorScale>
    </cfRule>
  </conditionalFormatting>
  <conditionalFormatting sqref="F4:U68">
    <cfRule type="colorScale" priority="1">
      <colorScale>
        <cfvo type="min"/>
        <cfvo type="percentile" val="50"/>
        <cfvo type="max"/>
        <color rgb="FF0070C0"/>
        <color rgb="FFFFEB84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Сергей Комиссаров</cp:lastModifiedBy>
  <dcterms:created xsi:type="dcterms:W3CDTF">2021-11-23T18:46:21Z</dcterms:created>
  <dcterms:modified xsi:type="dcterms:W3CDTF">2021-12-16T18:22:09Z</dcterms:modified>
</cp:coreProperties>
</file>