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<sst xmlns="http://schemas.openxmlformats.org/spreadsheetml/2006/main" count="242" uniqueCount="73">
  <si>
    <t>Номер</t>
  </si>
  <si>
    <t>Угол центра перепада (градусов)</t>
  </si>
  <si>
    <t>d phi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</si>
  <si>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</si>
  <si>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</si>
  <si>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</si>
  <si>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</si>
  <si>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</si>
  <si>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</si>
  <si>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</si>
  <si>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</si>
  <si>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</si>
  <si>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</si>
  <si>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</si>
  <si>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</si>
  <si>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</si>
  <si>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</si>
  <si>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</si>
  <si>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</si>
  <si>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</si>
  <si>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</si>
  <si>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</si>
  <si>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</si>
  <si>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</si>
  <si>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</si>
  <si>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</si>
  <si>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</si>
  <si>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</si>
  <si>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</si>
  <si>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</si>
  <si>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</si>
  <si>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</si>
  <si>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</si>
  <si>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</si>
  <si>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</si>
  <si>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</si>
  <si>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для этого расчёта надо сделать мультфильм</t>
  </si>
  <si>
    <t>3.6</t>
  </si>
  <si>
    <t>27.5 - 32.5</t>
  </si>
  <si>
    <t>5</t>
  </si>
  <si>
    <t>3.7</t>
  </si>
  <si>
    <t>25 - 35</t>
  </si>
  <si>
    <t>10</t>
  </si>
  <si>
    <t>неустойчивость слабая, в тонком слое вблизи гелиопаузы, на высоких широтах</t>
  </si>
  <si>
    <t>3.8</t>
  </si>
  <si>
    <t>20 - 40</t>
  </si>
  <si>
    <t>20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</si>
  <si>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</si>
  <si>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</si>
  <si>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</si>
  <si>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</si>
  <si>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</si>
  <si>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</si>
  <si>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</si>
  <si>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</si>
  <si>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</si>
  <si>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</si>
  <si>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</si>
  <si>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</si>
  <si>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</si>
  <si>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</si>
  <si>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</si>
  <si>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</si>
  <si>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15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</si>
  <si>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</si>
  <si>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</si>
  <si>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</si>
  <si>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</si>
  <si>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</si>
  <si>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</si>
  <si>
    <t>5.4</t>
  </si>
  <si>
    <t>5.5</t>
  </si>
  <si>
    <t>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</si>
</sst>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2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6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6"/>
  <sheetViews>
    <sheetView tabSelected="1" zoomScale="70" zoomScaleNormal="70" topLeftCell="A9" workbookViewId="0">
      <selection activeCell="A25" sqref="A25"/>
    </sheetView>
  </sheetViews>
  <sheetFormatPr defaultColWidth="9" defaultRowHeight="21"/>
  <cols>
    <col min="1" max="1" width="16.3363636363636" style="1" customWidth="1"/>
    <col min="2" max="5" width="6.02727272727273" style="1" customWidth="1"/>
    <col min="6" max="6" width="35.2181818181818" style="1" customWidth="1"/>
    <col min="7" max="7" width="8.7" style="1" customWidth="1"/>
    <col min="8" max="8" width="34.5545454545455" style="1" customWidth="1"/>
    <col min="9" max="9" width="21.4454545454545" style="1" customWidth="1"/>
    <col min="10" max="10" width="23.3363636363636" style="1" customWidth="1"/>
    <col min="11" max="11" width="19.4454545454545" style="1" customWidth="1"/>
    <col min="12" max="12" width="16.3363636363636" style="1" customWidth="1"/>
    <col min="13" max="13" width="27.5545454545455" style="1" customWidth="1"/>
    <col min="14" max="14" width="31.4454545454545" style="1" customWidth="1"/>
    <col min="15" max="15" width="16.4545454545455" style="1" customWidth="1"/>
    <col min="16" max="16" width="81.2727272727273" style="1" customWidth="1"/>
    <col min="17" max="17" width="63.2636363636364" style="1" customWidth="1"/>
    <col min="18" max="20" width="16.3363636363636" style="1" customWidth="1"/>
    <col min="21" max="26" width="16.3363636363636" customWidth="1"/>
  </cols>
  <sheetData>
    <row r="1" ht="47" customHeight="1" spans="1:16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1" t="s">
        <v>11</v>
      </c>
    </row>
    <row r="2" ht="37" customHeight="1" spans="1:15">
      <c r="A2" s="2" t="s">
        <v>12</v>
      </c>
      <c r="B2" s="2"/>
      <c r="C2" s="2"/>
      <c r="D2" s="2"/>
      <c r="E2" s="2"/>
      <c r="F2" s="2" t="s">
        <v>13</v>
      </c>
      <c r="G2" s="2"/>
      <c r="H2" s="2" t="s">
        <v>14</v>
      </c>
      <c r="I2" s="2" t="s">
        <v>15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/>
    </row>
    <row r="3" ht="37" customHeight="1" spans="1:18">
      <c r="A3" s="2" t="s">
        <v>20</v>
      </c>
      <c r="B3" s="2"/>
      <c r="C3" s="2"/>
      <c r="D3" s="2"/>
      <c r="E3" s="2"/>
      <c r="F3" s="2" t="s">
        <v>21</v>
      </c>
      <c r="G3" s="2" t="s">
        <v>14</v>
      </c>
      <c r="H3" s="2" t="s">
        <v>22</v>
      </c>
      <c r="I3" s="2" t="s">
        <v>15</v>
      </c>
      <c r="J3" s="2" t="s">
        <v>15</v>
      </c>
      <c r="K3" s="2" t="s">
        <v>16</v>
      </c>
      <c r="L3" s="2" t="s">
        <v>17</v>
      </c>
      <c r="M3" s="2" t="s">
        <v>18</v>
      </c>
      <c r="N3" s="2" t="s">
        <v>19</v>
      </c>
      <c r="O3" s="2"/>
      <c r="Q3" s="14" t="s">
        <v>23</v>
      </c>
      <c r="R3" s="15" t="str">
        <f>_xlfn.DISPIMG("ID_2DC6207669014A37BFB9BE39DC187DCE",1)</f>
        <v>=DISPIMG("ID_2DC6207669014A37BFB9BE39DC187DCE",1)</v>
      </c>
    </row>
    <row r="4" ht="37" customHeight="1" spans="1:15">
      <c r="A4" s="2" t="s">
        <v>24</v>
      </c>
      <c r="B4" s="2"/>
      <c r="C4" s="2"/>
      <c r="D4" s="2"/>
      <c r="E4" s="2"/>
      <c r="F4" s="2" t="s">
        <v>21</v>
      </c>
      <c r="G4" s="2" t="s">
        <v>14</v>
      </c>
      <c r="H4" s="2" t="s">
        <v>22</v>
      </c>
      <c r="I4" s="2" t="s">
        <v>25</v>
      </c>
      <c r="J4" s="2" t="s">
        <v>15</v>
      </c>
      <c r="K4" s="2" t="s">
        <v>16</v>
      </c>
      <c r="L4" s="2" t="s">
        <v>17</v>
      </c>
      <c r="M4" s="2" t="s">
        <v>18</v>
      </c>
      <c r="N4" s="2" t="s">
        <v>19</v>
      </c>
      <c r="O4" s="2"/>
    </row>
    <row r="5" ht="37" customHeight="1" spans="1:15">
      <c r="A5" s="2" t="s">
        <v>26</v>
      </c>
      <c r="B5" s="2"/>
      <c r="C5" s="2"/>
      <c r="D5" s="2"/>
      <c r="E5" s="2"/>
      <c r="F5" s="2" t="s">
        <v>21</v>
      </c>
      <c r="G5" s="2" t="s">
        <v>14</v>
      </c>
      <c r="H5" s="2" t="s">
        <v>22</v>
      </c>
      <c r="I5" s="2" t="s">
        <v>25</v>
      </c>
      <c r="J5" s="2" t="s">
        <v>15</v>
      </c>
      <c r="K5" s="2" t="s">
        <v>27</v>
      </c>
      <c r="L5" s="2" t="s">
        <v>17</v>
      </c>
      <c r="M5" s="2" t="s">
        <v>18</v>
      </c>
      <c r="N5" s="2" t="s">
        <v>18</v>
      </c>
      <c r="O5" s="11" t="str">
        <f>_xlfn.DISPIMG("ID_AAAED62E82D54B409AB5C8B0C7DD6A82",1)</f>
        <v>=DISPIMG("ID_AAAED62E82D54B409AB5C8B0C7DD6A82",1)</v>
      </c>
    </row>
    <row r="6" ht="37" customHeight="1" spans="1:15">
      <c r="A6" s="2" t="s">
        <v>28</v>
      </c>
      <c r="B6" s="2"/>
      <c r="C6" s="2"/>
      <c r="D6" s="2"/>
      <c r="E6" s="2"/>
      <c r="F6" s="3" t="s">
        <v>21</v>
      </c>
      <c r="G6" s="3" t="s">
        <v>14</v>
      </c>
      <c r="H6" s="2" t="s">
        <v>22</v>
      </c>
      <c r="I6" s="2" t="s">
        <v>25</v>
      </c>
      <c r="J6" s="2" t="s">
        <v>15</v>
      </c>
      <c r="K6" s="2" t="s">
        <v>29</v>
      </c>
      <c r="L6" s="2" t="s">
        <v>17</v>
      </c>
      <c r="M6" s="2" t="s">
        <v>18</v>
      </c>
      <c r="N6" s="2" t="s">
        <v>18</v>
      </c>
      <c r="O6" s="11" t="str">
        <f>_xlfn.DISPIMG("ID_4CFD75D374CE4DDE9E03BA4DC092D744",1)</f>
        <v>=DISPIMG("ID_4CFD75D374CE4DDE9E03BA4DC092D744",1)</v>
      </c>
    </row>
    <row r="7" ht="37" customHeight="1" spans="1:16">
      <c r="A7" s="4" t="s">
        <v>30</v>
      </c>
      <c r="B7" s="3"/>
      <c r="C7" s="4"/>
      <c r="D7" s="3"/>
      <c r="E7" s="3"/>
      <c r="F7" s="3" t="s">
        <v>31</v>
      </c>
      <c r="G7" s="3" t="s">
        <v>14</v>
      </c>
      <c r="H7" s="2" t="s">
        <v>22</v>
      </c>
      <c r="I7" s="2" t="s">
        <v>25</v>
      </c>
      <c r="J7" s="2" t="s">
        <v>15</v>
      </c>
      <c r="K7" s="2" t="s">
        <v>29</v>
      </c>
      <c r="L7" s="2" t="s">
        <v>17</v>
      </c>
      <c r="M7" s="2" t="s">
        <v>18</v>
      </c>
      <c r="N7" s="2" t="s">
        <v>18</v>
      </c>
      <c r="O7" s="11" t="str">
        <f>_xlfn.DISPIMG("ID_6DCA3A3E153C4171953BC0544CE3C76A",1)</f>
        <v>=DISPIMG("ID_6DCA3A3E153C4171953BC0544CE3C76A",1)</v>
      </c>
      <c r="P7" s="12" t="s">
        <v>32</v>
      </c>
    </row>
    <row r="8" ht="37" customHeight="1" spans="1:16">
      <c r="A8" s="5" t="s">
        <v>33</v>
      </c>
      <c r="B8" s="3"/>
      <c r="C8" s="3"/>
      <c r="D8" s="5"/>
      <c r="E8" s="6"/>
      <c r="F8" s="3" t="s">
        <v>34</v>
      </c>
      <c r="G8" s="3" t="s">
        <v>14</v>
      </c>
      <c r="H8" s="2" t="s">
        <v>22</v>
      </c>
      <c r="I8" s="2" t="s">
        <v>25</v>
      </c>
      <c r="J8" s="10" t="s">
        <v>35</v>
      </c>
      <c r="K8" s="2" t="s">
        <v>29</v>
      </c>
      <c r="L8" s="2" t="s">
        <v>17</v>
      </c>
      <c r="M8" s="2" t="s">
        <v>18</v>
      </c>
      <c r="N8" s="2" t="s">
        <v>18</v>
      </c>
      <c r="O8" s="11" t="str">
        <f>_xlfn.DISPIMG("ID_49006A477D2349A0BE5661F7511B2CBC",1)</f>
        <v>=DISPIMG("ID_49006A477D2349A0BE5661F7511B2CBC",1)</v>
      </c>
      <c r="P8" s="1" t="s">
        <v>36</v>
      </c>
    </row>
    <row r="9" ht="37" customHeight="1" spans="1:15">
      <c r="A9" s="7" t="s">
        <v>37</v>
      </c>
      <c r="B9" s="7"/>
      <c r="C9" s="3"/>
      <c r="D9" s="3"/>
      <c r="E9" s="3"/>
      <c r="F9" s="3" t="s">
        <v>38</v>
      </c>
      <c r="G9" s="3" t="s">
        <v>39</v>
      </c>
      <c r="H9" s="2" t="s">
        <v>22</v>
      </c>
      <c r="I9" s="2" t="s">
        <v>25</v>
      </c>
      <c r="J9" s="2" t="s">
        <v>15</v>
      </c>
      <c r="K9" s="2" t="s">
        <v>29</v>
      </c>
      <c r="L9" s="2" t="s">
        <v>17</v>
      </c>
      <c r="M9" s="2" t="s">
        <v>18</v>
      </c>
      <c r="N9" s="2" t="s">
        <v>18</v>
      </c>
      <c r="O9" s="11" t="str">
        <f>_xlfn.DISPIMG("ID_4322BD9D201E4A40820FC7B99B813840",1)</f>
        <v>=DISPIMG("ID_4322BD9D201E4A40820FC7B99B813840",1)</v>
      </c>
    </row>
    <row r="10" ht="37" customHeight="1" spans="1:16">
      <c r="A10" s="7" t="s">
        <v>40</v>
      </c>
      <c r="B10" s="7"/>
      <c r="C10" s="3"/>
      <c r="D10" s="3"/>
      <c r="E10" s="3"/>
      <c r="F10" s="3" t="s">
        <v>41</v>
      </c>
      <c r="G10" s="3" t="s">
        <v>42</v>
      </c>
      <c r="H10" s="2" t="s">
        <v>22</v>
      </c>
      <c r="I10" s="2" t="s">
        <v>25</v>
      </c>
      <c r="J10" s="2" t="s">
        <v>15</v>
      </c>
      <c r="K10" s="2" t="s">
        <v>29</v>
      </c>
      <c r="L10" s="2" t="s">
        <v>17</v>
      </c>
      <c r="M10" s="2" t="s">
        <v>18</v>
      </c>
      <c r="N10" s="2" t="s">
        <v>18</v>
      </c>
      <c r="O10" s="11" t="str">
        <f>_xlfn.DISPIMG("ID_02B3F99283104BCBB532A5A0354AB72C",1)</f>
        <v>=DISPIMG("ID_02B3F99283104BCBB532A5A0354AB72C",1)</v>
      </c>
      <c r="P10" s="12" t="s">
        <v>43</v>
      </c>
    </row>
    <row r="11" ht="37" customHeight="1" spans="1:16">
      <c r="A11" s="8" t="s">
        <v>44</v>
      </c>
      <c r="B11" s="8"/>
      <c r="C11" s="9"/>
      <c r="D11" s="9"/>
      <c r="E11" s="9"/>
      <c r="F11" s="3" t="s">
        <v>45</v>
      </c>
      <c r="G11" s="3" t="s">
        <v>46</v>
      </c>
      <c r="H11" s="2" t="s">
        <v>22</v>
      </c>
      <c r="I11" s="2" t="s">
        <v>25</v>
      </c>
      <c r="J11" s="2" t="s">
        <v>15</v>
      </c>
      <c r="K11" s="2" t="s">
        <v>29</v>
      </c>
      <c r="L11" s="2" t="s">
        <v>17</v>
      </c>
      <c r="M11" s="2" t="s">
        <v>18</v>
      </c>
      <c r="N11" s="2" t="s">
        <v>47</v>
      </c>
      <c r="O11" s="11" t="str">
        <f>_xlfn.DISPIMG("ID_FE861988B73846E0B38C47E32EB5393F",1)</f>
        <v>=DISPIMG("ID_FE861988B73846E0B38C47E32EB5393F",1)</v>
      </c>
      <c r="P11" s="12"/>
    </row>
    <row r="12" ht="37" customHeight="1" spans="1:15">
      <c r="A12" s="4" t="s">
        <v>48</v>
      </c>
      <c r="B12" s="3"/>
      <c r="C12" s="4"/>
      <c r="D12" s="3"/>
      <c r="E12" s="3"/>
      <c r="F12" s="3" t="s">
        <v>31</v>
      </c>
      <c r="G12" s="3" t="s">
        <v>14</v>
      </c>
      <c r="H12" s="10" t="s">
        <v>49</v>
      </c>
      <c r="I12" s="2" t="s">
        <v>25</v>
      </c>
      <c r="J12" s="2" t="s">
        <v>15</v>
      </c>
      <c r="K12" s="2" t="s">
        <v>29</v>
      </c>
      <c r="L12" s="2" t="s">
        <v>17</v>
      </c>
      <c r="M12" s="2" t="s">
        <v>18</v>
      </c>
      <c r="N12" s="2" t="s">
        <v>50</v>
      </c>
      <c r="O12" s="11" t="str">
        <f>_xlfn.DISPIMG("ID_B6639CE39850471191E748FA5694FB6F",1)</f>
        <v>=DISPIMG("ID_B6639CE39850471191E748FA5694FB6F",1)</v>
      </c>
    </row>
    <row r="13" ht="37" customHeight="1" spans="1:16">
      <c r="A13" s="2" t="s">
        <v>51</v>
      </c>
      <c r="B13" s="3"/>
      <c r="C13" s="3"/>
      <c r="D13" s="3"/>
      <c r="E13" s="6"/>
      <c r="F13" s="3" t="s">
        <v>21</v>
      </c>
      <c r="G13" s="3" t="s">
        <v>14</v>
      </c>
      <c r="H13" s="2" t="s">
        <v>22</v>
      </c>
      <c r="I13" s="2" t="s">
        <v>25</v>
      </c>
      <c r="J13" s="10" t="s">
        <v>35</v>
      </c>
      <c r="K13" s="2" t="s">
        <v>29</v>
      </c>
      <c r="L13" s="2" t="s">
        <v>17</v>
      </c>
      <c r="M13" s="2" t="s">
        <v>18</v>
      </c>
      <c r="N13" s="2" t="s">
        <v>18</v>
      </c>
      <c r="O13" s="11" t="str">
        <f>_xlfn.DISPIMG("ID_7C45C7571ED744B89C8B413974F434EA",1)</f>
        <v>=DISPIMG("ID_7C45C7571ED744B89C8B413974F434EA",1)</v>
      </c>
      <c r="P13" s="1" t="s">
        <v>52</v>
      </c>
    </row>
    <row r="14" ht="54" customHeight="1" spans="1:15">
      <c r="A14" s="3" t="s">
        <v>53</v>
      </c>
      <c r="B14" s="3"/>
      <c r="C14" s="3"/>
      <c r="D14" s="3"/>
      <c r="E14" s="3"/>
      <c r="F14" s="3" t="s">
        <v>54</v>
      </c>
      <c r="G14" s="3" t="s">
        <v>31</v>
      </c>
      <c r="H14" s="2" t="s">
        <v>22</v>
      </c>
      <c r="I14" s="2" t="s">
        <v>25</v>
      </c>
      <c r="J14" s="2" t="s">
        <v>15</v>
      </c>
      <c r="K14" s="2" t="s">
        <v>29</v>
      </c>
      <c r="L14" s="2" t="s">
        <v>17</v>
      </c>
      <c r="M14" s="2" t="s">
        <v>18</v>
      </c>
      <c r="N14" s="2" t="s">
        <v>55</v>
      </c>
      <c r="O14" s="11" t="str">
        <f>_xlfn.DISPIMG("ID_6D09333D2B624D3AA8D9D1DBAAFF6749",1)</f>
        <v>=DISPIMG("ID_6D09333D2B624D3AA8D9D1DBAAFF6749",1)</v>
      </c>
    </row>
    <row r="15" ht="37" customHeight="1" spans="1:15">
      <c r="A15" s="5" t="s">
        <v>56</v>
      </c>
      <c r="B15" s="3"/>
      <c r="C15" s="3"/>
      <c r="D15" s="5"/>
      <c r="E15" s="3"/>
      <c r="F15" s="3" t="s">
        <v>34</v>
      </c>
      <c r="G15" s="3" t="s">
        <v>14</v>
      </c>
      <c r="H15" s="2" t="s">
        <v>22</v>
      </c>
      <c r="I15" s="2" t="s">
        <v>25</v>
      </c>
      <c r="J15" s="10" t="s">
        <v>35</v>
      </c>
      <c r="K15" s="2" t="s">
        <v>16</v>
      </c>
      <c r="L15" s="2" t="s">
        <v>17</v>
      </c>
      <c r="M15" s="2" t="s">
        <v>18</v>
      </c>
      <c r="N15" s="2" t="s">
        <v>19</v>
      </c>
      <c r="O15" s="2"/>
    </row>
    <row r="16" ht="37" customHeight="1" spans="1:15">
      <c r="A16" s="5" t="s">
        <v>57</v>
      </c>
      <c r="B16" s="3"/>
      <c r="C16" s="3"/>
      <c r="D16" s="5"/>
      <c r="E16" s="3"/>
      <c r="F16" s="3" t="s">
        <v>34</v>
      </c>
      <c r="G16" s="3" t="s">
        <v>14</v>
      </c>
      <c r="H16" s="2" t="s">
        <v>22</v>
      </c>
      <c r="I16" s="2" t="s">
        <v>25</v>
      </c>
      <c r="J16" s="10" t="s">
        <v>35</v>
      </c>
      <c r="K16" s="2" t="s">
        <v>27</v>
      </c>
      <c r="L16" s="2" t="s">
        <v>17</v>
      </c>
      <c r="M16" s="2" t="s">
        <v>18</v>
      </c>
      <c r="N16" s="2" t="s">
        <v>18</v>
      </c>
      <c r="O16" s="2"/>
    </row>
    <row r="17" ht="37" customHeight="1" spans="1:15">
      <c r="A17" s="5" t="s">
        <v>58</v>
      </c>
      <c r="B17" s="3"/>
      <c r="C17" s="3"/>
      <c r="D17" s="5"/>
      <c r="E17" s="3"/>
      <c r="F17" s="3" t="s">
        <v>34</v>
      </c>
      <c r="G17" s="3" t="s">
        <v>14</v>
      </c>
      <c r="H17" s="2" t="s">
        <v>22</v>
      </c>
      <c r="I17" s="2" t="s">
        <v>25</v>
      </c>
      <c r="J17" s="10" t="s">
        <v>35</v>
      </c>
      <c r="K17" s="2" t="s">
        <v>59</v>
      </c>
      <c r="L17" s="2" t="s">
        <v>17</v>
      </c>
      <c r="M17" s="2" t="s">
        <v>18</v>
      </c>
      <c r="N17" s="2"/>
      <c r="O17" s="2"/>
    </row>
    <row r="18" ht="37" customHeight="1" spans="1:15">
      <c r="A18" s="10" t="s">
        <v>53</v>
      </c>
      <c r="B18" s="3"/>
      <c r="C18" s="3"/>
      <c r="D18" s="3"/>
      <c r="E18" s="6"/>
      <c r="F18" s="3" t="s">
        <v>60</v>
      </c>
      <c r="G18" s="3" t="s">
        <v>14</v>
      </c>
      <c r="H18" s="2" t="s">
        <v>22</v>
      </c>
      <c r="I18" s="2" t="s">
        <v>25</v>
      </c>
      <c r="J18" s="10" t="s">
        <v>35</v>
      </c>
      <c r="K18" s="2" t="s">
        <v>29</v>
      </c>
      <c r="L18" s="2" t="s">
        <v>17</v>
      </c>
      <c r="M18" s="2" t="s">
        <v>18</v>
      </c>
      <c r="N18" s="2"/>
      <c r="O18" s="2"/>
    </row>
    <row r="19" ht="37" customHeight="1" spans="1:16">
      <c r="A19" s="2" t="s">
        <v>61</v>
      </c>
      <c r="B19" s="2"/>
      <c r="C19" s="2"/>
      <c r="D19" s="2"/>
      <c r="E19" s="2"/>
      <c r="F19" s="2" t="s">
        <v>62</v>
      </c>
      <c r="G19" s="2" t="s">
        <v>63</v>
      </c>
      <c r="H19" s="2" t="s">
        <v>22</v>
      </c>
      <c r="I19" s="2" t="s">
        <v>25</v>
      </c>
      <c r="J19" s="10" t="s">
        <v>35</v>
      </c>
      <c r="K19" s="2" t="s">
        <v>59</v>
      </c>
      <c r="L19" s="2" t="s">
        <v>17</v>
      </c>
      <c r="M19" s="2" t="s">
        <v>18</v>
      </c>
      <c r="N19" s="2" t="s">
        <v>18</v>
      </c>
      <c r="O19" s="11" t="str">
        <f>_xlfn.DISPIMG("ID_F8652202BAD9483CA0345616A3ED7FD4",1)</f>
        <v>=DISPIMG("ID_F8652202BAD9483CA0345616A3ED7FD4",1)</v>
      </c>
      <c r="P19" s="1" t="s">
        <v>64</v>
      </c>
    </row>
    <row r="20" ht="37" customHeight="1" spans="1:15">
      <c r="A20" s="2" t="s">
        <v>65</v>
      </c>
      <c r="B20" s="2"/>
      <c r="C20" s="2"/>
      <c r="D20" s="2"/>
      <c r="E20" s="2"/>
      <c r="F20" s="2" t="s">
        <v>62</v>
      </c>
      <c r="G20" s="2" t="s">
        <v>63</v>
      </c>
      <c r="H20" s="2" t="s">
        <v>22</v>
      </c>
      <c r="I20" s="2" t="s">
        <v>25</v>
      </c>
      <c r="J20" s="10" t="s">
        <v>35</v>
      </c>
      <c r="K20" s="13" t="s">
        <v>66</v>
      </c>
      <c r="L20" s="2" t="s">
        <v>17</v>
      </c>
      <c r="M20" s="2" t="s">
        <v>18</v>
      </c>
      <c r="N20" s="2" t="s">
        <v>18</v>
      </c>
      <c r="O20" s="11" t="str">
        <f>_xlfn.DISPIMG("ID_3840878A904E4B56A2DD87192D35456F",1)</f>
        <v>=DISPIMG("ID_3840878A904E4B56A2DD87192D35456F",1)</v>
      </c>
    </row>
    <row r="21" ht="37" customHeight="1" spans="1:16">
      <c r="A21" s="2" t="s">
        <v>67</v>
      </c>
      <c r="B21" s="2"/>
      <c r="C21" s="2"/>
      <c r="D21" s="2"/>
      <c r="E21" s="2"/>
      <c r="F21" s="2" t="s">
        <v>34</v>
      </c>
      <c r="G21" s="2" t="s">
        <v>14</v>
      </c>
      <c r="H21" s="2" t="s">
        <v>22</v>
      </c>
      <c r="I21" s="2" t="s">
        <v>25</v>
      </c>
      <c r="J21" s="10" t="s">
        <v>35</v>
      </c>
      <c r="K21" s="13" t="s">
        <v>66</v>
      </c>
      <c r="L21" s="2" t="s">
        <v>17</v>
      </c>
      <c r="M21" s="2" t="s">
        <v>18</v>
      </c>
      <c r="N21" s="2" t="s">
        <v>18</v>
      </c>
      <c r="O21" s="11" t="str">
        <f>_xlfn.DISPIMG("ID_D3ACB0D6ED9E402EB08DE4311E6D85F2",1)</f>
        <v>=DISPIMG("ID_D3ACB0D6ED9E402EB08DE4311E6D85F2",1)</v>
      </c>
      <c r="P21" s="1" t="s">
        <v>68</v>
      </c>
    </row>
    <row r="22" ht="37" customHeight="1" spans="1:15">
      <c r="A22" s="2" t="s">
        <v>69</v>
      </c>
      <c r="B22" s="2"/>
      <c r="C22" s="2"/>
      <c r="D22" s="2"/>
      <c r="E22" s="2"/>
      <c r="F22" s="2" t="s">
        <v>38</v>
      </c>
      <c r="G22" s="2" t="s">
        <v>39</v>
      </c>
      <c r="H22" s="2" t="s">
        <v>22</v>
      </c>
      <c r="I22" s="2" t="s">
        <v>25</v>
      </c>
      <c r="J22" s="10" t="s">
        <v>35</v>
      </c>
      <c r="K22" s="13" t="s">
        <v>66</v>
      </c>
      <c r="L22" s="2" t="s">
        <v>17</v>
      </c>
      <c r="M22" s="2" t="s">
        <v>18</v>
      </c>
      <c r="N22" s="2" t="s">
        <v>18</v>
      </c>
      <c r="O22" s="11" t="str">
        <f>_xlfn.DISPIMG("ID_3A1B8F4BCF0C4B34AB3CE341C5ED6561",1)</f>
        <v>=DISPIMG("ID_3A1B8F4BCF0C4B34AB3CE341C5ED6561",1)</v>
      </c>
    </row>
    <row r="23" ht="37" customHeight="1" spans="1:15">
      <c r="A23" s="10" t="s">
        <v>70</v>
      </c>
      <c r="B23" s="2"/>
      <c r="C23" s="2"/>
      <c r="D23" s="2"/>
      <c r="E23" s="2"/>
      <c r="F23" s="2"/>
      <c r="G23" s="2" t="s">
        <v>42</v>
      </c>
      <c r="H23" s="2" t="s">
        <v>22</v>
      </c>
      <c r="I23" s="2" t="s">
        <v>25</v>
      </c>
      <c r="J23" s="10" t="s">
        <v>35</v>
      </c>
      <c r="K23" s="13" t="s">
        <v>66</v>
      </c>
      <c r="L23" s="2" t="s">
        <v>17</v>
      </c>
      <c r="M23" s="2" t="s">
        <v>18</v>
      </c>
      <c r="N23" s="2"/>
      <c r="O23" s="11"/>
    </row>
    <row r="24" ht="37" customHeight="1" spans="1:15">
      <c r="A24" s="10" t="s">
        <v>71</v>
      </c>
      <c r="B24" s="2"/>
      <c r="C24" s="2"/>
      <c r="D24" s="2"/>
      <c r="E24" s="2"/>
      <c r="F24" s="2"/>
      <c r="G24" s="2" t="s">
        <v>72</v>
      </c>
      <c r="H24" s="2" t="s">
        <v>22</v>
      </c>
      <c r="I24" s="2" t="s">
        <v>25</v>
      </c>
      <c r="J24" s="10" t="s">
        <v>35</v>
      </c>
      <c r="K24" s="13" t="s">
        <v>66</v>
      </c>
      <c r="L24" s="2" t="s">
        <v>17</v>
      </c>
      <c r="M24" s="2" t="s">
        <v>18</v>
      </c>
      <c r="N24" s="2"/>
      <c r="O24" s="2"/>
    </row>
    <row r="25" ht="37" customHeight="1" spans="1: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ht="37" customHeight="1" spans="1: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ht="37" customHeight="1" spans="1: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ht="37" customHeight="1" spans="1: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ht="37" customHeight="1" spans="1: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ht="37" customHeight="1" spans="1: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ht="37" customHeight="1" spans="1: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ht="37" customHeight="1" spans="1: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ht="37" customHeight="1" spans="1: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ht="37" customHeight="1" spans="1: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ht="37" customHeight="1" spans="1: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korol</cp:lastModifiedBy>
  <dcterms:created xsi:type="dcterms:W3CDTF">2025-07-21T09:59:00Z</dcterms:created>
  <dcterms:modified xsi:type="dcterms:W3CDTF">2026-02-17T21:40:57Z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