
<file path=[Content_Types].xml><?xml version="1.0" encoding="utf-8"?>
<Types xmlns="http://schemas.openxmlformats.org/package/2006/content-types">
  <Default Extension="png" ContentType="image/png"/>
  <Default Extension="wmf" ContentType="image/x-wmf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ellimages.xml" ContentType="application/vnd.wps-officedocument.cellimage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25600" windowHeight="10400"/>
  </bookViews>
  <sheets>
    <sheet name="Sheet1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ellimages.xml><?xml version="1.0" encoding="utf-8"?>
<etc:cellImages xmlns:xdr="http://schemas.openxmlformats.org/drawingml/2006/spreadsheetDrawing" xmlns:r="http://schemas.openxmlformats.org/officeDocument/2006/relationships" xmlns:a="http://schemas.openxmlformats.org/drawingml/2006/main" xmlns:etc="http://www.wps.cn/officeDocument/2017/etCustomData">
  <etc:cellImage>
    <xdr:pic>
      <xdr:nvPicPr>
        <xdr:cNvPr id="2" name="ID_AAAED62E82D54B409AB5C8B0C7DD6A82"/>
        <xdr:cNvPicPr>
          <a:picLocks noChangeAspect="1"/>
        </xdr:cNvPicPr>
      </xdr:nvPicPr>
      <xdr:blipFill>
        <a:blip r:embed="rId1"/>
        <a:stretch>
          <a:fillRect/>
        </a:stretch>
      </xdr:blipFill>
      <xdr:spPr>
        <a:xfrm>
          <a:off x="17099280" y="1892300"/>
          <a:ext cx="11239500" cy="9191625"/>
        </a:xfrm>
        <a:prstGeom prst="rect">
          <a:avLst/>
        </a:prstGeom>
        <a:noFill/>
        <a:ln w="9525">
          <a:noFill/>
        </a:ln>
      </xdr:spPr>
    </xdr:pic>
  </etc:cellImage>
  <etc:cellImage>
    <xdr:pic>
      <xdr:nvPicPr>
        <xdr:cNvPr id="4" name="ID_4CFD75D374CE4DDE9E03BA4DC092D744"/>
        <xdr:cNvPicPr>
          <a:picLocks noChangeAspect="1"/>
        </xdr:cNvPicPr>
      </xdr:nvPicPr>
      <xdr:blipFill>
        <a:blip r:embed="rId2"/>
        <a:stretch>
          <a:fillRect/>
        </a:stretch>
      </xdr:blipFill>
      <xdr:spPr>
        <a:xfrm>
          <a:off x="17416145" y="2374900"/>
          <a:ext cx="10467975" cy="8772525"/>
        </a:xfrm>
        <a:prstGeom prst="rect">
          <a:avLst/>
        </a:prstGeom>
        <a:noFill/>
        <a:ln w="9525">
          <a:noFill/>
        </a:ln>
      </xdr:spPr>
    </xdr:pic>
  </etc:cellImage>
  <etc:cellImage>
    <xdr:pic>
      <xdr:nvPicPr>
        <xdr:cNvPr id="5" name="ID_6DCA3A3E153C4171953BC0544CE3C76A"/>
        <xdr:cNvPicPr>
          <a:picLocks noChangeAspect="1"/>
        </xdr:cNvPicPr>
      </xdr:nvPicPr>
      <xdr:blipFill>
        <a:blip r:embed="rId3"/>
        <a:stretch>
          <a:fillRect/>
        </a:stretch>
      </xdr:blipFill>
      <xdr:spPr>
        <a:xfrm>
          <a:off x="17416145" y="2819400"/>
          <a:ext cx="10601325" cy="9353550"/>
        </a:xfrm>
        <a:prstGeom prst="rect">
          <a:avLst/>
        </a:prstGeom>
        <a:noFill/>
        <a:ln w="9525">
          <a:noFill/>
        </a:ln>
      </xdr:spPr>
    </xdr:pic>
  </etc:cellImage>
  <etc:cellImage>
    <xdr:pic>
      <xdr:nvPicPr>
        <xdr:cNvPr id="3" name="ID_49006A477D2349A0BE5661F7511B2CBC"/>
        <xdr:cNvPicPr>
          <a:picLocks noChangeAspect="1"/>
        </xdr:cNvPicPr>
      </xdr:nvPicPr>
      <xdr:blipFill>
        <a:blip r:embed="rId4"/>
        <a:stretch>
          <a:fillRect/>
        </a:stretch>
      </xdr:blipFill>
      <xdr:spPr>
        <a:xfrm>
          <a:off x="17416145" y="3263900"/>
          <a:ext cx="11410950" cy="9458325"/>
        </a:xfrm>
        <a:prstGeom prst="rect">
          <a:avLst/>
        </a:prstGeom>
        <a:noFill/>
        <a:ln w="9525">
          <a:noFill/>
        </a:ln>
      </xdr:spPr>
    </xdr:pic>
  </etc:cellImage>
  <etc:cellImage>
    <xdr:pic>
      <xdr:nvPicPr>
        <xdr:cNvPr id="7" name="ID_02B3F99283104BCBB532A5A0354AB72C"/>
        <xdr:cNvPicPr>
          <a:picLocks noChangeAspect="1"/>
        </xdr:cNvPicPr>
      </xdr:nvPicPr>
      <xdr:blipFill>
        <a:blip r:embed="rId5"/>
        <a:stretch>
          <a:fillRect/>
        </a:stretch>
      </xdr:blipFill>
      <xdr:spPr>
        <a:xfrm>
          <a:off x="15763240" y="4356100"/>
          <a:ext cx="10563225" cy="8715375"/>
        </a:xfrm>
        <a:prstGeom prst="rect">
          <a:avLst/>
        </a:prstGeom>
        <a:noFill/>
        <a:ln w="9525">
          <a:noFill/>
        </a:ln>
      </xdr:spPr>
    </xdr:pic>
  </etc:cellImage>
  <etc:cellImage>
    <xdr:pic>
      <xdr:nvPicPr>
        <xdr:cNvPr id="9" name="ID_B6639CE39850471191E748FA5694FB6F"/>
        <xdr:cNvPicPr>
          <a:picLocks noChangeAspect="1"/>
        </xdr:cNvPicPr>
      </xdr:nvPicPr>
      <xdr:blipFill>
        <a:blip r:embed="rId6"/>
        <a:stretch>
          <a:fillRect/>
        </a:stretch>
      </xdr:blipFill>
      <xdr:spPr>
        <a:xfrm>
          <a:off x="15476220" y="5295900"/>
          <a:ext cx="12630150" cy="9820275"/>
        </a:xfrm>
        <a:prstGeom prst="rect">
          <a:avLst/>
        </a:prstGeom>
        <a:noFill/>
        <a:ln w="9525">
          <a:noFill/>
        </a:ln>
      </xdr:spPr>
    </xdr:pic>
  </etc:cellImage>
  <etc:cellImage>
    <xdr:pic>
      <xdr:nvPicPr>
        <xdr:cNvPr id="10" name="ID_7C45C7571ED744B89C8B413974F434EA"/>
        <xdr:cNvPicPr>
          <a:picLocks noChangeAspect="1"/>
        </xdr:cNvPicPr>
      </xdr:nvPicPr>
      <xdr:blipFill>
        <a:blip r:embed="rId7"/>
        <a:stretch>
          <a:fillRect/>
        </a:stretch>
      </xdr:blipFill>
      <xdr:spPr>
        <a:xfrm>
          <a:off x="15476220" y="5765800"/>
          <a:ext cx="14925675" cy="8458200"/>
        </a:xfrm>
        <a:prstGeom prst="rect">
          <a:avLst/>
        </a:prstGeom>
        <a:noFill/>
        <a:ln w="9525">
          <a:noFill/>
        </a:ln>
      </xdr:spPr>
    </xdr:pic>
  </etc:cellImage>
  <etc:cellImage>
    <xdr:pic>
      <xdr:nvPicPr>
        <xdr:cNvPr id="11" name="ID_2DC6207669014A37BFB9BE39DC187DCE"/>
        <xdr:cNvPicPr>
          <a:picLocks noChangeAspect="1"/>
        </xdr:cNvPicPr>
      </xdr:nvPicPr>
      <xdr:blipFill>
        <a:blip r:embed="rId8"/>
        <a:stretch>
          <a:fillRect/>
        </a:stretch>
      </xdr:blipFill>
      <xdr:spPr>
        <a:xfrm>
          <a:off x="26303605" y="1066800"/>
          <a:ext cx="24403050" cy="7791450"/>
        </a:xfrm>
        <a:prstGeom prst="rect">
          <a:avLst/>
        </a:prstGeom>
        <a:noFill/>
        <a:ln w="9525">
          <a:noFill/>
        </a:ln>
      </xdr:spPr>
    </xdr:pic>
  </etc:cellImage>
  <etc:cellImage>
    <xdr:pic>
      <xdr:nvPicPr>
        <xdr:cNvPr id="12" name="ID_FE861988B73846E0B38C47E32EB5393F"/>
        <xdr:cNvPicPr>
          <a:picLocks noChangeAspect="1"/>
        </xdr:cNvPicPr>
      </xdr:nvPicPr>
      <xdr:blipFill>
        <a:blip r:embed="rId9"/>
        <a:stretch>
          <a:fillRect/>
        </a:stretch>
      </xdr:blipFill>
      <xdr:spPr>
        <a:xfrm>
          <a:off x="15476220" y="4826000"/>
          <a:ext cx="11811000" cy="8839200"/>
        </a:xfrm>
        <a:prstGeom prst="rect">
          <a:avLst/>
        </a:prstGeom>
        <a:noFill/>
        <a:ln w="9525">
          <a:noFill/>
        </a:ln>
      </xdr:spPr>
    </xdr:pic>
  </etc:cellImage>
  <etc:cellImage>
    <xdr:pic>
      <xdr:nvPicPr>
        <xdr:cNvPr id="13" name="ID_6D09333D2B624D3AA8D9D1DBAAFF6749"/>
        <xdr:cNvPicPr>
          <a:picLocks noChangeAspect="1"/>
        </xdr:cNvPicPr>
      </xdr:nvPicPr>
      <xdr:blipFill>
        <a:blip r:embed="rId10"/>
        <a:stretch>
          <a:fillRect/>
        </a:stretch>
      </xdr:blipFill>
      <xdr:spPr>
        <a:xfrm>
          <a:off x="15476220" y="6235700"/>
          <a:ext cx="11315700" cy="9877425"/>
        </a:xfrm>
        <a:prstGeom prst="rect">
          <a:avLst/>
        </a:prstGeom>
        <a:noFill/>
        <a:ln w="9525">
          <a:noFill/>
        </a:ln>
      </xdr:spPr>
    </xdr:pic>
  </etc:cellImage>
  <etc:cellImage>
    <xdr:pic>
      <xdr:nvPicPr>
        <xdr:cNvPr id="8" name="ID_F8652202BAD9483CA0345616A3ED7FD4"/>
        <xdr:cNvPicPr>
          <a:picLocks noChangeAspect="1"/>
        </xdr:cNvPicPr>
      </xdr:nvPicPr>
      <xdr:blipFill>
        <a:blip r:embed="rId11"/>
        <a:stretch>
          <a:fillRect/>
        </a:stretch>
      </xdr:blipFill>
      <xdr:spPr>
        <a:xfrm>
          <a:off x="17129760" y="8801100"/>
          <a:ext cx="15478125" cy="9763125"/>
        </a:xfrm>
        <a:prstGeom prst="rect">
          <a:avLst/>
        </a:prstGeom>
        <a:noFill/>
        <a:ln w="9525">
          <a:noFill/>
        </a:ln>
      </xdr:spPr>
    </xdr:pic>
  </etc:cellImage>
  <etc:cellImage>
    <xdr:pic>
      <xdr:nvPicPr>
        <xdr:cNvPr id="14" name="ID_3840878A904E4B56A2DD87192D35456F"/>
        <xdr:cNvPicPr>
          <a:picLocks noChangeAspect="1"/>
        </xdr:cNvPicPr>
      </xdr:nvPicPr>
      <xdr:blipFill>
        <a:blip r:embed="rId12"/>
        <a:stretch>
          <a:fillRect/>
        </a:stretch>
      </xdr:blipFill>
      <xdr:spPr>
        <a:xfrm>
          <a:off x="17129760" y="9271000"/>
          <a:ext cx="13106400" cy="9801225"/>
        </a:xfrm>
        <a:prstGeom prst="rect">
          <a:avLst/>
        </a:prstGeom>
        <a:noFill/>
        <a:ln w="9525">
          <a:noFill/>
        </a:ln>
      </xdr:spPr>
    </xdr:pic>
  </etc:cellImage>
  <etc:cellImage>
    <xdr:pic>
      <xdr:nvPicPr>
        <xdr:cNvPr id="15" name="ID_D3ACB0D6ED9E402EB08DE4311E6D85F2"/>
        <xdr:cNvPicPr>
          <a:picLocks noChangeAspect="1"/>
        </xdr:cNvPicPr>
      </xdr:nvPicPr>
      <xdr:blipFill>
        <a:blip r:embed="rId13"/>
        <a:stretch>
          <a:fillRect/>
        </a:stretch>
      </xdr:blipFill>
      <xdr:spPr>
        <a:xfrm>
          <a:off x="17129760" y="9740900"/>
          <a:ext cx="9029700" cy="7915275"/>
        </a:xfrm>
        <a:prstGeom prst="rect">
          <a:avLst/>
        </a:prstGeom>
        <a:noFill/>
        <a:ln w="9525">
          <a:noFill/>
        </a:ln>
      </xdr:spPr>
    </xdr:pic>
  </etc:cellImage>
  <etc:cellImage>
    <xdr:pic>
      <xdr:nvPicPr>
        <xdr:cNvPr id="16" name="ID_3A1B8F4BCF0C4B34AB3CE341C5ED6561"/>
        <xdr:cNvPicPr>
          <a:picLocks noChangeAspect="1"/>
        </xdr:cNvPicPr>
      </xdr:nvPicPr>
      <xdr:blipFill>
        <a:blip r:embed="rId14"/>
        <a:stretch>
          <a:fillRect/>
        </a:stretch>
      </xdr:blipFill>
      <xdr:spPr>
        <a:xfrm>
          <a:off x="17129760" y="10210800"/>
          <a:ext cx="18392775" cy="9258300"/>
        </a:xfrm>
        <a:prstGeom prst="rect">
          <a:avLst/>
        </a:prstGeom>
        <a:noFill/>
        <a:ln w="9525">
          <a:noFill/>
        </a:ln>
      </xdr:spPr>
    </xdr:pic>
  </etc:cellImage>
  <etc:cellImage>
    <xdr:pic>
      <xdr:nvPicPr>
        <xdr:cNvPr id="17" name="ID_4322BD9D201E4A40820FC7B99B813840"/>
        <xdr:cNvPicPr>
          <a:picLocks noChangeAspect="1"/>
        </xdr:cNvPicPr>
      </xdr:nvPicPr>
      <xdr:blipFill>
        <a:blip r:embed="rId15"/>
        <a:stretch>
          <a:fillRect/>
        </a:stretch>
      </xdr:blipFill>
      <xdr:spPr>
        <a:xfrm>
          <a:off x="17129760" y="3886200"/>
          <a:ext cx="8039100" cy="5791200"/>
        </a:xfrm>
        <a:prstGeom prst="rect">
          <a:avLst/>
        </a:prstGeom>
        <a:noFill/>
        <a:ln w="9525">
          <a:noFill/>
        </a:ln>
      </xdr:spPr>
    </xdr:pic>
  </etc:cellImage>
  <etc:cellImage>
    <xdr:pic>
      <xdr:nvPicPr>
        <xdr:cNvPr id="6" name="ID_54DAF5BED214466BBC185D077DB108F7"/>
        <xdr:cNvPicPr>
          <a:picLocks noChangeAspect="1"/>
        </xdr:cNvPicPr>
      </xdr:nvPicPr>
      <xdr:blipFill>
        <a:blip r:embed="rId16"/>
        <a:stretch>
          <a:fillRect/>
        </a:stretch>
      </xdr:blipFill>
      <xdr:spPr>
        <a:xfrm>
          <a:off x="17726660" y="11150600"/>
          <a:ext cx="14173200" cy="9429750"/>
        </a:xfrm>
        <a:prstGeom prst="rect">
          <a:avLst/>
        </a:prstGeom>
        <a:noFill/>
        <a:ln w="9525">
          <a:noFill/>
        </a:ln>
      </xdr:spPr>
    </xdr:pic>
  </etc:cellImage>
</etc:cellImages>
</file>

<file path=xl/sharedStrings.xml><?xml version="1.0" encoding="utf-8"?>
<sst xmlns="http://schemas.openxmlformats.org/spreadsheetml/2006/main" count="247" uniqueCount="75">
  <si>
    <t>Номер</t>
  </si>
  <si>
    <t>rho(t) в 13 точках</t>
  </si>
  <si>
    <t>Угол центра перепада (градусов)</t>
  </si>
  <si>
    <t>d phi</t>
  </si>
  <si>
    <t>d (отношение перепада)</t>
  </si>
  <si>
    <t>Порядок по пространству</t>
  </si>
  <si>
    <t>Порядок по времени</t>
  </si>
  <si>
    <t>Число ячеек</t>
  </si>
  <si>
    <t>Схема</t>
  </si>
  <si>
    <t>Атомы (вмороженные)</t>
  </si>
  <si>
    <t>Есть ли неустойчивость?</t>
  </si>
  <si>
    <t>Картинка</t>
  </si>
  <si>
    <t>Комментарий</t>
  </si>
  <si>
    <t>1.2</t>
  </si>
  <si>
    <t>-</t>
  </si>
  <si>
    <t>0</t>
  </si>
  <si>
    <t>1</t>
  </si>
  <si>
    <t>62000</t>
  </si>
  <si>
    <t>HLLC</t>
  </si>
  <si>
    <t>да</t>
  </si>
  <si>
    <t>нет</t>
  </si>
  <si>
    <t>1.3</t>
  </si>
  <si>
    <t>45</t>
  </si>
  <si>
    <t>1.8</t>
  </si>
  <si>
    <t>Сравнение первого и второго порядка по времени для 3.3 и 3.10</t>
  </si>
  <si>
    <t>1.4</t>
  </si>
  <si>
    <t>2 (TVD)</t>
  </si>
  <si>
    <t>2.1</t>
  </si>
  <si>
    <t>488000</t>
  </si>
  <si>
    <t>3.3</t>
  </si>
  <si>
    <t>965500</t>
  </si>
  <si>
    <t>3.4</t>
  </si>
  <si>
    <t>30</t>
  </si>
  <si>
    <t>Какая-то слишком сильная неустойчивость</t>
  </si>
  <si>
    <t>3.5</t>
  </si>
  <si>
    <t>+</t>
  </si>
  <si>
    <t>35</t>
  </si>
  <si>
    <t>2 (RK2)</t>
  </si>
  <si>
    <t>для этого расчёта надо сделать мультфильм</t>
  </si>
  <si>
    <t>3.6</t>
  </si>
  <si>
    <t>27.5 - 32.5</t>
  </si>
  <si>
    <t>5</t>
  </si>
  <si>
    <t>3.7</t>
  </si>
  <si>
    <t>25 - 35</t>
  </si>
  <si>
    <t>10</t>
  </si>
  <si>
    <t>неустойчивость слабая, в тонком слое вблизи гелиопаузы, на высоких широтах</t>
  </si>
  <si>
    <t>3.8</t>
  </si>
  <si>
    <t>20 - 40</t>
  </si>
  <si>
    <t>20</t>
  </si>
  <si>
    <t>почти нет</t>
  </si>
  <si>
    <t>3.9</t>
  </si>
  <si>
    <t>0.55555555</t>
  </si>
  <si>
    <t>да (только К-Г)</t>
  </si>
  <si>
    <t>3.10</t>
  </si>
  <si>
    <t>не отличается от схемы первого порядка по времени</t>
  </si>
  <si>
    <t>3.11</t>
  </si>
  <si>
    <t>0-30</t>
  </si>
  <si>
    <t>есть в носике, что-то странное</t>
  </si>
  <si>
    <t>1.5</t>
  </si>
  <si>
    <t>2.2</t>
  </si>
  <si>
    <t>4.1</t>
  </si>
  <si>
    <t>1800000</t>
  </si>
  <si>
    <t>40</t>
  </si>
  <si>
    <t>4.2</t>
  </si>
  <si>
    <t>22.5 - 37.5</t>
  </si>
  <si>
    <t>15</t>
  </si>
  <si>
    <t>очень слабая неустойчивость, вряд-ли будет какое-то существенное проявление в картах ENA</t>
  </si>
  <si>
    <t>5.1</t>
  </si>
  <si>
    <t>3700000</t>
  </si>
  <si>
    <t>5.2</t>
  </si>
  <si>
    <t>Тут рэлей тейлор появился!</t>
  </si>
  <si>
    <t>5.3</t>
  </si>
  <si>
    <t>5.4</t>
  </si>
  <si>
    <t>5.5</t>
  </si>
  <si>
    <t>2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</si>
</sst>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176" formatCode="_-* #\.##0.00_-;\-* #\.##0.00_-;_-* &quot;-&quot;??_-;_-@_-"/>
    <numFmt numFmtId="177" formatCode="_-* #\.##0.00\ &quot;₽&quot;_-;\-* #\.##0.00\ &quot;₽&quot;_-;_-* \-??\ &quot;₽&quot;_-;_-@_-"/>
    <numFmt numFmtId="178" formatCode="_-* #\.##0_-;\-* #\.##0_-;_-* &quot;-&quot;_-;_-@_-"/>
    <numFmt numFmtId="179" formatCode="_-* #\.##0\ &quot;₽&quot;_-;\-* #\.##0\ &quot;₽&quot;_-;_-* \-\ &quot;₽&quot;_-;_-@_-"/>
  </numFmts>
  <fonts count="24">
    <font>
      <sz val="11"/>
      <color theme="1"/>
      <name val="Calibri"/>
      <charset val="134"/>
      <scheme val="minor"/>
    </font>
    <font>
      <sz val="16"/>
      <color theme="1"/>
      <name val="Calibri"/>
      <charset val="134"/>
      <scheme val="minor"/>
    </font>
    <font>
      <sz val="16"/>
      <name val="Calibri"/>
      <charset val="134"/>
      <scheme val="minor"/>
    </font>
    <font>
      <sz val="14"/>
      <color theme="1"/>
      <name val="Calibri"/>
      <charset val="134"/>
      <scheme val="minor"/>
    </font>
    <font>
      <sz val="12"/>
      <color theme="1"/>
      <name val="Calibri"/>
      <charset val="134"/>
      <scheme val="minor"/>
    </font>
    <font>
      <u/>
      <sz val="11"/>
      <color rgb="FF0000FF"/>
      <name val="Calibri"/>
      <charset val="0"/>
      <scheme val="minor"/>
    </font>
    <font>
      <u/>
      <sz val="11"/>
      <color rgb="FF800080"/>
      <name val="Calibri"/>
      <charset val="0"/>
      <scheme val="minor"/>
    </font>
    <font>
      <sz val="11"/>
      <color rgb="FFFF0000"/>
      <name val="Calibri"/>
      <charset val="0"/>
      <scheme val="minor"/>
    </font>
    <font>
      <b/>
      <sz val="18"/>
      <color theme="3"/>
      <name val="Calibri"/>
      <charset val="134"/>
      <scheme val="minor"/>
    </font>
    <font>
      <i/>
      <sz val="11"/>
      <color rgb="FF7F7F7F"/>
      <name val="Calibri"/>
      <charset val="0"/>
      <scheme val="minor"/>
    </font>
    <font>
      <b/>
      <sz val="15"/>
      <color theme="3"/>
      <name val="Calibri"/>
      <charset val="134"/>
      <scheme val="minor"/>
    </font>
    <font>
      <b/>
      <sz val="13"/>
      <color theme="3"/>
      <name val="Calibri"/>
      <charset val="134"/>
      <scheme val="minor"/>
    </font>
    <font>
      <b/>
      <sz val="11"/>
      <color theme="3"/>
      <name val="Calibri"/>
      <charset val="134"/>
      <scheme val="minor"/>
    </font>
    <font>
      <sz val="11"/>
      <color rgb="FF3F3F76"/>
      <name val="Calibri"/>
      <charset val="0"/>
      <scheme val="minor"/>
    </font>
    <font>
      <b/>
      <sz val="11"/>
      <color rgb="FF3F3F3F"/>
      <name val="Calibri"/>
      <charset val="0"/>
      <scheme val="minor"/>
    </font>
    <font>
      <b/>
      <sz val="11"/>
      <color rgb="FFFA7D00"/>
      <name val="Calibri"/>
      <charset val="0"/>
      <scheme val="minor"/>
    </font>
    <font>
      <b/>
      <sz val="11"/>
      <color rgb="FFFFFFFF"/>
      <name val="Calibri"/>
      <charset val="0"/>
      <scheme val="minor"/>
    </font>
    <font>
      <sz val="11"/>
      <color rgb="FFFA7D00"/>
      <name val="Calibri"/>
      <charset val="0"/>
      <scheme val="minor"/>
    </font>
    <font>
      <b/>
      <sz val="11"/>
      <color theme="1"/>
      <name val="Calibri"/>
      <charset val="0"/>
      <scheme val="minor"/>
    </font>
    <font>
      <sz val="11"/>
      <color rgb="FF006100"/>
      <name val="Calibri"/>
      <charset val="0"/>
      <scheme val="minor"/>
    </font>
    <font>
      <sz val="11"/>
      <color rgb="FF9C0006"/>
      <name val="Calibri"/>
      <charset val="0"/>
      <scheme val="minor"/>
    </font>
    <font>
      <sz val="11"/>
      <color rgb="FF9C6500"/>
      <name val="Calibri"/>
      <charset val="0"/>
      <scheme val="minor"/>
    </font>
    <font>
      <sz val="11"/>
      <color theme="0"/>
      <name val="Calibri"/>
      <charset val="0"/>
      <scheme val="minor"/>
    </font>
    <font>
      <sz val="11"/>
      <color theme="1"/>
      <name val="Calibri"/>
      <charset val="0"/>
      <scheme val="minor"/>
    </font>
  </fonts>
  <fills count="38">
    <fill>
      <patternFill patternType="none"/>
    </fill>
    <fill>
      <patternFill patternType="gray125"/>
    </fill>
    <fill>
      <patternFill patternType="solid">
        <fgColor theme="9" tint="0.4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theme="5" tint="0.6"/>
        <bgColor indexed="64"/>
      </patternFill>
    </fill>
    <fill>
      <patternFill patternType="solid">
        <fgColor theme="8" tint="0.6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0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176" fontId="0" fillId="0" borderId="0" applyFont="0" applyFill="0" applyBorder="0" applyAlignment="0" applyProtection="0">
      <alignment vertical="center"/>
    </xf>
    <xf numFmtId="177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178" fontId="0" fillId="0" borderId="0" applyFont="0" applyFill="0" applyBorder="0" applyAlignment="0" applyProtection="0">
      <alignment vertical="center"/>
    </xf>
    <xf numFmtId="179" fontId="0" fillId="0" borderId="0" applyFon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0" fillId="8" borderId="2" applyNumberFormat="0" applyFont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0" borderId="3" applyNumberFormat="0" applyFill="0" applyAlignment="0" applyProtection="0">
      <alignment vertical="center"/>
    </xf>
    <xf numFmtId="0" fontId="11" fillId="0" borderId="3" applyNumberFormat="0" applyFill="0" applyAlignment="0" applyProtection="0">
      <alignment vertical="center"/>
    </xf>
    <xf numFmtId="0" fontId="12" fillId="0" borderId="4" applyNumberFormat="0" applyFill="0" applyAlignment="0" applyProtection="0">
      <alignment vertical="center"/>
    </xf>
    <xf numFmtId="0" fontId="12" fillId="0" borderId="0" applyNumberFormat="0" applyFill="0" applyBorder="0" applyAlignment="0" applyProtection="0">
      <alignment vertical="center"/>
    </xf>
    <xf numFmtId="0" fontId="13" fillId="9" borderId="5" applyNumberFormat="0" applyAlignment="0" applyProtection="0">
      <alignment vertical="center"/>
    </xf>
    <xf numFmtId="0" fontId="14" fillId="10" borderId="6" applyNumberFormat="0" applyAlignment="0" applyProtection="0">
      <alignment vertical="center"/>
    </xf>
    <xf numFmtId="0" fontId="15" fillId="10" borderId="5" applyNumberFormat="0" applyAlignment="0" applyProtection="0">
      <alignment vertical="center"/>
    </xf>
    <xf numFmtId="0" fontId="16" fillId="11" borderId="7" applyNumberFormat="0" applyAlignment="0" applyProtection="0">
      <alignment vertical="center"/>
    </xf>
    <xf numFmtId="0" fontId="17" fillId="0" borderId="8" applyNumberFormat="0" applyFill="0" applyAlignment="0" applyProtection="0">
      <alignment vertical="center"/>
    </xf>
    <xf numFmtId="0" fontId="18" fillId="0" borderId="9" applyNumberFormat="0" applyFill="0" applyAlignment="0" applyProtection="0">
      <alignment vertical="center"/>
    </xf>
    <xf numFmtId="0" fontId="19" fillId="12" borderId="0" applyNumberFormat="0" applyBorder="0" applyAlignment="0" applyProtection="0">
      <alignment vertical="center"/>
    </xf>
    <xf numFmtId="0" fontId="20" fillId="13" borderId="0" applyNumberFormat="0" applyBorder="0" applyAlignment="0" applyProtection="0">
      <alignment vertical="center"/>
    </xf>
    <xf numFmtId="0" fontId="21" fillId="14" borderId="0" applyNumberFormat="0" applyBorder="0" applyAlignment="0" applyProtection="0">
      <alignment vertical="center"/>
    </xf>
    <xf numFmtId="0" fontId="22" fillId="15" borderId="0" applyNumberFormat="0" applyBorder="0" applyAlignment="0" applyProtection="0">
      <alignment vertical="center"/>
    </xf>
    <xf numFmtId="0" fontId="23" fillId="16" borderId="0" applyNumberFormat="0" applyBorder="0" applyAlignment="0" applyProtection="0">
      <alignment vertical="center"/>
    </xf>
    <xf numFmtId="0" fontId="23" fillId="17" borderId="0" applyNumberFormat="0" applyBorder="0" applyAlignment="0" applyProtection="0">
      <alignment vertical="center"/>
    </xf>
    <xf numFmtId="0" fontId="22" fillId="18" borderId="0" applyNumberFormat="0" applyBorder="0" applyAlignment="0" applyProtection="0">
      <alignment vertical="center"/>
    </xf>
    <xf numFmtId="0" fontId="22" fillId="19" borderId="0" applyNumberFormat="0" applyBorder="0" applyAlignment="0" applyProtection="0">
      <alignment vertical="center"/>
    </xf>
    <xf numFmtId="0" fontId="23" fillId="20" borderId="0" applyNumberFormat="0" applyBorder="0" applyAlignment="0" applyProtection="0">
      <alignment vertical="center"/>
    </xf>
    <xf numFmtId="0" fontId="23" fillId="21" borderId="0" applyNumberFormat="0" applyBorder="0" applyAlignment="0" applyProtection="0">
      <alignment vertical="center"/>
    </xf>
    <xf numFmtId="0" fontId="22" fillId="22" borderId="0" applyNumberFormat="0" applyBorder="0" applyAlignment="0" applyProtection="0">
      <alignment vertical="center"/>
    </xf>
    <xf numFmtId="0" fontId="22" fillId="23" borderId="0" applyNumberFormat="0" applyBorder="0" applyAlignment="0" applyProtection="0">
      <alignment vertical="center"/>
    </xf>
    <xf numFmtId="0" fontId="23" fillId="24" borderId="0" applyNumberFormat="0" applyBorder="0" applyAlignment="0" applyProtection="0">
      <alignment vertical="center"/>
    </xf>
    <xf numFmtId="0" fontId="23" fillId="25" borderId="0" applyNumberFormat="0" applyBorder="0" applyAlignment="0" applyProtection="0">
      <alignment vertical="center"/>
    </xf>
    <xf numFmtId="0" fontId="22" fillId="26" borderId="0" applyNumberFormat="0" applyBorder="0" applyAlignment="0" applyProtection="0">
      <alignment vertical="center"/>
    </xf>
    <xf numFmtId="0" fontId="22" fillId="7" borderId="0" applyNumberFormat="0" applyBorder="0" applyAlignment="0" applyProtection="0">
      <alignment vertical="center"/>
    </xf>
    <xf numFmtId="0" fontId="23" fillId="27" borderId="0" applyNumberFormat="0" applyBorder="0" applyAlignment="0" applyProtection="0">
      <alignment vertical="center"/>
    </xf>
    <xf numFmtId="0" fontId="23" fillId="28" borderId="0" applyNumberFormat="0" applyBorder="0" applyAlignment="0" applyProtection="0">
      <alignment vertical="center"/>
    </xf>
    <xf numFmtId="0" fontId="22" fillId="29" borderId="0" applyNumberFormat="0" applyBorder="0" applyAlignment="0" applyProtection="0">
      <alignment vertical="center"/>
    </xf>
    <xf numFmtId="0" fontId="22" fillId="30" borderId="0" applyNumberFormat="0" applyBorder="0" applyAlignment="0" applyProtection="0">
      <alignment vertical="center"/>
    </xf>
    <xf numFmtId="0" fontId="23" fillId="31" borderId="0" applyNumberFormat="0" applyBorder="0" applyAlignment="0" applyProtection="0">
      <alignment vertical="center"/>
    </xf>
    <xf numFmtId="0" fontId="23" fillId="32" borderId="0" applyNumberFormat="0" applyBorder="0" applyAlignment="0" applyProtection="0">
      <alignment vertical="center"/>
    </xf>
    <xf numFmtId="0" fontId="22" fillId="33" borderId="0" applyNumberFormat="0" applyBorder="0" applyAlignment="0" applyProtection="0">
      <alignment vertical="center"/>
    </xf>
    <xf numFmtId="0" fontId="22" fillId="34" borderId="0" applyNumberFormat="0" applyBorder="0" applyAlignment="0" applyProtection="0">
      <alignment vertical="center"/>
    </xf>
    <xf numFmtId="0" fontId="23" fillId="35" borderId="0" applyNumberFormat="0" applyBorder="0" applyAlignment="0" applyProtection="0">
      <alignment vertical="center"/>
    </xf>
    <xf numFmtId="0" fontId="23" fillId="36" borderId="0" applyNumberFormat="0" applyBorder="0" applyAlignment="0" applyProtection="0">
      <alignment vertical="center"/>
    </xf>
    <xf numFmtId="0" fontId="22" fillId="37" borderId="0" applyNumberFormat="0" applyBorder="0" applyAlignment="0" applyProtection="0">
      <alignment vertical="center"/>
    </xf>
  </cellStyleXfs>
  <cellXfs count="20">
    <xf numFmtId="0" fontId="0" fillId="0" borderId="0" xfId="0"/>
    <xf numFmtId="49" fontId="1" fillId="0" borderId="0" xfId="0" applyNumberFormat="1" applyFont="1" applyAlignment="1">
      <alignment horizontal="center" vertical="center" wrapText="1"/>
    </xf>
    <xf numFmtId="49" fontId="1" fillId="0" borderId="0" xfId="0" applyNumberFormat="1" applyFont="1" applyFill="1" applyAlignment="1">
      <alignment horizontal="center" vertical="center" wrapText="1"/>
    </xf>
    <xf numFmtId="49" fontId="1" fillId="0" borderId="1" xfId="0" applyNumberFormat="1" applyFont="1" applyBorder="1" applyAlignment="1">
      <alignment horizontal="center" vertical="center" wrapText="1"/>
    </xf>
    <xf numFmtId="49" fontId="1" fillId="0" borderId="1" xfId="0" applyNumberFormat="1" applyFont="1" applyFill="1" applyBorder="1" applyAlignment="1">
      <alignment horizontal="center" vertical="center" wrapText="1"/>
    </xf>
    <xf numFmtId="49" fontId="1" fillId="0" borderId="1" xfId="0" applyNumberFormat="1" applyFont="1" applyFill="1" applyBorder="1" applyAlignment="1">
      <alignment horizontal="center" vertical="center" wrapText="1"/>
    </xf>
    <xf numFmtId="49" fontId="1" fillId="2" borderId="1" xfId="0" applyNumberFormat="1" applyFont="1" applyFill="1" applyBorder="1" applyAlignment="1">
      <alignment horizontal="center" vertical="center" wrapText="1"/>
    </xf>
    <xf numFmtId="49" fontId="1" fillId="3" borderId="1" xfId="0" applyNumberFormat="1" applyFont="1" applyFill="1" applyBorder="1" applyAlignment="1">
      <alignment horizontal="center" vertical="center" wrapText="1"/>
    </xf>
    <xf numFmtId="49" fontId="1" fillId="4" borderId="1" xfId="0" applyNumberFormat="1" applyFont="1" applyFill="1" applyBorder="1" applyAlignment="1">
      <alignment horizontal="center" vertical="center" wrapText="1"/>
    </xf>
    <xf numFmtId="49" fontId="1" fillId="0" borderId="1" xfId="0" applyNumberFormat="1" applyFont="1" applyFill="1" applyBorder="1" applyAlignment="1">
      <alignment horizontal="center" vertical="center" wrapText="1"/>
    </xf>
    <xf numFmtId="49" fontId="1" fillId="5" borderId="1" xfId="0" applyNumberFormat="1" applyFont="1" applyFill="1" applyBorder="1" applyAlignment="1">
      <alignment horizontal="center" vertical="center" wrapText="1"/>
    </xf>
    <xf numFmtId="49" fontId="2" fillId="5" borderId="1" xfId="0" applyNumberFormat="1" applyFont="1" applyFill="1" applyBorder="1" applyAlignment="1">
      <alignment horizontal="center" vertical="center" wrapText="1"/>
    </xf>
    <xf numFmtId="49" fontId="2" fillId="0" borderId="1" xfId="0" applyNumberFormat="1" applyFont="1" applyFill="1" applyBorder="1" applyAlignment="1">
      <alignment horizontal="center" vertical="center" wrapText="1"/>
    </xf>
    <xf numFmtId="49" fontId="2" fillId="0" borderId="1" xfId="0" applyNumberFormat="1" applyFont="1" applyFill="1" applyBorder="1" applyAlignment="1">
      <alignment horizontal="center" vertical="center" wrapText="1"/>
    </xf>
    <xf numFmtId="49" fontId="1" fillId="6" borderId="1" xfId="0" applyNumberFormat="1" applyFont="1" applyFill="1" applyBorder="1" applyAlignment="1">
      <alignment horizontal="center" vertical="center" wrapText="1"/>
    </xf>
    <xf numFmtId="0" fontId="1" fillId="0" borderId="1" xfId="0" applyNumberFormat="1" applyFont="1" applyBorder="1" applyAlignment="1">
      <alignment horizontal="center" vertical="center" wrapText="1"/>
    </xf>
    <xf numFmtId="49" fontId="1" fillId="7" borderId="1" xfId="0" applyNumberFormat="1" applyFont="1" applyFill="1" applyBorder="1" applyAlignment="1">
      <alignment horizontal="center" vertical="center" wrapText="1"/>
    </xf>
    <xf numFmtId="49" fontId="3" fillId="0" borderId="0" xfId="0" applyNumberFormat="1" applyFont="1" applyAlignment="1">
      <alignment horizontal="center" vertical="center" wrapText="1"/>
    </xf>
    <xf numFmtId="0" fontId="1" fillId="0" borderId="0" xfId="0" applyNumberFormat="1" applyFont="1" applyAlignment="1">
      <alignment horizontal="center" vertical="center" wrapText="1"/>
    </xf>
    <xf numFmtId="49" fontId="4" fillId="0" borderId="0" xfId="0" applyNumberFormat="1" applyFont="1" applyAlignment="1">
      <alignment horizontal="center" vertical="center" wrapText="1"/>
    </xf>
  </cellXfs>
  <cellStyles count="49">
    <cellStyle name="Обычный" xfId="0" builtinId="0"/>
    <cellStyle name="Запятая" xfId="1" builtinId="3"/>
    <cellStyle name="Денежный" xfId="2" builtinId="4"/>
    <cellStyle name="Процент" xfId="3" builtinId="5"/>
    <cellStyle name="Запятая [0]" xfId="4" builtinId="6"/>
    <cellStyle name="Денежный [0]" xfId="5" builtinId="7"/>
    <cellStyle name="Гиперссылка" xfId="6" builtinId="8"/>
    <cellStyle name="Открывавшаяся гиперссылка" xfId="7" builtinId="9"/>
    <cellStyle name="Примечание" xfId="8" builtinId="10"/>
    <cellStyle name="Предупреждающий текст" xfId="9" builtinId="11"/>
    <cellStyle name="Заголовок" xfId="10" builtinId="15"/>
    <cellStyle name="Пояснительный текст" xfId="11" builtinId="53"/>
    <cellStyle name="Заголовок 1" xfId="12" builtinId="16"/>
    <cellStyle name="Заголовок 2" xfId="13" builtinId="17"/>
    <cellStyle name="Заголовок 3" xfId="14" builtinId="18"/>
    <cellStyle name="Заголовок 4" xfId="15" builtinId="19"/>
    <cellStyle name="Ввод" xfId="16" builtinId="20"/>
    <cellStyle name="Вывод" xfId="17" builtinId="21"/>
    <cellStyle name="Вычисление" xfId="18" builtinId="22"/>
    <cellStyle name="Проверить ячейку" xfId="19" builtinId="23"/>
    <cellStyle name="Связанная ячейка" xfId="20" builtinId="24"/>
    <cellStyle name="Итого" xfId="21" builtinId="25"/>
    <cellStyle name="Хороший" xfId="22" builtinId="26"/>
    <cellStyle name="Плохой" xfId="23" builtinId="27"/>
    <cellStyle name="Нейтральный" xfId="24" builtinId="28"/>
    <cellStyle name="Акцент1" xfId="25" builtinId="29"/>
    <cellStyle name="20% — Акцент1" xfId="26" builtinId="30"/>
    <cellStyle name="40% — Акцент1" xfId="27" builtinId="31"/>
    <cellStyle name="60% — Акцент1" xfId="28" builtinId="32"/>
    <cellStyle name="Акцент2" xfId="29" builtinId="33"/>
    <cellStyle name="20% — Акцент2" xfId="30" builtinId="34"/>
    <cellStyle name="40% — Акцент2" xfId="31" builtinId="35"/>
    <cellStyle name="60% — Акцент2" xfId="32" builtinId="36"/>
    <cellStyle name="Акцент3" xfId="33" builtinId="37"/>
    <cellStyle name="20% — Акцент3" xfId="34" builtinId="38"/>
    <cellStyle name="40% — Акцент3" xfId="35" builtinId="39"/>
    <cellStyle name="60% — Акцент3" xfId="36" builtinId="40"/>
    <cellStyle name="Акцент4" xfId="37" builtinId="41"/>
    <cellStyle name="20% — Акцент4" xfId="38" builtinId="42"/>
    <cellStyle name="40% — Акцент4" xfId="39" builtinId="43"/>
    <cellStyle name="60% — Акцент4" xfId="40" builtinId="44"/>
    <cellStyle name="Акцент5" xfId="41" builtinId="45"/>
    <cellStyle name="20% — Акцент5" xfId="42" builtinId="46"/>
    <cellStyle name="40% — Акцент5" xfId="43" builtinId="47"/>
    <cellStyle name="60% — Акцент5" xfId="44" builtinId="48"/>
    <cellStyle name="Акцент6" xfId="45" builtinId="49"/>
    <cellStyle name="20% — Акцент6" xfId="46" builtinId="50"/>
    <cellStyle name="40% — Акцент6" xfId="47" builtinId="51"/>
    <cellStyle name="60% — Акцент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cellimages.xml.rels><?xml version="1.0" encoding="UTF-8" standalone="yes"?>
<Relationships xmlns="http://schemas.openxmlformats.org/package/2006/relationships"><Relationship Id="rId9" Type="http://schemas.openxmlformats.org/officeDocument/2006/relationships/image" Target="media/image9.png"/><Relationship Id="rId8" Type="http://schemas.openxmlformats.org/officeDocument/2006/relationships/image" Target="media/image8.wmf"/><Relationship Id="rId7" Type="http://schemas.openxmlformats.org/officeDocument/2006/relationships/image" Target="media/image7.png"/><Relationship Id="rId6" Type="http://schemas.openxmlformats.org/officeDocument/2006/relationships/image" Target="media/image6.png"/><Relationship Id="rId5" Type="http://schemas.openxmlformats.org/officeDocument/2006/relationships/image" Target="media/image5.png"/><Relationship Id="rId4" Type="http://schemas.openxmlformats.org/officeDocument/2006/relationships/image" Target="media/image4.png"/><Relationship Id="rId3" Type="http://schemas.openxmlformats.org/officeDocument/2006/relationships/image" Target="media/image3.png"/><Relationship Id="rId2" Type="http://schemas.openxmlformats.org/officeDocument/2006/relationships/image" Target="media/image2.png"/><Relationship Id="rId16" Type="http://schemas.openxmlformats.org/officeDocument/2006/relationships/image" Target="media/image16.png"/><Relationship Id="rId15" Type="http://schemas.openxmlformats.org/officeDocument/2006/relationships/image" Target="media/image15.png"/><Relationship Id="rId14" Type="http://schemas.openxmlformats.org/officeDocument/2006/relationships/image" Target="media/image14.png"/><Relationship Id="rId13" Type="http://schemas.openxmlformats.org/officeDocument/2006/relationships/image" Target="media/image13.png"/><Relationship Id="rId12" Type="http://schemas.openxmlformats.org/officeDocument/2006/relationships/image" Target="media/image12.png"/><Relationship Id="rId11" Type="http://schemas.openxmlformats.org/officeDocument/2006/relationships/image" Target="media/image11.png"/><Relationship Id="rId10" Type="http://schemas.openxmlformats.org/officeDocument/2006/relationships/image" Target="media/image10.png"/><Relationship Id="rId1" Type="http://schemas.openxmlformats.org/officeDocument/2006/relationships/image" Target="media/image1.png"/></Relationships>
</file>

<file path=xl/_rels/workbook.xml.rels><?xml version="1.0" encoding="UTF-8" standalone="yes"?>
<Relationships xmlns="http://schemas.openxmlformats.org/package/2006/relationships"><Relationship Id="rId5" Type="http://schemas.openxmlformats.org/officeDocument/2006/relationships/styles" Target="styles.xml"/><Relationship Id="rId4" Type="http://www.wps.cn/officeDocument/2020/cellImage" Target="cellimag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S36"/>
  <sheetViews>
    <sheetView tabSelected="1" zoomScale="70" zoomScaleNormal="70" workbookViewId="0">
      <selection activeCell="G8" sqref="G8"/>
    </sheetView>
  </sheetViews>
  <sheetFormatPr defaultColWidth="9" defaultRowHeight="21"/>
  <cols>
    <col min="1" max="1" width="16.3363636363636" style="1" customWidth="1"/>
    <col min="2" max="5" width="6.02727272727273" style="1" customWidth="1"/>
    <col min="6" max="6" width="11.6909090909091" style="2" customWidth="1"/>
    <col min="7" max="7" width="35.2181818181818" style="1" customWidth="1"/>
    <col min="8" max="8" width="8.7" style="1" customWidth="1"/>
    <col min="9" max="9" width="34.5545454545455" style="1" customWidth="1"/>
    <col min="10" max="10" width="21.4454545454545" style="1" customWidth="1"/>
    <col min="11" max="11" width="23.3363636363636" style="1" customWidth="1"/>
    <col min="12" max="12" width="19.4454545454545" style="1" customWidth="1"/>
    <col min="13" max="13" width="16.3363636363636" style="1" customWidth="1"/>
    <col min="14" max="14" width="27.5545454545455" style="1" customWidth="1"/>
    <col min="15" max="15" width="31.4454545454545" style="1" customWidth="1"/>
    <col min="16" max="16" width="16.4545454545455" style="1" customWidth="1"/>
    <col min="17" max="17" width="81.2727272727273" style="1" customWidth="1"/>
    <col min="18" max="18" width="63.2636363636364" style="1" customWidth="1"/>
    <col min="19" max="21" width="16.3363636363636" style="1" customWidth="1"/>
    <col min="22" max="27" width="16.3363636363636" customWidth="1"/>
  </cols>
  <sheetData>
    <row r="1" ht="79" customHeight="1" spans="1:17">
      <c r="A1" s="3" t="s">
        <v>0</v>
      </c>
      <c r="B1" s="3"/>
      <c r="C1" s="3"/>
      <c r="D1" s="3"/>
      <c r="E1" s="3"/>
      <c r="F1" s="4" t="s">
        <v>1</v>
      </c>
      <c r="G1" s="3" t="s">
        <v>2</v>
      </c>
      <c r="H1" s="3" t="s">
        <v>3</v>
      </c>
      <c r="I1" s="3" t="s">
        <v>4</v>
      </c>
      <c r="J1" s="3" t="s">
        <v>5</v>
      </c>
      <c r="K1" s="3" t="s">
        <v>6</v>
      </c>
      <c r="L1" s="3" t="s">
        <v>7</v>
      </c>
      <c r="M1" s="3" t="s">
        <v>8</v>
      </c>
      <c r="N1" s="3" t="s">
        <v>9</v>
      </c>
      <c r="O1" s="3" t="s">
        <v>10</v>
      </c>
      <c r="P1" s="3" t="s">
        <v>11</v>
      </c>
      <c r="Q1" s="1" t="s">
        <v>12</v>
      </c>
    </row>
    <row r="2" ht="37" customHeight="1" spans="1:16">
      <c r="A2" s="3" t="s">
        <v>13</v>
      </c>
      <c r="B2" s="3"/>
      <c r="C2" s="3"/>
      <c r="D2" s="3"/>
      <c r="E2" s="3"/>
      <c r="F2" s="4"/>
      <c r="G2" s="3" t="s">
        <v>14</v>
      </c>
      <c r="H2" s="3"/>
      <c r="I2" s="3" t="s">
        <v>15</v>
      </c>
      <c r="J2" s="3" t="s">
        <v>16</v>
      </c>
      <c r="K2" s="3" t="s">
        <v>16</v>
      </c>
      <c r="L2" s="3" t="s">
        <v>17</v>
      </c>
      <c r="M2" s="3" t="s">
        <v>18</v>
      </c>
      <c r="N2" s="3" t="s">
        <v>19</v>
      </c>
      <c r="O2" s="3" t="s">
        <v>20</v>
      </c>
      <c r="P2" s="3"/>
    </row>
    <row r="3" ht="37" customHeight="1" spans="1:19">
      <c r="A3" s="3" t="s">
        <v>21</v>
      </c>
      <c r="B3" s="3"/>
      <c r="C3" s="3"/>
      <c r="D3" s="3"/>
      <c r="E3" s="3"/>
      <c r="F3" s="4"/>
      <c r="G3" s="3" t="s">
        <v>22</v>
      </c>
      <c r="H3" s="3" t="s">
        <v>15</v>
      </c>
      <c r="I3" s="3" t="s">
        <v>23</v>
      </c>
      <c r="J3" s="3" t="s">
        <v>16</v>
      </c>
      <c r="K3" s="3" t="s">
        <v>16</v>
      </c>
      <c r="L3" s="3" t="s">
        <v>17</v>
      </c>
      <c r="M3" s="3" t="s">
        <v>18</v>
      </c>
      <c r="N3" s="3" t="s">
        <v>19</v>
      </c>
      <c r="O3" s="3" t="s">
        <v>20</v>
      </c>
      <c r="P3" s="3"/>
      <c r="R3" s="17" t="s">
        <v>24</v>
      </c>
      <c r="S3" s="18" t="str">
        <f>_xlfn.DISPIMG("ID_2DC6207669014A37BFB9BE39DC187DCE",1)</f>
        <v>=DISPIMG("ID_2DC6207669014A37BFB9BE39DC187DCE",1)</v>
      </c>
    </row>
    <row r="4" ht="37" customHeight="1" spans="1:16">
      <c r="A4" s="3" t="s">
        <v>25</v>
      </c>
      <c r="B4" s="3"/>
      <c r="C4" s="3"/>
      <c r="D4" s="3"/>
      <c r="E4" s="3"/>
      <c r="F4" s="4"/>
      <c r="G4" s="3" t="s">
        <v>22</v>
      </c>
      <c r="H4" s="3" t="s">
        <v>15</v>
      </c>
      <c r="I4" s="3" t="s">
        <v>23</v>
      </c>
      <c r="J4" s="3" t="s">
        <v>26</v>
      </c>
      <c r="K4" s="3" t="s">
        <v>16</v>
      </c>
      <c r="L4" s="3" t="s">
        <v>17</v>
      </c>
      <c r="M4" s="3" t="s">
        <v>18</v>
      </c>
      <c r="N4" s="3" t="s">
        <v>19</v>
      </c>
      <c r="O4" s="3" t="s">
        <v>20</v>
      </c>
      <c r="P4" s="3"/>
    </row>
    <row r="5" ht="37" customHeight="1" spans="1:16">
      <c r="A5" s="3" t="s">
        <v>27</v>
      </c>
      <c r="B5" s="3"/>
      <c r="C5" s="3"/>
      <c r="D5" s="3"/>
      <c r="E5" s="3"/>
      <c r="F5" s="4"/>
      <c r="G5" s="3" t="s">
        <v>22</v>
      </c>
      <c r="H5" s="3" t="s">
        <v>15</v>
      </c>
      <c r="I5" s="3" t="s">
        <v>23</v>
      </c>
      <c r="J5" s="3" t="s">
        <v>26</v>
      </c>
      <c r="K5" s="3" t="s">
        <v>16</v>
      </c>
      <c r="L5" s="3" t="s">
        <v>28</v>
      </c>
      <c r="M5" s="3" t="s">
        <v>18</v>
      </c>
      <c r="N5" s="3" t="s">
        <v>19</v>
      </c>
      <c r="O5" s="3" t="s">
        <v>19</v>
      </c>
      <c r="P5" s="15" t="str">
        <f>_xlfn.DISPIMG("ID_AAAED62E82D54B409AB5C8B0C7DD6A82",1)</f>
        <v>=DISPIMG("ID_AAAED62E82D54B409AB5C8B0C7DD6A82",1)</v>
      </c>
    </row>
    <row r="6" ht="37" customHeight="1" spans="1:16">
      <c r="A6" s="3" t="s">
        <v>29</v>
      </c>
      <c r="B6" s="3"/>
      <c r="C6" s="3"/>
      <c r="D6" s="3"/>
      <c r="E6" s="3"/>
      <c r="F6" s="4"/>
      <c r="G6" s="5" t="s">
        <v>22</v>
      </c>
      <c r="H6" s="5" t="s">
        <v>15</v>
      </c>
      <c r="I6" s="3" t="s">
        <v>23</v>
      </c>
      <c r="J6" s="3" t="s">
        <v>26</v>
      </c>
      <c r="K6" s="3" t="s">
        <v>16</v>
      </c>
      <c r="L6" s="3" t="s">
        <v>30</v>
      </c>
      <c r="M6" s="3" t="s">
        <v>18</v>
      </c>
      <c r="N6" s="3" t="s">
        <v>19</v>
      </c>
      <c r="O6" s="3" t="s">
        <v>19</v>
      </c>
      <c r="P6" s="15" t="str">
        <f>_xlfn.DISPIMG("ID_4CFD75D374CE4DDE9E03BA4DC092D744",1)</f>
        <v>=DISPIMG("ID_4CFD75D374CE4DDE9E03BA4DC092D744",1)</v>
      </c>
    </row>
    <row r="7" ht="37" customHeight="1" spans="1:17">
      <c r="A7" s="6" t="s">
        <v>31</v>
      </c>
      <c r="B7" s="5"/>
      <c r="C7" s="6"/>
      <c r="D7" s="5"/>
      <c r="E7" s="5"/>
      <c r="F7" s="4"/>
      <c r="G7" s="5" t="s">
        <v>32</v>
      </c>
      <c r="H7" s="5" t="s">
        <v>15</v>
      </c>
      <c r="I7" s="3" t="s">
        <v>23</v>
      </c>
      <c r="J7" s="3" t="s">
        <v>26</v>
      </c>
      <c r="K7" s="3" t="s">
        <v>16</v>
      </c>
      <c r="L7" s="3" t="s">
        <v>30</v>
      </c>
      <c r="M7" s="3" t="s">
        <v>18</v>
      </c>
      <c r="N7" s="3" t="s">
        <v>19</v>
      </c>
      <c r="O7" s="3" t="s">
        <v>19</v>
      </c>
      <c r="P7" s="15" t="str">
        <f>_xlfn.DISPIMG("ID_6DCA3A3E153C4171953BC0544CE3C76A",1)</f>
        <v>=DISPIMG("ID_6DCA3A3E153C4171953BC0544CE3C76A",1)</v>
      </c>
      <c r="Q7" s="19" t="s">
        <v>33</v>
      </c>
    </row>
    <row r="8" ht="37" customHeight="1" spans="1:17">
      <c r="A8" s="7" t="s">
        <v>34</v>
      </c>
      <c r="B8" s="5"/>
      <c r="C8" s="5"/>
      <c r="D8" s="7"/>
      <c r="E8" s="8"/>
      <c r="F8" s="9" t="s">
        <v>35</v>
      </c>
      <c r="G8" s="5" t="s">
        <v>36</v>
      </c>
      <c r="H8" s="5" t="s">
        <v>15</v>
      </c>
      <c r="I8" s="3" t="s">
        <v>23</v>
      </c>
      <c r="J8" s="3" t="s">
        <v>26</v>
      </c>
      <c r="K8" s="14" t="s">
        <v>37</v>
      </c>
      <c r="L8" s="3" t="s">
        <v>30</v>
      </c>
      <c r="M8" s="3" t="s">
        <v>18</v>
      </c>
      <c r="N8" s="3" t="s">
        <v>19</v>
      </c>
      <c r="O8" s="3" t="s">
        <v>19</v>
      </c>
      <c r="P8" s="15" t="str">
        <f>_xlfn.DISPIMG("ID_49006A477D2349A0BE5661F7511B2CBC",1)</f>
        <v>=DISPIMG("ID_49006A477D2349A0BE5661F7511B2CBC",1)</v>
      </c>
      <c r="Q8" s="1" t="s">
        <v>38</v>
      </c>
    </row>
    <row r="9" ht="37" customHeight="1" spans="1:16">
      <c r="A9" s="10" t="s">
        <v>39</v>
      </c>
      <c r="B9" s="10"/>
      <c r="C9" s="5"/>
      <c r="D9" s="5"/>
      <c r="E9" s="5"/>
      <c r="F9" s="4"/>
      <c r="G9" s="5" t="s">
        <v>40</v>
      </c>
      <c r="H9" s="5" t="s">
        <v>41</v>
      </c>
      <c r="I9" s="3" t="s">
        <v>23</v>
      </c>
      <c r="J9" s="3" t="s">
        <v>26</v>
      </c>
      <c r="K9" s="3" t="s">
        <v>16</v>
      </c>
      <c r="L9" s="3" t="s">
        <v>30</v>
      </c>
      <c r="M9" s="3" t="s">
        <v>18</v>
      </c>
      <c r="N9" s="3" t="s">
        <v>19</v>
      </c>
      <c r="O9" s="3" t="s">
        <v>19</v>
      </c>
      <c r="P9" s="15" t="str">
        <f>_xlfn.DISPIMG("ID_4322BD9D201E4A40820FC7B99B813840",1)</f>
        <v>=DISPIMG("ID_4322BD9D201E4A40820FC7B99B813840",1)</v>
      </c>
    </row>
    <row r="10" ht="37" customHeight="1" spans="1:17">
      <c r="A10" s="10" t="s">
        <v>42</v>
      </c>
      <c r="B10" s="10"/>
      <c r="C10" s="5"/>
      <c r="D10" s="5"/>
      <c r="E10" s="5"/>
      <c r="F10" s="4"/>
      <c r="G10" s="5" t="s">
        <v>43</v>
      </c>
      <c r="H10" s="5" t="s">
        <v>44</v>
      </c>
      <c r="I10" s="3" t="s">
        <v>23</v>
      </c>
      <c r="J10" s="3" t="s">
        <v>26</v>
      </c>
      <c r="K10" s="3" t="s">
        <v>16</v>
      </c>
      <c r="L10" s="3" t="s">
        <v>30</v>
      </c>
      <c r="M10" s="3" t="s">
        <v>18</v>
      </c>
      <c r="N10" s="3" t="s">
        <v>19</v>
      </c>
      <c r="O10" s="3" t="s">
        <v>19</v>
      </c>
      <c r="P10" s="15" t="str">
        <f>_xlfn.DISPIMG("ID_02B3F99283104BCBB532A5A0354AB72C",1)</f>
        <v>=DISPIMG("ID_02B3F99283104BCBB532A5A0354AB72C",1)</v>
      </c>
      <c r="Q10" s="19" t="s">
        <v>45</v>
      </c>
    </row>
    <row r="11" ht="37" customHeight="1" spans="1:17">
      <c r="A11" s="11" t="s">
        <v>46</v>
      </c>
      <c r="B11" s="11"/>
      <c r="C11" s="12"/>
      <c r="D11" s="12"/>
      <c r="E11" s="12"/>
      <c r="F11" s="13"/>
      <c r="G11" s="5" t="s">
        <v>47</v>
      </c>
      <c r="H11" s="5" t="s">
        <v>48</v>
      </c>
      <c r="I11" s="3" t="s">
        <v>23</v>
      </c>
      <c r="J11" s="3" t="s">
        <v>26</v>
      </c>
      <c r="K11" s="3" t="s">
        <v>16</v>
      </c>
      <c r="L11" s="3" t="s">
        <v>30</v>
      </c>
      <c r="M11" s="3" t="s">
        <v>18</v>
      </c>
      <c r="N11" s="3" t="s">
        <v>19</v>
      </c>
      <c r="O11" s="3" t="s">
        <v>49</v>
      </c>
      <c r="P11" s="15" t="str">
        <f>_xlfn.DISPIMG("ID_FE861988B73846E0B38C47E32EB5393F",1)</f>
        <v>=DISPIMG("ID_FE861988B73846E0B38C47E32EB5393F",1)</v>
      </c>
      <c r="Q11" s="19"/>
    </row>
    <row r="12" ht="37" customHeight="1" spans="1:16">
      <c r="A12" s="6" t="s">
        <v>50</v>
      </c>
      <c r="B12" s="5"/>
      <c r="C12" s="6"/>
      <c r="D12" s="5"/>
      <c r="E12" s="5"/>
      <c r="F12" s="4"/>
      <c r="G12" s="5" t="s">
        <v>32</v>
      </c>
      <c r="H12" s="5" t="s">
        <v>15</v>
      </c>
      <c r="I12" s="14" t="s">
        <v>51</v>
      </c>
      <c r="J12" s="3" t="s">
        <v>26</v>
      </c>
      <c r="K12" s="3" t="s">
        <v>16</v>
      </c>
      <c r="L12" s="3" t="s">
        <v>30</v>
      </c>
      <c r="M12" s="3" t="s">
        <v>18</v>
      </c>
      <c r="N12" s="3" t="s">
        <v>19</v>
      </c>
      <c r="O12" s="3" t="s">
        <v>52</v>
      </c>
      <c r="P12" s="15" t="str">
        <f>_xlfn.DISPIMG("ID_B6639CE39850471191E748FA5694FB6F",1)</f>
        <v>=DISPIMG("ID_B6639CE39850471191E748FA5694FB6F",1)</v>
      </c>
    </row>
    <row r="13" ht="37" customHeight="1" spans="1:17">
      <c r="A13" s="3" t="s">
        <v>53</v>
      </c>
      <c r="B13" s="5"/>
      <c r="C13" s="5"/>
      <c r="D13" s="5"/>
      <c r="E13" s="8"/>
      <c r="F13" s="9"/>
      <c r="G13" s="5" t="s">
        <v>22</v>
      </c>
      <c r="H13" s="5" t="s">
        <v>15</v>
      </c>
      <c r="I13" s="3" t="s">
        <v>23</v>
      </c>
      <c r="J13" s="3" t="s">
        <v>26</v>
      </c>
      <c r="K13" s="14" t="s">
        <v>37</v>
      </c>
      <c r="L13" s="3" t="s">
        <v>30</v>
      </c>
      <c r="M13" s="3" t="s">
        <v>18</v>
      </c>
      <c r="N13" s="3" t="s">
        <v>19</v>
      </c>
      <c r="O13" s="3" t="s">
        <v>19</v>
      </c>
      <c r="P13" s="15" t="str">
        <f>_xlfn.DISPIMG("ID_7C45C7571ED744B89C8B413974F434EA",1)</f>
        <v>=DISPIMG("ID_7C45C7571ED744B89C8B413974F434EA",1)</v>
      </c>
      <c r="Q13" s="1" t="s">
        <v>54</v>
      </c>
    </row>
    <row r="14" ht="54" customHeight="1" spans="1:16">
      <c r="A14" s="5" t="s">
        <v>55</v>
      </c>
      <c r="B14" s="5"/>
      <c r="C14" s="5"/>
      <c r="D14" s="5"/>
      <c r="E14" s="5"/>
      <c r="F14" s="4"/>
      <c r="G14" s="5" t="s">
        <v>56</v>
      </c>
      <c r="H14" s="5" t="s">
        <v>32</v>
      </c>
      <c r="I14" s="3" t="s">
        <v>23</v>
      </c>
      <c r="J14" s="3" t="s">
        <v>26</v>
      </c>
      <c r="K14" s="3" t="s">
        <v>16</v>
      </c>
      <c r="L14" s="3" t="s">
        <v>30</v>
      </c>
      <c r="M14" s="3" t="s">
        <v>18</v>
      </c>
      <c r="N14" s="3" t="s">
        <v>19</v>
      </c>
      <c r="O14" s="3" t="s">
        <v>57</v>
      </c>
      <c r="P14" s="15" t="str">
        <f>_xlfn.DISPIMG("ID_6D09333D2B624D3AA8D9D1DBAAFF6749",1)</f>
        <v>=DISPIMG("ID_6D09333D2B624D3AA8D9D1DBAAFF6749",1)</v>
      </c>
    </row>
    <row r="15" ht="37" customHeight="1" spans="1:16">
      <c r="A15" s="7" t="s">
        <v>58</v>
      </c>
      <c r="B15" s="5"/>
      <c r="C15" s="5"/>
      <c r="D15" s="7"/>
      <c r="E15" s="5"/>
      <c r="F15" s="4"/>
      <c r="G15" s="5" t="s">
        <v>36</v>
      </c>
      <c r="H15" s="5" t="s">
        <v>15</v>
      </c>
      <c r="I15" s="3" t="s">
        <v>23</v>
      </c>
      <c r="J15" s="3" t="s">
        <v>26</v>
      </c>
      <c r="K15" s="14" t="s">
        <v>37</v>
      </c>
      <c r="L15" s="3" t="s">
        <v>17</v>
      </c>
      <c r="M15" s="3" t="s">
        <v>18</v>
      </c>
      <c r="N15" s="3" t="s">
        <v>19</v>
      </c>
      <c r="O15" s="3" t="s">
        <v>20</v>
      </c>
      <c r="P15" s="3"/>
    </row>
    <row r="16" ht="37" customHeight="1" spans="1:16">
      <c r="A16" s="7" t="s">
        <v>59</v>
      </c>
      <c r="B16" s="5"/>
      <c r="C16" s="5"/>
      <c r="D16" s="7"/>
      <c r="E16" s="5"/>
      <c r="F16" s="4"/>
      <c r="G16" s="5" t="s">
        <v>36</v>
      </c>
      <c r="H16" s="5" t="s">
        <v>15</v>
      </c>
      <c r="I16" s="3" t="s">
        <v>23</v>
      </c>
      <c r="J16" s="3" t="s">
        <v>26</v>
      </c>
      <c r="K16" s="14" t="s">
        <v>37</v>
      </c>
      <c r="L16" s="3" t="s">
        <v>28</v>
      </c>
      <c r="M16" s="3" t="s">
        <v>18</v>
      </c>
      <c r="N16" s="3" t="s">
        <v>19</v>
      </c>
      <c r="O16" s="3" t="s">
        <v>19</v>
      </c>
      <c r="P16" s="3"/>
    </row>
    <row r="17" ht="37" customHeight="1" spans="1:16">
      <c r="A17" s="7" t="s">
        <v>60</v>
      </c>
      <c r="B17" s="5"/>
      <c r="C17" s="5"/>
      <c r="D17" s="7"/>
      <c r="E17" s="5"/>
      <c r="F17" s="4" t="s">
        <v>35</v>
      </c>
      <c r="G17" s="5" t="s">
        <v>36</v>
      </c>
      <c r="H17" s="5" t="s">
        <v>15</v>
      </c>
      <c r="I17" s="3" t="s">
        <v>23</v>
      </c>
      <c r="J17" s="3" t="s">
        <v>26</v>
      </c>
      <c r="K17" s="14" t="s">
        <v>37</v>
      </c>
      <c r="L17" s="3" t="s">
        <v>61</v>
      </c>
      <c r="M17" s="3" t="s">
        <v>18</v>
      </c>
      <c r="N17" s="3" t="s">
        <v>19</v>
      </c>
      <c r="O17" s="3"/>
      <c r="P17" s="3"/>
    </row>
    <row r="18" ht="37" customHeight="1" spans="1:16">
      <c r="A18" s="14" t="s">
        <v>55</v>
      </c>
      <c r="B18" s="5"/>
      <c r="C18" s="5"/>
      <c r="D18" s="5"/>
      <c r="E18" s="8"/>
      <c r="F18" s="9"/>
      <c r="G18" s="5" t="s">
        <v>62</v>
      </c>
      <c r="H18" s="5" t="s">
        <v>15</v>
      </c>
      <c r="I18" s="3" t="s">
        <v>23</v>
      </c>
      <c r="J18" s="3" t="s">
        <v>26</v>
      </c>
      <c r="K18" s="14" t="s">
        <v>37</v>
      </c>
      <c r="L18" s="3" t="s">
        <v>30</v>
      </c>
      <c r="M18" s="3" t="s">
        <v>18</v>
      </c>
      <c r="N18" s="3" t="s">
        <v>19</v>
      </c>
      <c r="O18" s="3"/>
      <c r="P18" s="3"/>
    </row>
    <row r="19" ht="37" customHeight="1" spans="1:17">
      <c r="A19" s="3" t="s">
        <v>63</v>
      </c>
      <c r="B19" s="3"/>
      <c r="C19" s="3"/>
      <c r="D19" s="3"/>
      <c r="E19" s="3"/>
      <c r="F19" s="4"/>
      <c r="G19" s="3" t="s">
        <v>64</v>
      </c>
      <c r="H19" s="3" t="s">
        <v>65</v>
      </c>
      <c r="I19" s="3" t="s">
        <v>23</v>
      </c>
      <c r="J19" s="3" t="s">
        <v>26</v>
      </c>
      <c r="K19" s="14" t="s">
        <v>37</v>
      </c>
      <c r="L19" s="3" t="s">
        <v>61</v>
      </c>
      <c r="M19" s="3" t="s">
        <v>18</v>
      </c>
      <c r="N19" s="3" t="s">
        <v>19</v>
      </c>
      <c r="O19" s="3" t="s">
        <v>19</v>
      </c>
      <c r="P19" s="15" t="str">
        <f>_xlfn.DISPIMG("ID_F8652202BAD9483CA0345616A3ED7FD4",1)</f>
        <v>=DISPIMG("ID_F8652202BAD9483CA0345616A3ED7FD4",1)</v>
      </c>
      <c r="Q19" s="1" t="s">
        <v>66</v>
      </c>
    </row>
    <row r="20" ht="37" customHeight="1" spans="1:16">
      <c r="A20" s="3" t="s">
        <v>67</v>
      </c>
      <c r="B20" s="3"/>
      <c r="C20" s="3"/>
      <c r="D20" s="3"/>
      <c r="E20" s="3"/>
      <c r="F20" s="4"/>
      <c r="G20" s="3" t="s">
        <v>64</v>
      </c>
      <c r="H20" s="3" t="s">
        <v>65</v>
      </c>
      <c r="I20" s="3" t="s">
        <v>23</v>
      </c>
      <c r="J20" s="3" t="s">
        <v>26</v>
      </c>
      <c r="K20" s="14" t="s">
        <v>37</v>
      </c>
      <c r="L20" s="16" t="s">
        <v>68</v>
      </c>
      <c r="M20" s="3" t="s">
        <v>18</v>
      </c>
      <c r="N20" s="3" t="s">
        <v>19</v>
      </c>
      <c r="O20" s="3" t="s">
        <v>19</v>
      </c>
      <c r="P20" s="15" t="str">
        <f>_xlfn.DISPIMG("ID_3840878A904E4B56A2DD87192D35456F",1)</f>
        <v>=DISPIMG("ID_3840878A904E4B56A2DD87192D35456F",1)</v>
      </c>
    </row>
    <row r="21" ht="37" customHeight="1" spans="1:17">
      <c r="A21" s="3" t="s">
        <v>69</v>
      </c>
      <c r="B21" s="3"/>
      <c r="C21" s="3"/>
      <c r="D21" s="3"/>
      <c r="E21" s="3"/>
      <c r="F21" s="4"/>
      <c r="G21" s="3" t="s">
        <v>36</v>
      </c>
      <c r="H21" s="3" t="s">
        <v>15</v>
      </c>
      <c r="I21" s="3" t="s">
        <v>23</v>
      </c>
      <c r="J21" s="3" t="s">
        <v>26</v>
      </c>
      <c r="K21" s="14" t="s">
        <v>37</v>
      </c>
      <c r="L21" s="16" t="s">
        <v>68</v>
      </c>
      <c r="M21" s="3" t="s">
        <v>18</v>
      </c>
      <c r="N21" s="3" t="s">
        <v>19</v>
      </c>
      <c r="O21" s="3" t="s">
        <v>19</v>
      </c>
      <c r="P21" s="15" t="str">
        <f>_xlfn.DISPIMG("ID_D3ACB0D6ED9E402EB08DE4311E6D85F2",1)</f>
        <v>=DISPIMG("ID_D3ACB0D6ED9E402EB08DE4311E6D85F2",1)</v>
      </c>
      <c r="Q21" s="1" t="s">
        <v>70</v>
      </c>
    </row>
    <row r="22" ht="37" customHeight="1" spans="1:16">
      <c r="A22" s="3" t="s">
        <v>71</v>
      </c>
      <c r="B22" s="3"/>
      <c r="C22" s="3"/>
      <c r="D22" s="3"/>
      <c r="E22" s="3"/>
      <c r="F22" s="4"/>
      <c r="G22" s="3" t="s">
        <v>40</v>
      </c>
      <c r="H22" s="3" t="s">
        <v>41</v>
      </c>
      <c r="I22" s="3" t="s">
        <v>23</v>
      </c>
      <c r="J22" s="3" t="s">
        <v>26</v>
      </c>
      <c r="K22" s="14" t="s">
        <v>37</v>
      </c>
      <c r="L22" s="16" t="s">
        <v>68</v>
      </c>
      <c r="M22" s="3" t="s">
        <v>18</v>
      </c>
      <c r="N22" s="3" t="s">
        <v>19</v>
      </c>
      <c r="O22" s="3" t="s">
        <v>19</v>
      </c>
      <c r="P22" s="15" t="str">
        <f>_xlfn.DISPIMG("ID_3A1B8F4BCF0C4B34AB3CE341C5ED6561",1)</f>
        <v>=DISPIMG("ID_3A1B8F4BCF0C4B34AB3CE341C5ED6561",1)</v>
      </c>
    </row>
    <row r="23" ht="37" customHeight="1" spans="1:16">
      <c r="A23" s="14" t="s">
        <v>72</v>
      </c>
      <c r="B23" s="3"/>
      <c r="C23" s="3"/>
      <c r="D23" s="3"/>
      <c r="E23" s="3"/>
      <c r="F23" s="4"/>
      <c r="G23" s="3" t="s">
        <v>32</v>
      </c>
      <c r="H23" s="3" t="s">
        <v>44</v>
      </c>
      <c r="I23" s="3" t="s">
        <v>23</v>
      </c>
      <c r="J23" s="3" t="s">
        <v>26</v>
      </c>
      <c r="K23" s="14" t="s">
        <v>37</v>
      </c>
      <c r="L23" s="16" t="s">
        <v>68</v>
      </c>
      <c r="M23" s="3" t="s">
        <v>18</v>
      </c>
      <c r="N23" s="3" t="s">
        <v>19</v>
      </c>
      <c r="O23" s="3"/>
      <c r="P23" s="15"/>
    </row>
    <row r="24" ht="37" customHeight="1" spans="1:16">
      <c r="A24" s="5" t="s">
        <v>73</v>
      </c>
      <c r="B24" s="3"/>
      <c r="C24" s="3"/>
      <c r="D24" s="3"/>
      <c r="E24" s="3"/>
      <c r="F24" s="4"/>
      <c r="G24" s="3" t="s">
        <v>32</v>
      </c>
      <c r="H24" s="3" t="s">
        <v>74</v>
      </c>
      <c r="I24" s="3" t="s">
        <v>23</v>
      </c>
      <c r="J24" s="3" t="s">
        <v>26</v>
      </c>
      <c r="K24" s="14" t="s">
        <v>37</v>
      </c>
      <c r="L24" s="16" t="s">
        <v>68</v>
      </c>
      <c r="M24" s="3" t="s">
        <v>18</v>
      </c>
      <c r="N24" s="3" t="s">
        <v>19</v>
      </c>
      <c r="O24" s="3"/>
      <c r="P24" s="15" t="str">
        <f>_xlfn.DISPIMG("ID_54DAF5BED214466BBC185D077DB108F7",1)</f>
        <v>=DISPIMG("ID_54DAF5BED214466BBC185D077DB108F7",1)</v>
      </c>
    </row>
    <row r="25" ht="37" customHeight="1" spans="1:16">
      <c r="A25" s="3"/>
      <c r="B25" s="3"/>
      <c r="C25" s="3"/>
      <c r="D25" s="3"/>
      <c r="E25" s="3"/>
      <c r="F25" s="4"/>
      <c r="G25" s="3"/>
      <c r="H25" s="3"/>
      <c r="I25" s="3"/>
      <c r="J25" s="3"/>
      <c r="K25" s="3"/>
      <c r="L25" s="3"/>
      <c r="M25" s="3"/>
      <c r="N25" s="3"/>
      <c r="O25" s="3"/>
      <c r="P25" s="3"/>
    </row>
    <row r="26" ht="37" customHeight="1" spans="1:16">
      <c r="A26" s="3"/>
      <c r="B26" s="3"/>
      <c r="C26" s="3"/>
      <c r="D26" s="3"/>
      <c r="E26" s="3"/>
      <c r="F26" s="4"/>
      <c r="G26" s="3"/>
      <c r="H26" s="3"/>
      <c r="I26" s="3"/>
      <c r="J26" s="3"/>
      <c r="K26" s="3"/>
      <c r="L26" s="3"/>
      <c r="M26" s="3"/>
      <c r="N26" s="3"/>
      <c r="O26" s="3"/>
      <c r="P26" s="3"/>
    </row>
    <row r="27" ht="37" customHeight="1" spans="1:16">
      <c r="A27" s="3"/>
      <c r="B27" s="3"/>
      <c r="C27" s="3"/>
      <c r="D27" s="3"/>
      <c r="E27" s="3"/>
      <c r="F27" s="4"/>
      <c r="G27" s="3"/>
      <c r="H27" s="3"/>
      <c r="I27" s="3"/>
      <c r="J27" s="3"/>
      <c r="K27" s="3"/>
      <c r="L27" s="3"/>
      <c r="M27" s="3"/>
      <c r="N27" s="3"/>
      <c r="O27" s="3"/>
      <c r="P27" s="3"/>
    </row>
    <row r="28" ht="37" customHeight="1" spans="1:16">
      <c r="A28" s="3"/>
      <c r="B28" s="3"/>
      <c r="C28" s="3"/>
      <c r="D28" s="3"/>
      <c r="E28" s="3"/>
      <c r="F28" s="4"/>
      <c r="G28" s="3"/>
      <c r="H28" s="3"/>
      <c r="I28" s="3"/>
      <c r="J28" s="3"/>
      <c r="K28" s="3"/>
      <c r="L28" s="3"/>
      <c r="M28" s="3"/>
      <c r="N28" s="3"/>
      <c r="O28" s="3"/>
      <c r="P28" s="3"/>
    </row>
    <row r="29" ht="37" customHeight="1" spans="1:16">
      <c r="A29" s="3"/>
      <c r="B29" s="3"/>
      <c r="C29" s="3"/>
      <c r="D29" s="3"/>
      <c r="E29" s="3"/>
      <c r="F29" s="4"/>
      <c r="G29" s="3"/>
      <c r="H29" s="3"/>
      <c r="I29" s="3"/>
      <c r="J29" s="3"/>
      <c r="K29" s="3"/>
      <c r="L29" s="3"/>
      <c r="M29" s="3"/>
      <c r="N29" s="3"/>
      <c r="O29" s="3"/>
      <c r="P29" s="3"/>
    </row>
    <row r="30" ht="37" customHeight="1" spans="1:16">
      <c r="A30" s="3"/>
      <c r="B30" s="3"/>
      <c r="C30" s="3"/>
      <c r="D30" s="3"/>
      <c r="E30" s="3"/>
      <c r="F30" s="4"/>
      <c r="G30" s="3"/>
      <c r="H30" s="3"/>
      <c r="I30" s="3"/>
      <c r="J30" s="3"/>
      <c r="K30" s="3"/>
      <c r="L30" s="3"/>
      <c r="M30" s="3"/>
      <c r="N30" s="3"/>
      <c r="O30" s="3"/>
      <c r="P30" s="3"/>
    </row>
    <row r="31" ht="37" customHeight="1" spans="1:16">
      <c r="A31" s="3"/>
      <c r="B31" s="3"/>
      <c r="C31" s="3"/>
      <c r="D31" s="3"/>
      <c r="E31" s="3"/>
      <c r="F31" s="4"/>
      <c r="G31" s="3"/>
      <c r="H31" s="3"/>
      <c r="I31" s="3"/>
      <c r="J31" s="3"/>
      <c r="K31" s="3"/>
      <c r="L31" s="3"/>
      <c r="M31" s="3"/>
      <c r="N31" s="3"/>
      <c r="O31" s="3"/>
      <c r="P31" s="3"/>
    </row>
    <row r="32" ht="37" customHeight="1" spans="1:16">
      <c r="A32" s="3"/>
      <c r="B32" s="3"/>
      <c r="C32" s="3"/>
      <c r="D32" s="3"/>
      <c r="E32" s="3"/>
      <c r="F32" s="4"/>
      <c r="G32" s="3"/>
      <c r="H32" s="3"/>
      <c r="I32" s="3"/>
      <c r="J32" s="3"/>
      <c r="K32" s="3"/>
      <c r="L32" s="3"/>
      <c r="M32" s="3"/>
      <c r="N32" s="3"/>
      <c r="O32" s="3"/>
      <c r="P32" s="3"/>
    </row>
    <row r="33" ht="37" customHeight="1" spans="1:16">
      <c r="A33" s="3"/>
      <c r="B33" s="3"/>
      <c r="C33" s="3"/>
      <c r="D33" s="3"/>
      <c r="E33" s="3"/>
      <c r="F33" s="4"/>
      <c r="G33" s="3"/>
      <c r="H33" s="3"/>
      <c r="I33" s="3"/>
      <c r="J33" s="3"/>
      <c r="K33" s="3"/>
      <c r="L33" s="3"/>
      <c r="M33" s="3"/>
      <c r="N33" s="3"/>
      <c r="O33" s="3"/>
      <c r="P33" s="3"/>
    </row>
    <row r="34" ht="37" customHeight="1" spans="1:16">
      <c r="A34" s="3"/>
      <c r="B34" s="3"/>
      <c r="C34" s="3"/>
      <c r="D34" s="3"/>
      <c r="E34" s="3"/>
      <c r="F34" s="4"/>
      <c r="G34" s="3"/>
      <c r="H34" s="3"/>
      <c r="I34" s="3"/>
      <c r="J34" s="3"/>
      <c r="K34" s="3"/>
      <c r="L34" s="3"/>
      <c r="M34" s="3"/>
      <c r="N34" s="3"/>
      <c r="O34" s="3"/>
      <c r="P34" s="3"/>
    </row>
    <row r="35" ht="37" customHeight="1" spans="1:16">
      <c r="A35" s="3"/>
      <c r="B35" s="3"/>
      <c r="C35" s="3"/>
      <c r="D35" s="3"/>
      <c r="E35" s="3"/>
      <c r="F35" s="4"/>
      <c r="G35" s="3"/>
      <c r="H35" s="3"/>
      <c r="I35" s="3"/>
      <c r="J35" s="3"/>
      <c r="K35" s="3"/>
      <c r="L35" s="3"/>
      <c r="M35" s="3"/>
      <c r="N35" s="3"/>
      <c r="O35" s="3"/>
      <c r="P35" s="3"/>
    </row>
    <row r="36" ht="37" customHeight="1"/>
  </sheetData>
  <pageMargins left="0.7" right="0.7" top="0.75" bottom="0.75" header="0.3" footer="0.3"/>
  <pageSetup paperSize="9" orientation="portrait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Compatible / Openpyxl 3.1.5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Sheet1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korol</cp:lastModifiedBy>
  <dcterms:created xsi:type="dcterms:W3CDTF">2025-07-21T09:59:00Z</dcterms:created>
  <dcterms:modified xsi:type="dcterms:W3CDTF">2026-02-19T20:08:12Z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3DF7FABE47584E5A87E6E552E7C20326_12</vt:lpwstr>
  </property>
  <property fmtid="{D5CDD505-2E9C-101B-9397-08002B2CF9AE}" pid="3" name="KSOProductBuildVer">
    <vt:lpwstr>1049-12.2.0.23196</vt:lpwstr>
  </property>
</Properties>
</file>