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\\1C\GlobArch\ВЕДОМОСТЬ ДЕТАЛЕЙ ОБРАБАТЫВАЕМЫХ НА УЧАСТКЕ_3d\Пшеничников\"/>
    </mc:Choice>
  </mc:AlternateContent>
  <bookViews>
    <workbookView xWindow="0" yWindow="120" windowWidth="21840" windowHeight="11835" activeTab="1"/>
  </bookViews>
  <sheets>
    <sheet name="Лист1" sheetId="1" r:id="rId1"/>
    <sheet name="спецификация реечных щитов" sheetId="2" r:id="rId2"/>
  </sheets>
  <definedNames>
    <definedName name="_xlnm._FilterDatabase" localSheetId="1" hidden="1">'спецификация реечных щитов'!$A$10:$AH$53</definedName>
    <definedName name="_xlnm.Print_Area" localSheetId="1">'спецификация реечных щитов'!$A$1:$AF$53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2" l="1"/>
  <c r="AB16" i="2" l="1"/>
  <c r="AC16" i="2" s="1"/>
  <c r="AB17" i="2"/>
  <c r="AC17" i="2" s="1"/>
  <c r="AB18" i="2"/>
  <c r="AC18" i="2" s="1"/>
  <c r="AB19" i="2"/>
  <c r="AC19" i="2" s="1"/>
  <c r="O2" i="2" l="1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P14" i="2"/>
  <c r="O14" i="2"/>
  <c r="Q14" i="2" l="1"/>
  <c r="AB14" i="2" l="1"/>
  <c r="AC14" i="2" s="1"/>
  <c r="AB15" i="2" l="1"/>
  <c r="AC15" i="2" s="1"/>
</calcChain>
</file>

<file path=xl/sharedStrings.xml><?xml version="1.0" encoding="utf-8"?>
<sst xmlns="http://schemas.openxmlformats.org/spreadsheetml/2006/main" count="160" uniqueCount="103">
  <si>
    <t xml:space="preserve">длина </t>
  </si>
  <si>
    <t>ширина</t>
  </si>
  <si>
    <t>толщина</t>
  </si>
  <si>
    <t xml:space="preserve">кол-во </t>
  </si>
  <si>
    <t xml:space="preserve">габариты заготовки/реечного щита </t>
  </si>
  <si>
    <t>заготовка склеена (дата)</t>
  </si>
  <si>
    <t>загружена в сушилку (дата)</t>
  </si>
  <si>
    <t>выгружена из  сушилки (дата)</t>
  </si>
  <si>
    <t>влажность щита после сушки %</t>
  </si>
  <si>
    <t>контроль влажности</t>
  </si>
  <si>
    <t>подпись (Шибаев В.)</t>
  </si>
  <si>
    <t>заготовка отфрезерована и передана на столярный участок (дата)</t>
  </si>
  <si>
    <t>заготовка отстрогана и передана на участок ЧПУ (дата)</t>
  </si>
  <si>
    <t>подпись отв.лица (Йулдашев Ф.)</t>
  </si>
  <si>
    <t>материал</t>
  </si>
  <si>
    <t>заказ</t>
  </si>
  <si>
    <t>изделия</t>
  </si>
  <si>
    <t>№ резьбы</t>
  </si>
  <si>
    <t xml:space="preserve">ВЕДОМОСТЬ ИЗГОТОВЛЕНИЯ РЕЕЧНЫХ ЩИТОВ ИЗ МАССИВА ДЛЯ </t>
  </si>
  <si>
    <t>Составитель</t>
  </si>
  <si>
    <t>Визирует</t>
  </si>
  <si>
    <t>Передает копии</t>
  </si>
  <si>
    <t>Получают</t>
  </si>
  <si>
    <t>бум</t>
  </si>
  <si>
    <t>эл (адрес)</t>
  </si>
  <si>
    <t>оригинал</t>
  </si>
  <si>
    <t>копии</t>
  </si>
  <si>
    <t>шаблон</t>
  </si>
  <si>
    <t>папка</t>
  </si>
  <si>
    <t>Папка секретаря по отделам</t>
  </si>
  <si>
    <t>стенд</t>
  </si>
  <si>
    <t>заполненный</t>
  </si>
  <si>
    <t>Копию получили:</t>
  </si>
  <si>
    <t xml:space="preserve">длина                                                                                                                                                                                                                     </t>
  </si>
  <si>
    <t>№/№</t>
  </si>
  <si>
    <t>Загружена в сушилку 
(дата)</t>
  </si>
  <si>
    <t>Выгружена из  сушилки 
(дата)</t>
  </si>
  <si>
    <t>Заготовка отстрогана и передана на участок ЧПУ
(дата)</t>
  </si>
  <si>
    <t xml:space="preserve">Кол-во </t>
  </si>
  <si>
    <t>Материал</t>
  </si>
  <si>
    <t>Габариты заготовки</t>
  </si>
  <si>
    <t>Склеена
 (дата)</t>
  </si>
  <si>
    <t>Наличие  3d модели</t>
  </si>
  <si>
    <t>Ильюшина А.В.
(Папка по заказчикам сортировка от А до Я)</t>
  </si>
  <si>
    <t>1.Профиль резной.
2.Профиль лекальный гладкий.
3.Резной элемент.
4.Токарка.
5.Рамка.</t>
  </si>
  <si>
    <t>Наименование детали</t>
  </si>
  <si>
    <t>Тип материала</t>
  </si>
  <si>
    <t>№ Детали</t>
  </si>
  <si>
    <t>1.Реечный щит.
2.Брусок.
3.Решетка.</t>
  </si>
  <si>
    <t>\\1C\GlobArch\Рабочая папка\Выходные документы\Выходные документы (шаблоны)</t>
  </si>
  <si>
    <t>№ Заказа</t>
  </si>
  <si>
    <t>№ Изделия</t>
  </si>
  <si>
    <t>Вид отделки:
1.укрывная
2.прозрачная
3.под отливку</t>
  </si>
  <si>
    <t>Внешний вид</t>
  </si>
  <si>
    <t>ОБРАТКА</t>
  </si>
  <si>
    <t>№ комплекта</t>
  </si>
  <si>
    <t>Тип оборудования</t>
  </si>
  <si>
    <t>Деталь отфрезерована и передана на столярный участок (дата)</t>
  </si>
  <si>
    <t>ВЕДОМОСТЬ ДЕТАЛЕЙ ОБРАБАТЫВАЕМЫХ НА УЧАСТКЕ 3D</t>
  </si>
  <si>
    <t>Ведущий архитектор  Начальник участка 3D</t>
  </si>
  <si>
    <t xml:space="preserve">Начальник ПТО 
Ильюшина А.В.
</t>
  </si>
  <si>
    <t>Начальник ПТО 
Ильюшина А.В.</t>
  </si>
  <si>
    <t>Размеры модели</t>
  </si>
  <si>
    <t>1. Начальник участка 3D (Воронков М.)
(Папка по заказчикам сортировка от А до Я)
2. Диспетчер участка заготовки (Йулдашев Ф.)
(Папка по заказчикам сортировка от А до Я)</t>
  </si>
  <si>
    <t>Начальник ПТО (Ильюшина А.В.)
(Папка по заказчикам сортировка от А до Я)</t>
  </si>
  <si>
    <t xml:space="preserve">Завизировал _____________________________Ведущий архитектор </t>
  </si>
  <si>
    <t>Завизировал _____________________________Начальник участка 3D (Воронков М.)</t>
  </si>
  <si>
    <t>Начальник участка 3D (Воронков М.)______________________________</t>
  </si>
  <si>
    <t>Диспетчер участка заготовки (Йулдашев Ф.)______________________________</t>
  </si>
  <si>
    <t>Составил________________________________ Начальник ПТО (Ильюшина А.В.)</t>
  </si>
  <si>
    <t xml:space="preserve">Ведомость деталей обрабатываемых на участке 3D создает ПТО в Excel. Далее ПТО осуществляет внесение всех данных в SP3. После чего ведомость передается в производство совместно с ДП/КД. Оригинал заполненного документа хранится на сервере в электронном виде, а так же в ПТО в бумажном виде. </t>
  </si>
  <si>
    <t>\\1C\GlobArch\ВЕДОМОСТЬ ДЕТАЛЕЙ ОБРАБАТЫВАЕМЫХ НА УЧАСТКЕ_3d</t>
  </si>
  <si>
    <t xml:space="preserve">Деталь дорезана и передана в столярный цех </t>
  </si>
  <si>
    <t xml:space="preserve">Заготовка </t>
  </si>
  <si>
    <t>Диспетчер участка заготовки (Йулдашев Ф.)</t>
  </si>
  <si>
    <t>Начальник участка 3D (Воронков М.)</t>
  </si>
  <si>
    <t xml:space="preserve">3D </t>
  </si>
  <si>
    <t>(Йулдашев Ф.)</t>
  </si>
  <si>
    <t>Начальник ПТО  Ильюшина А.В.</t>
  </si>
  <si>
    <t>Время обработки (1шт) 
(часов)</t>
  </si>
  <si>
    <t>Кол-во деталей одновременно обрабатываемых</t>
  </si>
  <si>
    <t>Отфрезеровано деталей</t>
  </si>
  <si>
    <t>Осталось отфрезеровать деталей</t>
  </si>
  <si>
    <t>Остаток времени обработки</t>
  </si>
  <si>
    <t>Док. № 405.01</t>
  </si>
  <si>
    <t>CNC</t>
  </si>
  <si>
    <t>ТОКАРНЫЙ</t>
  </si>
  <si>
    <t>WINNER</t>
  </si>
  <si>
    <t>5D</t>
  </si>
  <si>
    <t>Деталь передана на резной участок (дата)</t>
  </si>
  <si>
    <t>Профиль резной</t>
  </si>
  <si>
    <t>дуб</t>
  </si>
  <si>
    <t>2368_1_004</t>
  </si>
  <si>
    <t>2368_1_005</t>
  </si>
  <si>
    <t>2368_1_008</t>
  </si>
  <si>
    <t>2368_1_006</t>
  </si>
  <si>
    <t>2368_1_007</t>
  </si>
  <si>
    <t>2368_1_010</t>
  </si>
  <si>
    <t>Пшеничников 2368/1-3</t>
  </si>
  <si>
    <t>Реечный щит</t>
  </si>
  <si>
    <t>Ruiji</t>
  </si>
  <si>
    <t>не треб</t>
  </si>
  <si>
    <t>НЕ ТРЕБ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</si>
</sst>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$-F400]h:mm:ss\ AM/PM"/>
    <numFmt numFmtId="166" formatCode="dd/mm/yy;@"/>
  </numFmts>
  <fonts count="29" x14ac:knownFonts="1">
    <font>
      <sz val="30"/>
      <color theme="1"/>
      <name val="Calibri"/>
      <family val="2"/>
      <charset val="204"/>
      <scheme val="minor"/>
    </font>
    <font>
      <b/>
      <sz val="3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48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u/>
      <sz val="30"/>
      <color theme="1"/>
      <name val="Calibri"/>
      <family val="2"/>
      <charset val="204"/>
      <scheme val="minor"/>
    </font>
    <font>
      <u/>
      <sz val="30"/>
      <color theme="10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0"/>
      <color theme="1"/>
      <name val="Verdana"/>
      <family val="2"/>
      <charset val="204"/>
    </font>
    <font>
      <sz val="20"/>
      <color theme="1"/>
      <name val="Verdana"/>
      <family val="2"/>
      <charset val="204"/>
    </font>
    <font>
      <sz val="24"/>
      <color theme="1"/>
      <name val="Calibri"/>
      <family val="2"/>
      <charset val="204"/>
      <scheme val="minor"/>
    </font>
    <font>
      <i/>
      <sz val="3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sz val="26"/>
      <color rgb="FFFF0000"/>
      <name val="Calibri"/>
      <family val="2"/>
      <charset val="204"/>
      <scheme val="minor"/>
    </font>
    <font>
      <b/>
      <sz val="26"/>
      <color theme="1"/>
      <name val="Verdana"/>
      <family val="2"/>
      <charset val="204"/>
    </font>
    <font>
      <sz val="22"/>
      <name val="Calibri"/>
      <family val="2"/>
      <charset val="204"/>
      <scheme val="minor"/>
    </font>
    <font>
      <b/>
      <sz val="20"/>
      <name val="Verdana"/>
      <family val="2"/>
      <charset val="204"/>
    </font>
    <font>
      <u/>
      <sz val="24"/>
      <color theme="10"/>
      <name val="Calibri"/>
      <family val="2"/>
      <charset val="204"/>
      <scheme val="minor"/>
    </font>
    <font>
      <u/>
      <sz val="22"/>
      <color theme="1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7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1" fillId="0" borderId="0" xfId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" fontId="1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16" fontId="3" fillId="0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0" fontId="0" fillId="0" borderId="22" xfId="0" applyFont="1" applyBorder="1" applyAlignment="1">
      <alignment vertical="center"/>
    </xf>
    <xf numFmtId="0" fontId="0" fillId="0" borderId="22" xfId="0" applyFont="1" applyBorder="1"/>
    <xf numFmtId="0" fontId="13" fillId="0" borderId="25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21" fillId="3" borderId="24" xfId="0" applyNumberFormat="1" applyFont="1" applyFill="1" applyBorder="1" applyAlignment="1">
      <alignment horizontal="center" vertical="center" wrapText="1"/>
    </xf>
    <xf numFmtId="0" fontId="20" fillId="3" borderId="24" xfId="0" applyNumberFormat="1" applyFont="1" applyFill="1" applyBorder="1" applyAlignment="1">
      <alignment horizontal="center" vertical="center" wrapText="1"/>
    </xf>
    <xf numFmtId="0" fontId="20" fillId="3" borderId="1" xfId="0" applyNumberFormat="1" applyFont="1" applyFill="1" applyBorder="1" applyAlignment="1">
      <alignment horizontal="center" vertical="center" wrapText="1"/>
    </xf>
    <xf numFmtId="0" fontId="20" fillId="3" borderId="25" xfId="0" applyNumberFormat="1" applyFont="1" applyFill="1" applyBorder="1" applyAlignment="1">
      <alignment horizontal="center" vertical="center"/>
    </xf>
    <xf numFmtId="0" fontId="21" fillId="4" borderId="1" xfId="0" applyNumberFormat="1" applyFont="1" applyFill="1" applyBorder="1" applyAlignment="1">
      <alignment horizontal="center" vertical="center" wrapText="1"/>
    </xf>
    <xf numFmtId="0" fontId="21" fillId="4" borderId="25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 wrapText="1"/>
    </xf>
    <xf numFmtId="0" fontId="20" fillId="4" borderId="25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0" fontId="20" fillId="4" borderId="23" xfId="0" applyNumberFormat="1" applyFont="1" applyFill="1" applyBorder="1" applyAlignment="1">
      <alignment horizontal="center" vertical="center" wrapText="1"/>
    </xf>
    <xf numFmtId="0" fontId="20" fillId="4" borderId="11" xfId="0" applyNumberFormat="1" applyFont="1" applyFill="1" applyBorder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center" vertical="center" wrapText="1"/>
    </xf>
    <xf numFmtId="0" fontId="20" fillId="4" borderId="27" xfId="0" applyNumberFormat="1" applyFont="1" applyFill="1" applyBorder="1" applyAlignment="1">
      <alignment horizontal="center" vertical="center" wrapText="1"/>
    </xf>
    <xf numFmtId="49" fontId="22" fillId="0" borderId="29" xfId="0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49" fontId="15" fillId="0" borderId="29" xfId="0" applyNumberFormat="1" applyFont="1" applyFill="1" applyBorder="1" applyAlignment="1">
      <alignment horizontal="center" vertical="center" wrapText="1"/>
    </xf>
    <xf numFmtId="49" fontId="19" fillId="0" borderId="24" xfId="0" applyNumberFormat="1" applyFont="1" applyFill="1" applyBorder="1" applyAlignment="1">
      <alignment horizontal="center" vertical="center" wrapText="1"/>
    </xf>
    <xf numFmtId="49" fontId="13" fillId="0" borderId="24" xfId="0" applyNumberFormat="1" applyFont="1" applyFill="1" applyBorder="1" applyAlignment="1">
      <alignment horizontal="center" vertical="center" wrapText="1"/>
    </xf>
    <xf numFmtId="0" fontId="0" fillId="0" borderId="29" xfId="0" applyFont="1" applyBorder="1"/>
    <xf numFmtId="0" fontId="21" fillId="4" borderId="23" xfId="0" applyNumberFormat="1" applyFont="1" applyFill="1" applyBorder="1" applyAlignment="1">
      <alignment horizontal="center" vertical="center" wrapText="1"/>
    </xf>
    <xf numFmtId="0" fontId="13" fillId="0" borderId="23" xfId="0" applyNumberFormat="1" applyFont="1" applyFill="1" applyBorder="1" applyAlignment="1">
      <alignment horizontal="center" vertical="center" wrapText="1"/>
    </xf>
    <xf numFmtId="0" fontId="21" fillId="3" borderId="1" xfId="0" applyNumberFormat="1" applyFont="1" applyFill="1" applyBorder="1" applyAlignment="1">
      <alignment horizontal="center" vertical="center" wrapText="1"/>
    </xf>
    <xf numFmtId="0" fontId="21" fillId="3" borderId="25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3" fillId="3" borderId="24" xfId="0" applyNumberFormat="1" applyFont="1" applyFill="1" applyBorder="1" applyAlignment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 wrapText="1"/>
    </xf>
    <xf numFmtId="0" fontId="0" fillId="3" borderId="2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top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Border="1"/>
    <xf numFmtId="0" fontId="0" fillId="0" borderId="19" xfId="0" applyFont="1" applyBorder="1"/>
    <xf numFmtId="0" fontId="20" fillId="3" borderId="30" xfId="0" applyNumberFormat="1" applyFont="1" applyFill="1" applyBorder="1" applyAlignment="1">
      <alignment horizontal="center" vertical="center" wrapText="1"/>
    </xf>
    <xf numFmtId="0" fontId="20" fillId="3" borderId="2" xfId="0" applyNumberFormat="1" applyFont="1" applyFill="1" applyBorder="1" applyAlignment="1">
      <alignment horizontal="center" vertical="center" wrapText="1"/>
    </xf>
    <xf numFmtId="0" fontId="20" fillId="3" borderId="27" xfId="0" applyNumberFormat="1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19" fillId="0" borderId="3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6" fillId="0" borderId="0" xfId="1" applyFont="1" applyBorder="1" applyAlignment="1">
      <alignment horizontal="center" vertical="center" wrapText="1"/>
    </xf>
    <xf numFmtId="166" fontId="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5" fillId="0" borderId="0" xfId="1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18" fillId="0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16" fontId="0" fillId="0" borderId="2" xfId="0" applyNumberFormat="1" applyFont="1" applyBorder="1" applyAlignment="1">
      <alignment horizontal="center" vertical="center"/>
    </xf>
    <xf numFmtId="16" fontId="0" fillId="0" borderId="2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0" fontId="4" fillId="2" borderId="45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22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3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6" fillId="0" borderId="13" xfId="1" applyFont="1" applyBorder="1" applyAlignment="1">
      <alignment horizontal="center" vertical="center" wrapText="1"/>
    </xf>
    <xf numFmtId="0" fontId="26" fillId="0" borderId="15" xfId="1" applyFont="1" applyBorder="1" applyAlignment="1">
      <alignment horizontal="center" vertical="center" wrapText="1"/>
    </xf>
    <xf numFmtId="0" fontId="26" fillId="0" borderId="14" xfId="1" applyFont="1" applyBorder="1" applyAlignment="1">
      <alignment horizontal="center" vertical="center" wrapText="1"/>
    </xf>
    <xf numFmtId="0" fontId="26" fillId="0" borderId="17" xfId="1" applyFont="1" applyBorder="1" applyAlignment="1">
      <alignment horizontal="center" vertical="center" wrapText="1"/>
    </xf>
    <xf numFmtId="0" fontId="26" fillId="0" borderId="0" xfId="1" applyFont="1" applyBorder="1" applyAlignment="1">
      <alignment horizontal="center" vertical="center" wrapText="1"/>
    </xf>
    <xf numFmtId="0" fontId="26" fillId="0" borderId="18" xfId="1" applyFont="1" applyBorder="1" applyAlignment="1">
      <alignment horizontal="center" vertical="center" wrapText="1"/>
    </xf>
    <xf numFmtId="0" fontId="26" fillId="0" borderId="19" xfId="1" applyFont="1" applyBorder="1" applyAlignment="1">
      <alignment horizontal="center" vertical="center" wrapText="1"/>
    </xf>
    <xf numFmtId="0" fontId="26" fillId="0" borderId="20" xfId="1" applyFont="1" applyBorder="1" applyAlignment="1">
      <alignment horizontal="center" vertical="center" wrapText="1"/>
    </xf>
    <xf numFmtId="0" fontId="26" fillId="0" borderId="11" xfId="1" applyFont="1" applyBorder="1" applyAlignment="1">
      <alignment horizontal="center" vertical="center" wrapText="1"/>
    </xf>
    <xf numFmtId="0" fontId="25" fillId="0" borderId="13" xfId="1" applyFont="1" applyBorder="1" applyAlignment="1">
      <alignment horizontal="center" vertical="center" wrapText="1"/>
    </xf>
    <xf numFmtId="0" fontId="25" fillId="0" borderId="15" xfId="1" applyFont="1" applyBorder="1" applyAlignment="1">
      <alignment horizontal="center" vertical="center" wrapText="1"/>
    </xf>
    <xf numFmtId="0" fontId="25" fillId="0" borderId="14" xfId="1" applyFont="1" applyBorder="1" applyAlignment="1">
      <alignment horizontal="center" vertical="center" wrapText="1"/>
    </xf>
    <xf numFmtId="0" fontId="25" fillId="0" borderId="19" xfId="1" applyFont="1" applyBorder="1" applyAlignment="1">
      <alignment horizontal="center" vertical="center" wrapText="1"/>
    </xf>
    <xf numFmtId="0" fontId="25" fillId="0" borderId="20" xfId="1" applyFont="1" applyBorder="1" applyAlignment="1">
      <alignment horizontal="center" vertical="center" wrapText="1"/>
    </xf>
    <xf numFmtId="0" fontId="25" fillId="0" borderId="11" xfId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 wrapText="1"/>
    </xf>
    <xf numFmtId="0" fontId="27" fillId="2" borderId="35" xfId="0" applyFont="1" applyFill="1" applyBorder="1" applyAlignment="1">
      <alignment horizontal="center" vertical="center"/>
    </xf>
    <xf numFmtId="0" fontId="27" fillId="2" borderId="36" xfId="0" applyFont="1" applyFill="1" applyBorder="1" applyAlignment="1">
      <alignment horizontal="center" vertical="center"/>
    </xf>
    <xf numFmtId="0" fontId="27" fillId="2" borderId="37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vertical="center"/>
    </xf>
    <xf numFmtId="166" fontId="0" fillId="0" borderId="30" xfId="0" applyNumberFormat="1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openxmlformats.org/officeDocument/2006/relationships/image" Target="../media/image10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microsoft.com/office/2007/relationships/hdphoto" Target="../media/hdphoto3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microsoft.com/office/2007/relationships/hdphoto" Target="../media/hdphoto2.wdp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13</xdr:row>
      <xdr:rowOff>214314</xdr:rowOff>
    </xdr:from>
    <xdr:to>
      <xdr:col>9</xdr:col>
      <xdr:colOff>5457564</xdr:colOff>
      <xdr:row>13</xdr:row>
      <xdr:rowOff>2428875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0" y="10572752"/>
          <a:ext cx="5267064" cy="2214561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214312</xdr:colOff>
      <xdr:row>14</xdr:row>
      <xdr:rowOff>285750</xdr:rowOff>
    </xdr:from>
    <xdr:to>
      <xdr:col>9</xdr:col>
      <xdr:colOff>5444267</xdr:colOff>
      <xdr:row>14</xdr:row>
      <xdr:rowOff>1724226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11812" y="13168313"/>
          <a:ext cx="5229955" cy="1438476"/>
        </a:xfrm>
        <a:prstGeom prst="rect">
          <a:avLst/>
        </a:prstGeom>
      </xdr:spPr>
    </xdr:pic>
    <xdr:clientData/>
  </xdr:twoCellAnchor>
  <xdr:twoCellAnchor editAs="oneCell">
    <xdr:from>
      <xdr:col>9</xdr:col>
      <xdr:colOff>309563</xdr:colOff>
      <xdr:row>15</xdr:row>
      <xdr:rowOff>309563</xdr:rowOff>
    </xdr:from>
    <xdr:to>
      <xdr:col>9</xdr:col>
      <xdr:colOff>5496546</xdr:colOff>
      <xdr:row>15</xdr:row>
      <xdr:rowOff>1738313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07063" y="15359063"/>
          <a:ext cx="5186983" cy="14287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16</xdr:row>
      <xdr:rowOff>190499</xdr:rowOff>
    </xdr:from>
    <xdr:to>
      <xdr:col>9</xdr:col>
      <xdr:colOff>5520626</xdr:colOff>
      <xdr:row>16</xdr:row>
      <xdr:rowOff>1428749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0" y="17240249"/>
          <a:ext cx="5234876" cy="1238250"/>
        </a:xfrm>
        <a:prstGeom prst="rect">
          <a:avLst/>
        </a:prstGeom>
      </xdr:spPr>
    </xdr:pic>
    <xdr:clientData/>
  </xdr:twoCellAnchor>
  <xdr:twoCellAnchor editAs="oneCell">
    <xdr:from>
      <xdr:col>9</xdr:col>
      <xdr:colOff>309563</xdr:colOff>
      <xdr:row>17</xdr:row>
      <xdr:rowOff>309563</xdr:rowOff>
    </xdr:from>
    <xdr:to>
      <xdr:col>9</xdr:col>
      <xdr:colOff>5611324</xdr:colOff>
      <xdr:row>17</xdr:row>
      <xdr:rowOff>1595438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07063" y="19073813"/>
          <a:ext cx="5301761" cy="128587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18</xdr:row>
      <xdr:rowOff>190500</xdr:rowOff>
    </xdr:from>
    <xdr:to>
      <xdr:col>9</xdr:col>
      <xdr:colOff>5401389</xdr:colOff>
      <xdr:row>18</xdr:row>
      <xdr:rowOff>2229135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0" y="20454938"/>
          <a:ext cx="5115639" cy="2038635"/>
        </a:xfrm>
        <a:prstGeom prst="rect">
          <a:avLst/>
        </a:prstGeom>
      </xdr:spPr>
    </xdr:pic>
    <xdr:clientData/>
  </xdr:twoCellAnchor>
  <xdr:twoCellAnchor editAs="oneCell">
    <xdr:from>
      <xdr:col>9</xdr:col>
      <xdr:colOff>5119686</xdr:colOff>
      <xdr:row>12</xdr:row>
      <xdr:rowOff>547689</xdr:rowOff>
    </xdr:from>
    <xdr:to>
      <xdr:col>10</xdr:col>
      <xdr:colOff>620729</xdr:colOff>
      <xdr:row>13</xdr:row>
      <xdr:rowOff>2381250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6" y="10287002"/>
          <a:ext cx="2787668" cy="2452686"/>
        </a:xfrm>
        <a:prstGeom prst="rect">
          <a:avLst/>
        </a:prstGeom>
      </xdr:spPr>
    </xdr:pic>
    <xdr:clientData/>
  </xdr:twoCellAnchor>
  <xdr:twoCellAnchor editAs="oneCell">
    <xdr:from>
      <xdr:col>9</xdr:col>
      <xdr:colOff>5072063</xdr:colOff>
      <xdr:row>13</xdr:row>
      <xdr:rowOff>2381250</xdr:rowOff>
    </xdr:from>
    <xdr:to>
      <xdr:col>10</xdr:col>
      <xdr:colOff>573107</xdr:colOff>
      <xdr:row>15</xdr:row>
      <xdr:rowOff>142875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69563" y="12739688"/>
          <a:ext cx="2787669" cy="2452687"/>
        </a:xfrm>
        <a:prstGeom prst="rect">
          <a:avLst/>
        </a:prstGeom>
      </xdr:spPr>
    </xdr:pic>
    <xdr:clientData/>
  </xdr:twoCellAnchor>
  <xdr:twoCellAnchor editAs="oneCell">
    <xdr:from>
      <xdr:col>9</xdr:col>
      <xdr:colOff>5119687</xdr:colOff>
      <xdr:row>14</xdr:row>
      <xdr:rowOff>1476375</xdr:rowOff>
    </xdr:from>
    <xdr:to>
      <xdr:col>10</xdr:col>
      <xdr:colOff>620731</xdr:colOff>
      <xdr:row>16</xdr:row>
      <xdr:rowOff>47625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17187" y="14644688"/>
          <a:ext cx="2787669" cy="2452687"/>
        </a:xfrm>
        <a:prstGeom prst="rect">
          <a:avLst/>
        </a:prstGeom>
      </xdr:spPr>
    </xdr:pic>
    <xdr:clientData/>
  </xdr:twoCellAnchor>
  <xdr:twoCellAnchor editAs="oneCell">
    <xdr:from>
      <xdr:col>9</xdr:col>
      <xdr:colOff>5862875</xdr:colOff>
      <xdr:row>16</xdr:row>
      <xdr:rowOff>66440</xdr:rowOff>
    </xdr:from>
    <xdr:to>
      <xdr:col>9</xdr:col>
      <xdr:colOff>7015092</xdr:colOff>
      <xdr:row>16</xdr:row>
      <xdr:rowOff>1595437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71985" y="17304580"/>
          <a:ext cx="1528997" cy="1152217"/>
        </a:xfrm>
        <a:prstGeom prst="rect">
          <a:avLst/>
        </a:prstGeom>
      </xdr:spPr>
    </xdr:pic>
    <xdr:clientData/>
  </xdr:twoCellAnchor>
  <xdr:twoCellAnchor editAs="oneCell">
    <xdr:from>
      <xdr:col>9</xdr:col>
      <xdr:colOff>5881687</xdr:colOff>
      <xdr:row>17</xdr:row>
      <xdr:rowOff>142876</xdr:rowOff>
    </xdr:from>
    <xdr:to>
      <xdr:col>9</xdr:col>
      <xdr:colOff>7033904</xdr:colOff>
      <xdr:row>17</xdr:row>
      <xdr:rowOff>1671873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90797" y="19095516"/>
          <a:ext cx="1528997" cy="1152217"/>
        </a:xfrm>
        <a:prstGeom prst="rect">
          <a:avLst/>
        </a:prstGeom>
      </xdr:spPr>
    </xdr:pic>
    <xdr:clientData/>
  </xdr:twoCellAnchor>
  <xdr:twoCellAnchor editAs="oneCell">
    <xdr:from>
      <xdr:col>9</xdr:col>
      <xdr:colOff>5738811</xdr:colOff>
      <xdr:row>18</xdr:row>
      <xdr:rowOff>357188</xdr:rowOff>
    </xdr:from>
    <xdr:to>
      <xdr:col>9</xdr:col>
      <xdr:colOff>6976985</xdr:colOff>
      <xdr:row>18</xdr:row>
      <xdr:rowOff>2000250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633867" y="21109820"/>
          <a:ext cx="1643062" cy="1238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&#1056;&#1072;&#1073;&#1086;&#1095;&#1072;&#1103;%20&#1087;&#1072;&#1087;&#1082;&#1072;/&#1042;&#1099;&#1093;&#1086;&#1076;&#1085;&#1099;&#1077;%20&#1076;&#1086;&#1082;&#1091;&#1084;&#1077;&#1085;&#1090;&#1099;/&#1042;&#1099;&#1093;&#1086;&#1076;&#1085;&#1099;&#1077;%20&#1076;&#1086;&#1082;&#1091;&#1084;&#1077;&#1085;&#1090;&#1099;%20(&#1096;&#1072;&#1073;&#1083;&#1086;&#1085;&#1099;)" TargetMode="External"/><Relationship Id="rId2" Type="http://schemas.openxmlformats.org/officeDocument/2006/relationships/hyperlink" Target="../../../&#1042;&#1045;&#1044;&#1054;&#1052;&#1054;&#1057;&#1058;&#1068;%20&#1044;&#1045;&#1058;&#1040;&#1051;&#1045;&#1049;%20&#1054;&#1041;&#1056;&#1040;&#1041;&#1040;&#1058;&#1067;&#1042;&#1040;&#1045;&#1052;&#1067;&#1061;%20&#1053;&#1040;%20&#1059;&#1063;&#1040;&#1057;&#1058;&#1050;&#1045;_3d" TargetMode="External"/><Relationship Id="rId1" Type="http://schemas.openxmlformats.org/officeDocument/2006/relationships/hyperlink" Target="../../../&#1056;&#1072;&#1073;&#1086;&#1095;&#1072;&#1103;%20&#1087;&#1072;&#1087;&#1082;&#1072;/&#1042;&#1099;&#1093;&#1086;&#1076;&#1085;&#1099;&#1077;%20&#1076;&#1086;&#1082;&#1091;&#1084;&#1077;&#1085;&#1090;&#1099;/&#1042;&#1099;&#1093;&#1086;&#1076;&#1085;&#1099;&#1077;%20&#1076;&#1086;&#1082;&#1091;&#1084;&#1077;&#1085;&#1090;&#1099;%20(&#1096;&#1072;&#1073;&#1083;&#1086;&#1085;&#1099;)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42"/>
  <sheetViews>
    <sheetView topLeftCell="A10" zoomScale="40" zoomScaleNormal="40" workbookViewId="0">
      <selection activeCell="E20" sqref="E20"/>
    </sheetView>
  </sheetViews>
  <sheetFormatPr defaultRowHeight="39" x14ac:dyDescent="0.6"/>
  <cols>
    <col min="2" max="2" width="10.19921875" customWidth="1"/>
    <col min="5" max="5" width="9.69921875" customWidth="1"/>
    <col min="6" max="6" width="11.546875" customWidth="1"/>
    <col min="7" max="7" width="10.44921875" customWidth="1"/>
    <col min="9" max="9" width="14.546875" customWidth="1"/>
    <col min="10" max="11" width="10.94921875" customWidth="1"/>
    <col min="12" max="12" width="11.296875" customWidth="1"/>
    <col min="13" max="14" width="12.046875" customWidth="1"/>
    <col min="15" max="15" width="13.796875" hidden="1" customWidth="1"/>
    <col min="16" max="16" width="0.75" hidden="1" customWidth="1"/>
  </cols>
  <sheetData>
    <row r="1" spans="1:16" x14ac:dyDescent="0.6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3" spans="1:16" ht="39.75" thickBot="1" x14ac:dyDescent="0.65"/>
    <row r="4" spans="1:16" s="1" customFormat="1" ht="23.25" x14ac:dyDescent="0.6">
      <c r="A4" s="126" t="s">
        <v>15</v>
      </c>
      <c r="B4" s="124" t="s">
        <v>16</v>
      </c>
      <c r="C4" s="124" t="s">
        <v>17</v>
      </c>
      <c r="D4" s="122" t="s">
        <v>14</v>
      </c>
      <c r="E4" s="124" t="s">
        <v>4</v>
      </c>
      <c r="F4" s="124"/>
      <c r="G4" s="124"/>
      <c r="H4" s="124" t="s">
        <v>3</v>
      </c>
      <c r="I4" s="117" t="s">
        <v>5</v>
      </c>
      <c r="J4" s="117" t="s">
        <v>6</v>
      </c>
      <c r="K4" s="117" t="s">
        <v>7</v>
      </c>
      <c r="L4" s="124" t="s">
        <v>9</v>
      </c>
      <c r="M4" s="124"/>
      <c r="N4" s="117" t="s">
        <v>12</v>
      </c>
      <c r="O4" s="117" t="s">
        <v>11</v>
      </c>
      <c r="P4" s="119" t="s">
        <v>13</v>
      </c>
    </row>
    <row r="5" spans="1:16" s="1" customFormat="1" ht="63" customHeight="1" thickBot="1" x14ac:dyDescent="0.65">
      <c r="A5" s="127"/>
      <c r="B5" s="125"/>
      <c r="C5" s="125"/>
      <c r="D5" s="123"/>
      <c r="E5" s="5" t="s">
        <v>0</v>
      </c>
      <c r="F5" s="5" t="s">
        <v>1</v>
      </c>
      <c r="G5" s="5" t="s">
        <v>2</v>
      </c>
      <c r="H5" s="125"/>
      <c r="I5" s="118"/>
      <c r="J5" s="118"/>
      <c r="K5" s="118"/>
      <c r="L5" s="4" t="s">
        <v>8</v>
      </c>
      <c r="M5" s="4" t="s">
        <v>10</v>
      </c>
      <c r="N5" s="118"/>
      <c r="O5" s="118"/>
      <c r="P5" s="120"/>
    </row>
    <row r="6" spans="1:16" x14ac:dyDescent="0.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6">
      <c r="A7" s="3"/>
      <c r="B7" s="2"/>
      <c r="C7" s="2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6">
      <c r="A8" s="3"/>
      <c r="B8" s="2"/>
      <c r="C8" s="2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6">
      <c r="A9" s="3"/>
      <c r="B9" s="2"/>
      <c r="C9" s="2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6">
      <c r="A10" s="3"/>
      <c r="B10" s="2"/>
      <c r="C10" s="2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6">
      <c r="A11" s="3"/>
      <c r="B11" s="2"/>
      <c r="C11" s="2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6">
      <c r="A12" s="3"/>
      <c r="B12" s="2"/>
      <c r="C12" s="2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6">
      <c r="A13" s="3"/>
      <c r="B13" s="2"/>
      <c r="C13" s="2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6">
      <c r="A14" s="3"/>
      <c r="B14" s="2"/>
      <c r="C14" s="2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6">
      <c r="A15" s="3"/>
      <c r="B15" s="2"/>
      <c r="C15" s="2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6">
      <c r="A16" s="3"/>
      <c r="B16" s="2"/>
      <c r="C16" s="2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6">
      <c r="A17" s="3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6">
      <c r="A18" s="3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6">
      <c r="A19" s="3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6">
      <c r="A20" s="3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6">
      <c r="A21" s="3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6">
      <c r="A22" s="3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6">
      <c r="A23" s="3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6">
      <c r="A24" s="3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6">
      <c r="A25" s="3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6">
      <c r="A26" s="3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6">
      <c r="A27" s="3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6">
      <c r="A28" s="3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6">
      <c r="A29" s="3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6">
      <c r="A30" s="3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6">
      <c r="A31" s="3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mergeCells count="14">
    <mergeCell ref="O4:O5"/>
    <mergeCell ref="P4:P5"/>
    <mergeCell ref="A1:P1"/>
    <mergeCell ref="D4:D5"/>
    <mergeCell ref="J4:J5"/>
    <mergeCell ref="K4:K5"/>
    <mergeCell ref="L4:M4"/>
    <mergeCell ref="N4:N5"/>
    <mergeCell ref="E4:G4"/>
    <mergeCell ref="H4:H5"/>
    <mergeCell ref="C4:C5"/>
    <mergeCell ref="B4:B5"/>
    <mergeCell ref="A4:A5"/>
    <mergeCell ref="I4:I5"/>
  </mergeCells>
  <pageMargins left="0.7" right="0.7" top="0.75" bottom="0.75" header="0.3" footer="0.3"/>
  <pageSetup paperSize="8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AH53"/>
  <sheetViews>
    <sheetView tabSelected="1" zoomScale="30" zoomScaleNormal="30" zoomScaleSheetLayoutView="20" zoomScalePageLayoutView="30" workbookViewId="0">
      <pane xSplit="10" ySplit="12" topLeftCell="U13" activePane="bottomRight" state="frozen"/>
      <selection pane="topRight" activeCell="K1" sqref="K1"/>
      <selection pane="bottomLeft" activeCell="A13" sqref="A13"/>
      <selection pane="bottomRight" activeCell="AF14" sqref="AF14:AF19"/>
    </sheetView>
  </sheetViews>
  <sheetFormatPr defaultRowHeight="39" x14ac:dyDescent="0.6"/>
  <cols>
    <col min="1" max="1" width="6.8984375" style="9" customWidth="1"/>
    <col min="2" max="2" width="9.796875" style="10" customWidth="1"/>
    <col min="3" max="3" width="11.19921875" style="11" customWidth="1"/>
    <col min="4" max="4" width="9.546875" style="11" customWidth="1"/>
    <col min="5" max="5" width="14.84765625" style="11" customWidth="1"/>
    <col min="6" max="6" width="10.796875" style="11" customWidth="1"/>
    <col min="7" max="8" width="11.69921875" style="11" customWidth="1"/>
    <col min="9" max="9" width="8.546875" style="9" customWidth="1"/>
    <col min="10" max="10" width="38.19921875" style="9" customWidth="1"/>
    <col min="11" max="11" width="18.25" style="9" customWidth="1"/>
    <col min="12" max="12" width="6.84765625" style="9" customWidth="1"/>
    <col min="13" max="13" width="7.44921875" style="9" customWidth="1"/>
    <col min="14" max="14" width="6.25" style="9" customWidth="1"/>
    <col min="15" max="15" width="8.59765625" style="9" customWidth="1"/>
    <col min="16" max="16" width="6.796875" style="9" customWidth="1"/>
    <col min="17" max="17" width="6.296875" style="9" customWidth="1"/>
    <col min="18" max="18" width="7.796875" style="9" customWidth="1"/>
    <col min="19" max="19" width="17.34765625" style="9" customWidth="1"/>
    <col min="20" max="20" width="18.59765625" style="9" customWidth="1"/>
    <col min="21" max="21" width="17.296875" style="9" customWidth="1"/>
    <col min="22" max="22" width="6.5" style="9" customWidth="1"/>
    <col min="23" max="29" width="12.69921875" style="9" customWidth="1"/>
    <col min="30" max="31" width="11.69921875" style="9" customWidth="1"/>
    <col min="32" max="16384" width="8.796875" style="9"/>
  </cols>
  <sheetData>
    <row r="1" spans="1:34" ht="135" customHeight="1" x14ac:dyDescent="0.6">
      <c r="B1" s="9"/>
      <c r="C1" s="130" t="s">
        <v>70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35"/>
      <c r="U1" s="35"/>
      <c r="V1" s="35"/>
    </row>
    <row r="2" spans="1:34" ht="46.5" customHeight="1" x14ac:dyDescent="0.7">
      <c r="A2" s="203" t="s">
        <v>84</v>
      </c>
      <c r="B2" s="203"/>
      <c r="C2" s="6"/>
      <c r="D2" s="18"/>
      <c r="E2" s="6"/>
      <c r="F2" s="6"/>
      <c r="G2" s="16" t="s">
        <v>49</v>
      </c>
      <c r="H2" s="16"/>
      <c r="I2" s="6"/>
      <c r="J2" s="17"/>
      <c r="K2" s="30">
        <v>43207</v>
      </c>
      <c r="L2" s="30"/>
      <c r="M2" s="30"/>
      <c r="N2" s="30"/>
      <c r="O2" s="29">
        <f>TIME(15,25,55)</f>
        <v>0.64299768518518519</v>
      </c>
      <c r="Q2" s="28"/>
      <c r="R2" s="6"/>
      <c r="S2" s="46"/>
      <c r="T2" s="6"/>
      <c r="U2" s="6"/>
      <c r="V2" s="6"/>
      <c r="W2" s="6"/>
      <c r="X2" s="18"/>
      <c r="Y2" s="18"/>
      <c r="Z2" s="80"/>
      <c r="AA2" s="80"/>
      <c r="AB2" s="80"/>
      <c r="AC2" s="80"/>
      <c r="AD2" s="6"/>
      <c r="AE2" s="99"/>
    </row>
    <row r="3" spans="1:34" ht="39" customHeight="1" x14ac:dyDescent="0.6">
      <c r="B3" s="196" t="s">
        <v>19</v>
      </c>
      <c r="C3" s="196"/>
      <c r="D3" s="22"/>
      <c r="E3" s="196" t="s">
        <v>20</v>
      </c>
      <c r="F3" s="204" t="s">
        <v>21</v>
      </c>
      <c r="G3" s="205"/>
      <c r="H3" s="205"/>
      <c r="I3" s="205"/>
      <c r="J3" s="206"/>
      <c r="K3" s="196" t="s">
        <v>22</v>
      </c>
      <c r="L3" s="196"/>
      <c r="M3" s="196"/>
      <c r="N3" s="196"/>
      <c r="O3" s="196"/>
      <c r="P3" s="196"/>
      <c r="Q3" s="196"/>
      <c r="R3" s="196"/>
      <c r="S3" s="47"/>
      <c r="T3" s="8"/>
      <c r="U3" s="13"/>
      <c r="V3" s="152" t="s">
        <v>23</v>
      </c>
      <c r="W3" s="154"/>
      <c r="X3" s="152" t="s">
        <v>24</v>
      </c>
      <c r="Y3" s="153"/>
      <c r="Z3" s="153"/>
      <c r="AA3" s="153"/>
      <c r="AB3" s="153"/>
      <c r="AC3" s="153"/>
      <c r="AD3" s="154"/>
      <c r="AE3" s="106"/>
    </row>
    <row r="4" spans="1:34" ht="39" customHeight="1" x14ac:dyDescent="0.6">
      <c r="B4" s="196"/>
      <c r="C4" s="196"/>
      <c r="D4" s="22"/>
      <c r="E4" s="196"/>
      <c r="F4" s="207"/>
      <c r="G4" s="208"/>
      <c r="H4" s="208"/>
      <c r="I4" s="208"/>
      <c r="J4" s="209"/>
      <c r="K4" s="196" t="s">
        <v>25</v>
      </c>
      <c r="L4" s="196"/>
      <c r="M4" s="196" t="s">
        <v>26</v>
      </c>
      <c r="N4" s="196"/>
      <c r="O4" s="196"/>
      <c r="P4" s="196"/>
      <c r="Q4" s="196"/>
      <c r="R4" s="196"/>
      <c r="S4" s="149"/>
      <c r="T4" s="134" t="s">
        <v>27</v>
      </c>
      <c r="U4" s="134" t="s">
        <v>28</v>
      </c>
      <c r="V4" s="186" t="s">
        <v>29</v>
      </c>
      <c r="W4" s="187"/>
      <c r="X4" s="171" t="s">
        <v>49</v>
      </c>
      <c r="Y4" s="172"/>
      <c r="Z4" s="172"/>
      <c r="AA4" s="172"/>
      <c r="AB4" s="172"/>
      <c r="AC4" s="172"/>
      <c r="AD4" s="173"/>
      <c r="AE4" s="101"/>
    </row>
    <row r="5" spans="1:34" ht="18" customHeight="1" x14ac:dyDescent="0.6">
      <c r="B5" s="186" t="s">
        <v>61</v>
      </c>
      <c r="C5" s="187"/>
      <c r="D5" s="19"/>
      <c r="E5" s="212" t="s">
        <v>59</v>
      </c>
      <c r="F5" s="186" t="s">
        <v>60</v>
      </c>
      <c r="G5" s="210"/>
      <c r="H5" s="210"/>
      <c r="I5" s="210"/>
      <c r="J5" s="210"/>
      <c r="K5" s="134" t="s">
        <v>64</v>
      </c>
      <c r="L5" s="134"/>
      <c r="M5" s="134" t="s">
        <v>63</v>
      </c>
      <c r="N5" s="134"/>
      <c r="O5" s="134"/>
      <c r="P5" s="134"/>
      <c r="Q5" s="134"/>
      <c r="R5" s="134"/>
      <c r="S5" s="149"/>
      <c r="T5" s="134"/>
      <c r="U5" s="134"/>
      <c r="V5" s="188"/>
      <c r="W5" s="189"/>
      <c r="X5" s="174"/>
      <c r="Y5" s="175"/>
      <c r="Z5" s="175"/>
      <c r="AA5" s="175"/>
      <c r="AB5" s="175"/>
      <c r="AC5" s="175"/>
      <c r="AD5" s="176"/>
      <c r="AE5" s="101"/>
    </row>
    <row r="6" spans="1:34" x14ac:dyDescent="0.6">
      <c r="B6" s="188"/>
      <c r="C6" s="189"/>
      <c r="D6" s="20"/>
      <c r="E6" s="213"/>
      <c r="F6" s="188"/>
      <c r="G6" s="149"/>
      <c r="H6" s="149"/>
      <c r="I6" s="149"/>
      <c r="J6" s="149"/>
      <c r="K6" s="134"/>
      <c r="L6" s="134"/>
      <c r="M6" s="134"/>
      <c r="N6" s="134"/>
      <c r="O6" s="134"/>
      <c r="P6" s="134"/>
      <c r="Q6" s="134"/>
      <c r="R6" s="134"/>
      <c r="S6" s="149"/>
      <c r="T6" s="134"/>
      <c r="U6" s="33" t="s">
        <v>30</v>
      </c>
      <c r="V6" s="190"/>
      <c r="W6" s="191"/>
      <c r="X6" s="177"/>
      <c r="Y6" s="178"/>
      <c r="Z6" s="178"/>
      <c r="AA6" s="178"/>
      <c r="AB6" s="178"/>
      <c r="AC6" s="178"/>
      <c r="AD6" s="179"/>
      <c r="AE6" s="101"/>
    </row>
    <row r="7" spans="1:34" ht="85.5" customHeight="1" x14ac:dyDescent="0.6">
      <c r="B7" s="188"/>
      <c r="C7" s="189"/>
      <c r="D7" s="20"/>
      <c r="E7" s="213"/>
      <c r="F7" s="188"/>
      <c r="G7" s="149"/>
      <c r="H7" s="149"/>
      <c r="I7" s="149"/>
      <c r="J7" s="149"/>
      <c r="K7" s="134"/>
      <c r="L7" s="134"/>
      <c r="M7" s="134"/>
      <c r="N7" s="134"/>
      <c r="O7" s="134"/>
      <c r="P7" s="134"/>
      <c r="Q7" s="134"/>
      <c r="R7" s="134"/>
      <c r="S7" s="149"/>
      <c r="T7" s="134" t="s">
        <v>31</v>
      </c>
      <c r="U7" s="33" t="s">
        <v>28</v>
      </c>
      <c r="V7" s="192" t="s">
        <v>43</v>
      </c>
      <c r="W7" s="193"/>
      <c r="X7" s="180" t="s">
        <v>71</v>
      </c>
      <c r="Y7" s="181"/>
      <c r="Z7" s="181"/>
      <c r="AA7" s="181"/>
      <c r="AB7" s="181"/>
      <c r="AC7" s="181"/>
      <c r="AD7" s="182"/>
      <c r="AE7" s="107"/>
    </row>
    <row r="8" spans="1:34" ht="30" customHeight="1" x14ac:dyDescent="0.6">
      <c r="B8" s="190"/>
      <c r="C8" s="191"/>
      <c r="D8" s="21"/>
      <c r="E8" s="214"/>
      <c r="F8" s="190"/>
      <c r="G8" s="211"/>
      <c r="H8" s="211"/>
      <c r="I8" s="211"/>
      <c r="J8" s="211"/>
      <c r="K8" s="134"/>
      <c r="L8" s="134"/>
      <c r="M8" s="134"/>
      <c r="N8" s="134"/>
      <c r="O8" s="134"/>
      <c r="P8" s="134"/>
      <c r="Q8" s="134"/>
      <c r="R8" s="134"/>
      <c r="S8" s="149"/>
      <c r="T8" s="134"/>
      <c r="U8" s="33" t="s">
        <v>30</v>
      </c>
      <c r="V8" s="194"/>
      <c r="W8" s="195"/>
      <c r="X8" s="183"/>
      <c r="Y8" s="184"/>
      <c r="Z8" s="184"/>
      <c r="AA8" s="184"/>
      <c r="AB8" s="184"/>
      <c r="AC8" s="184"/>
      <c r="AD8" s="185"/>
      <c r="AE8" s="107"/>
    </row>
    <row r="9" spans="1:34" ht="21" customHeight="1" x14ac:dyDescent="0.6">
      <c r="B9" s="6"/>
      <c r="C9" s="6"/>
      <c r="D9" s="18"/>
      <c r="E9" s="6"/>
      <c r="F9" s="6"/>
      <c r="G9" s="6"/>
      <c r="H9" s="17"/>
      <c r="I9" s="6"/>
      <c r="J9" s="17"/>
      <c r="K9" s="17"/>
      <c r="L9" s="32"/>
      <c r="M9" s="32"/>
      <c r="N9" s="32"/>
      <c r="O9" s="6"/>
      <c r="P9" s="6"/>
      <c r="Q9" s="6"/>
      <c r="R9" s="6"/>
      <c r="S9" s="6"/>
      <c r="T9" s="6"/>
      <c r="U9" s="6"/>
      <c r="V9" s="6"/>
      <c r="W9" s="6"/>
      <c r="X9" s="18"/>
      <c r="Y9" s="18"/>
      <c r="Z9" s="80"/>
      <c r="AA9" s="80"/>
      <c r="AB9" s="80"/>
      <c r="AC9" s="80"/>
      <c r="AD9" s="6"/>
      <c r="AE9" s="99"/>
    </row>
    <row r="10" spans="1:34" ht="69.75" customHeight="1" thickBot="1" x14ac:dyDescent="0.95">
      <c r="A10" s="150" t="s">
        <v>98</v>
      </c>
      <c r="B10" s="150"/>
      <c r="C10" s="150"/>
      <c r="D10" s="151"/>
      <c r="E10" s="133" t="s">
        <v>58</v>
      </c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1"/>
    </row>
    <row r="11" spans="1:34" s="7" customFormat="1" ht="71.25" customHeight="1" x14ac:dyDescent="0.6">
      <c r="A11" s="135" t="s">
        <v>34</v>
      </c>
      <c r="B11" s="135" t="s">
        <v>50</v>
      </c>
      <c r="C11" s="135" t="s">
        <v>51</v>
      </c>
      <c r="D11" s="137" t="s">
        <v>55</v>
      </c>
      <c r="E11" s="113" t="s">
        <v>45</v>
      </c>
      <c r="F11" s="140" t="s">
        <v>47</v>
      </c>
      <c r="G11" s="140" t="s">
        <v>39</v>
      </c>
      <c r="H11" s="145" t="s">
        <v>52</v>
      </c>
      <c r="I11" s="113" t="s">
        <v>46</v>
      </c>
      <c r="J11" s="147" t="s">
        <v>53</v>
      </c>
      <c r="K11" s="140" t="s">
        <v>54</v>
      </c>
      <c r="L11" s="139" t="s">
        <v>62</v>
      </c>
      <c r="M11" s="140"/>
      <c r="N11" s="141"/>
      <c r="O11" s="142" t="s">
        <v>40</v>
      </c>
      <c r="P11" s="143"/>
      <c r="Q11" s="144"/>
      <c r="R11" s="131" t="s">
        <v>38</v>
      </c>
      <c r="S11" s="165" t="s">
        <v>73</v>
      </c>
      <c r="T11" s="145"/>
      <c r="U11" s="166"/>
      <c r="V11" s="155" t="s">
        <v>76</v>
      </c>
      <c r="W11" s="156"/>
      <c r="X11" s="156"/>
      <c r="Y11" s="156"/>
      <c r="Z11" s="156"/>
      <c r="AA11" s="156"/>
      <c r="AB11" s="156"/>
      <c r="AC11" s="157"/>
      <c r="AD11" s="158" t="s">
        <v>57</v>
      </c>
      <c r="AE11" s="160" t="s">
        <v>89</v>
      </c>
      <c r="AF11" s="128" t="s">
        <v>72</v>
      </c>
      <c r="AG11" s="7" t="s">
        <v>85</v>
      </c>
      <c r="AH11" s="215">
        <f ca="1">TODAY()+AI7</f>
        <v>43230</v>
      </c>
    </row>
    <row r="12" spans="1:34" s="7" customFormat="1" ht="171" customHeight="1" thickBot="1" x14ac:dyDescent="0.65">
      <c r="A12" s="136"/>
      <c r="B12" s="136"/>
      <c r="C12" s="136"/>
      <c r="D12" s="138"/>
      <c r="E12" s="81" t="s">
        <v>44</v>
      </c>
      <c r="F12" s="148"/>
      <c r="G12" s="148"/>
      <c r="H12" s="146"/>
      <c r="I12" s="82" t="s">
        <v>48</v>
      </c>
      <c r="J12" s="138"/>
      <c r="K12" s="148"/>
      <c r="L12" s="85" t="s">
        <v>33</v>
      </c>
      <c r="M12" s="83" t="s">
        <v>1</v>
      </c>
      <c r="N12" s="84" t="s">
        <v>2</v>
      </c>
      <c r="O12" s="85" t="s">
        <v>33</v>
      </c>
      <c r="P12" s="83" t="s">
        <v>1</v>
      </c>
      <c r="Q12" s="84" t="s">
        <v>2</v>
      </c>
      <c r="R12" s="132"/>
      <c r="S12" s="64" t="s">
        <v>41</v>
      </c>
      <c r="T12" s="76" t="s">
        <v>35</v>
      </c>
      <c r="U12" s="65" t="s">
        <v>36</v>
      </c>
      <c r="V12" s="109" t="s">
        <v>42</v>
      </c>
      <c r="W12" s="110" t="s">
        <v>37</v>
      </c>
      <c r="X12" s="110" t="s">
        <v>56</v>
      </c>
      <c r="Y12" s="110" t="s">
        <v>79</v>
      </c>
      <c r="Z12" s="111" t="s">
        <v>80</v>
      </c>
      <c r="AA12" s="111" t="s">
        <v>81</v>
      </c>
      <c r="AB12" s="111" t="s">
        <v>82</v>
      </c>
      <c r="AC12" s="111" t="s">
        <v>83</v>
      </c>
      <c r="AD12" s="159"/>
      <c r="AE12" s="161"/>
      <c r="AF12" s="129"/>
      <c r="AG12" s="7" t="s">
        <v>86</v>
      </c>
      <c r="AH12" s="102"/>
    </row>
    <row r="13" spans="1:34" s="12" customFormat="1" ht="49.5" customHeight="1" thickBot="1" x14ac:dyDescent="0.65">
      <c r="A13" s="169" t="s">
        <v>78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62" t="s">
        <v>74</v>
      </c>
      <c r="T13" s="163"/>
      <c r="U13" s="164"/>
      <c r="V13" s="197" t="s">
        <v>75</v>
      </c>
      <c r="W13" s="198"/>
      <c r="X13" s="198"/>
      <c r="Y13" s="198"/>
      <c r="Z13" s="198"/>
      <c r="AA13" s="198"/>
      <c r="AB13" s="198"/>
      <c r="AC13" s="199"/>
      <c r="AD13" s="200" t="s">
        <v>77</v>
      </c>
      <c r="AE13" s="201"/>
      <c r="AF13" s="202"/>
      <c r="AG13" s="12" t="s">
        <v>87</v>
      </c>
    </row>
    <row r="14" spans="1:34" s="13" customFormat="1" ht="220.5" customHeight="1" x14ac:dyDescent="0.6">
      <c r="A14" s="86">
        <v>1</v>
      </c>
      <c r="B14" s="104">
        <v>2368</v>
      </c>
      <c r="C14" s="112">
        <v>1</v>
      </c>
      <c r="D14" s="87"/>
      <c r="E14" s="39" t="s">
        <v>90</v>
      </c>
      <c r="F14" s="88" t="s">
        <v>92</v>
      </c>
      <c r="G14" s="37" t="s">
        <v>91</v>
      </c>
      <c r="H14" s="38"/>
      <c r="I14" s="103" t="s">
        <v>99</v>
      </c>
      <c r="J14" s="89"/>
      <c r="K14" s="90"/>
      <c r="L14" s="91">
        <v>634</v>
      </c>
      <c r="M14" s="92">
        <v>221</v>
      </c>
      <c r="N14" s="93">
        <v>22</v>
      </c>
      <c r="O14" s="60">
        <f>L14+40</f>
        <v>674</v>
      </c>
      <c r="P14" s="61">
        <f>M14+40</f>
        <v>261</v>
      </c>
      <c r="Q14" s="62">
        <f>N14+2</f>
        <v>24</v>
      </c>
      <c r="R14" s="114">
        <v>1</v>
      </c>
      <c r="S14" s="94" t="s">
        <v>101</v>
      </c>
      <c r="T14" s="94" t="s">
        <v>101</v>
      </c>
      <c r="U14" s="94" t="s">
        <v>101</v>
      </c>
      <c r="V14" s="96" t="s">
        <v>76</v>
      </c>
      <c r="W14" s="115">
        <v>43223</v>
      </c>
      <c r="X14" s="95" t="s">
        <v>85</v>
      </c>
      <c r="Y14" s="97">
        <v>8</v>
      </c>
      <c r="Z14" s="97">
        <v>1</v>
      </c>
      <c r="AA14" s="97">
        <v>1</v>
      </c>
      <c r="AB14" s="97">
        <f>R14-AA14</f>
        <v>0</v>
      </c>
      <c r="AC14" s="97">
        <f>(Y14*AB14)/Z14</f>
        <v>0</v>
      </c>
      <c r="AD14" s="116">
        <v>43225</v>
      </c>
      <c r="AE14" s="94" t="s">
        <v>102</v>
      </c>
      <c r="AF14" s="216">
        <v>43230</v>
      </c>
      <c r="AG14" s="13" t="s">
        <v>88</v>
      </c>
    </row>
    <row r="15" spans="1:34" s="13" customFormat="1" ht="147.75" customHeight="1" x14ac:dyDescent="0.6">
      <c r="A15" s="86">
        <v>2</v>
      </c>
      <c r="B15" s="104">
        <v>2368</v>
      </c>
      <c r="C15" s="112">
        <v>1</v>
      </c>
      <c r="D15" s="87"/>
      <c r="E15" s="39" t="s">
        <v>90</v>
      </c>
      <c r="F15" s="88" t="s">
        <v>93</v>
      </c>
      <c r="G15" s="37" t="s">
        <v>91</v>
      </c>
      <c r="H15" s="38"/>
      <c r="I15" s="103" t="s">
        <v>99</v>
      </c>
      <c r="K15" s="42"/>
      <c r="L15" s="49">
        <v>1212</v>
      </c>
      <c r="M15" s="50">
        <v>106</v>
      </c>
      <c r="N15" s="51">
        <v>22</v>
      </c>
      <c r="O15" s="60">
        <f t="shared" ref="O15:O19" si="0">L15+40</f>
        <v>1252</v>
      </c>
      <c r="P15" s="61">
        <f t="shared" ref="P15:P19" si="1">M15+40</f>
        <v>146</v>
      </c>
      <c r="Q15" s="62">
        <f t="shared" ref="Q15:Q19" si="2">N15+2</f>
        <v>24</v>
      </c>
      <c r="R15" s="105">
        <v>1</v>
      </c>
      <c r="S15" s="94" t="s">
        <v>101</v>
      </c>
      <c r="T15" s="94" t="s">
        <v>101</v>
      </c>
      <c r="U15" s="94" t="s">
        <v>101</v>
      </c>
      <c r="V15" s="96" t="s">
        <v>76</v>
      </c>
      <c r="W15" s="115">
        <v>43223</v>
      </c>
      <c r="X15" s="95" t="s">
        <v>100</v>
      </c>
      <c r="Y15" s="97">
        <v>20</v>
      </c>
      <c r="Z15" s="97">
        <v>1</v>
      </c>
      <c r="AA15" s="97">
        <v>1</v>
      </c>
      <c r="AB15" s="97">
        <f>R15-AA15</f>
        <v>0</v>
      </c>
      <c r="AC15" s="97">
        <f>(Y15*AB15)/Z15</f>
        <v>0</v>
      </c>
      <c r="AD15" s="116">
        <v>43225</v>
      </c>
      <c r="AE15" s="94" t="s">
        <v>102</v>
      </c>
      <c r="AF15" s="216">
        <v>43230</v>
      </c>
      <c r="AG15" s="13" t="s">
        <v>100</v>
      </c>
    </row>
    <row r="16" spans="1:34" s="13" customFormat="1" ht="156.75" customHeight="1" x14ac:dyDescent="0.6">
      <c r="A16" s="86">
        <v>3</v>
      </c>
      <c r="B16" s="104">
        <v>2368</v>
      </c>
      <c r="C16" s="112">
        <v>1</v>
      </c>
      <c r="D16" s="44"/>
      <c r="E16" s="39" t="s">
        <v>90</v>
      </c>
      <c r="F16" s="88" t="s">
        <v>94</v>
      </c>
      <c r="G16" s="37" t="s">
        <v>91</v>
      </c>
      <c r="H16" s="38"/>
      <c r="I16" s="103" t="s">
        <v>99</v>
      </c>
      <c r="K16" s="42"/>
      <c r="L16" s="49">
        <v>1212</v>
      </c>
      <c r="M16" s="50">
        <v>106</v>
      </c>
      <c r="N16" s="51">
        <v>22</v>
      </c>
      <c r="O16" s="60">
        <f t="shared" si="0"/>
        <v>1252</v>
      </c>
      <c r="P16" s="61">
        <f t="shared" si="1"/>
        <v>146</v>
      </c>
      <c r="Q16" s="62">
        <f t="shared" si="2"/>
        <v>24</v>
      </c>
      <c r="R16" s="105">
        <v>1</v>
      </c>
      <c r="S16" s="94" t="s">
        <v>101</v>
      </c>
      <c r="T16" s="94" t="s">
        <v>101</v>
      </c>
      <c r="U16" s="94" t="s">
        <v>101</v>
      </c>
      <c r="V16" s="69" t="s">
        <v>76</v>
      </c>
      <c r="W16" s="115">
        <v>43223</v>
      </c>
      <c r="X16" s="95" t="s">
        <v>100</v>
      </c>
      <c r="Y16" s="97">
        <v>20</v>
      </c>
      <c r="Z16" s="97">
        <v>1</v>
      </c>
      <c r="AA16" s="97">
        <v>1</v>
      </c>
      <c r="AB16" s="97">
        <f t="shared" ref="AB16:AB19" si="3">R16-AA16</f>
        <v>0</v>
      </c>
      <c r="AC16" s="97">
        <f t="shared" ref="AC16:AC19" si="4">(Y16*AB16)/Z16</f>
        <v>0</v>
      </c>
      <c r="AD16" s="116">
        <v>43225</v>
      </c>
      <c r="AE16" s="94" t="s">
        <v>102</v>
      </c>
      <c r="AF16" s="216">
        <v>43230</v>
      </c>
    </row>
    <row r="17" spans="1:32" s="13" customFormat="1" ht="134.25" customHeight="1" x14ac:dyDescent="0.6">
      <c r="A17" s="86">
        <v>4</v>
      </c>
      <c r="B17" s="104">
        <v>2368</v>
      </c>
      <c r="C17" s="112">
        <v>1</v>
      </c>
      <c r="D17" s="44"/>
      <c r="E17" s="39" t="s">
        <v>90</v>
      </c>
      <c r="F17" s="88" t="s">
        <v>95</v>
      </c>
      <c r="G17" s="37" t="s">
        <v>91</v>
      </c>
      <c r="H17" s="38"/>
      <c r="I17" s="103" t="s">
        <v>99</v>
      </c>
      <c r="K17" s="42"/>
      <c r="L17" s="49">
        <v>1231</v>
      </c>
      <c r="M17" s="50">
        <v>88</v>
      </c>
      <c r="N17" s="51">
        <v>10</v>
      </c>
      <c r="O17" s="60">
        <f t="shared" si="0"/>
        <v>1271</v>
      </c>
      <c r="P17" s="61">
        <f t="shared" si="1"/>
        <v>128</v>
      </c>
      <c r="Q17" s="62">
        <f t="shared" si="2"/>
        <v>12</v>
      </c>
      <c r="R17" s="105">
        <v>1</v>
      </c>
      <c r="S17" s="94" t="s">
        <v>101</v>
      </c>
      <c r="T17" s="94" t="s">
        <v>101</v>
      </c>
      <c r="U17" s="94" t="s">
        <v>101</v>
      </c>
      <c r="V17" s="69" t="s">
        <v>76</v>
      </c>
      <c r="W17" s="115">
        <v>43223</v>
      </c>
      <c r="X17" s="95" t="s">
        <v>100</v>
      </c>
      <c r="Y17" s="97">
        <v>20</v>
      </c>
      <c r="Z17" s="97">
        <v>1</v>
      </c>
      <c r="AA17" s="97">
        <v>1</v>
      </c>
      <c r="AB17" s="97">
        <f t="shared" si="3"/>
        <v>0</v>
      </c>
      <c r="AC17" s="97">
        <f t="shared" si="4"/>
        <v>0</v>
      </c>
      <c r="AD17" s="116">
        <v>43225</v>
      </c>
      <c r="AE17" s="94" t="s">
        <v>102</v>
      </c>
      <c r="AF17" s="216">
        <v>43230</v>
      </c>
    </row>
    <row r="18" spans="1:32" s="12" customFormat="1" ht="140.25" customHeight="1" x14ac:dyDescent="0.6">
      <c r="A18" s="86">
        <v>5</v>
      </c>
      <c r="B18" s="104">
        <v>2368</v>
      </c>
      <c r="C18" s="112">
        <v>1</v>
      </c>
      <c r="D18" s="44"/>
      <c r="E18" s="39" t="s">
        <v>90</v>
      </c>
      <c r="F18" s="88" t="s">
        <v>96</v>
      </c>
      <c r="G18" s="37" t="s">
        <v>91</v>
      </c>
      <c r="H18" s="38"/>
      <c r="I18" s="103" t="s">
        <v>99</v>
      </c>
      <c r="K18" s="41"/>
      <c r="L18" s="49">
        <v>1231</v>
      </c>
      <c r="M18" s="50">
        <v>88</v>
      </c>
      <c r="N18" s="51">
        <v>10</v>
      </c>
      <c r="O18" s="60">
        <f t="shared" si="0"/>
        <v>1271</v>
      </c>
      <c r="P18" s="61">
        <f t="shared" si="1"/>
        <v>128</v>
      </c>
      <c r="Q18" s="62">
        <f t="shared" si="2"/>
        <v>12</v>
      </c>
      <c r="R18" s="105">
        <v>1</v>
      </c>
      <c r="S18" s="94" t="s">
        <v>101</v>
      </c>
      <c r="T18" s="94" t="s">
        <v>101</v>
      </c>
      <c r="U18" s="94" t="s">
        <v>101</v>
      </c>
      <c r="V18" s="69" t="s">
        <v>76</v>
      </c>
      <c r="W18" s="115">
        <v>43223</v>
      </c>
      <c r="X18" s="95" t="s">
        <v>100</v>
      </c>
      <c r="Y18" s="97">
        <v>20</v>
      </c>
      <c r="Z18" s="97">
        <v>1</v>
      </c>
      <c r="AA18" s="97">
        <v>1</v>
      </c>
      <c r="AB18" s="97">
        <f t="shared" si="3"/>
        <v>0</v>
      </c>
      <c r="AC18" s="97">
        <f t="shared" si="4"/>
        <v>0</v>
      </c>
      <c r="AD18" s="116">
        <v>43225</v>
      </c>
      <c r="AE18" s="94" t="s">
        <v>102</v>
      </c>
      <c r="AF18" s="216">
        <v>43230</v>
      </c>
    </row>
    <row r="19" spans="1:32" s="13" customFormat="1" ht="192.75" customHeight="1" x14ac:dyDescent="0.6">
      <c r="A19" s="86">
        <v>6</v>
      </c>
      <c r="B19" s="104">
        <v>2368</v>
      </c>
      <c r="C19" s="112">
        <v>1</v>
      </c>
      <c r="D19" s="44"/>
      <c r="E19" s="39" t="s">
        <v>90</v>
      </c>
      <c r="F19" s="88" t="s">
        <v>97</v>
      </c>
      <c r="G19" s="37" t="s">
        <v>91</v>
      </c>
      <c r="H19" s="38"/>
      <c r="I19" s="103" t="s">
        <v>99</v>
      </c>
      <c r="K19" s="42"/>
      <c r="L19" s="49">
        <v>548</v>
      </c>
      <c r="M19" s="50">
        <v>164</v>
      </c>
      <c r="N19" s="51">
        <v>10</v>
      </c>
      <c r="O19" s="60">
        <f t="shared" si="0"/>
        <v>588</v>
      </c>
      <c r="P19" s="61">
        <f t="shared" si="1"/>
        <v>204</v>
      </c>
      <c r="Q19" s="62">
        <f t="shared" si="2"/>
        <v>12</v>
      </c>
      <c r="R19" s="105">
        <v>1</v>
      </c>
      <c r="S19" s="94" t="s">
        <v>101</v>
      </c>
      <c r="T19" s="94" t="s">
        <v>101</v>
      </c>
      <c r="U19" s="94" t="s">
        <v>101</v>
      </c>
      <c r="V19" s="69" t="s">
        <v>76</v>
      </c>
      <c r="W19" s="115">
        <v>43223</v>
      </c>
      <c r="X19" s="95" t="s">
        <v>85</v>
      </c>
      <c r="Y19" s="97">
        <v>7</v>
      </c>
      <c r="Z19" s="97">
        <v>1</v>
      </c>
      <c r="AA19" s="97">
        <v>1</v>
      </c>
      <c r="AB19" s="97">
        <f t="shared" si="3"/>
        <v>0</v>
      </c>
      <c r="AC19" s="97">
        <f t="shared" si="4"/>
        <v>0</v>
      </c>
      <c r="AD19" s="116">
        <v>43225</v>
      </c>
      <c r="AE19" s="94" t="s">
        <v>102</v>
      </c>
      <c r="AF19" s="216">
        <v>43230</v>
      </c>
    </row>
    <row r="20" spans="1:32" s="13" customFormat="1" ht="50.1" customHeight="1" x14ac:dyDescent="0.6">
      <c r="A20" s="86">
        <v>7</v>
      </c>
      <c r="B20" s="39"/>
      <c r="C20" s="40"/>
      <c r="D20" s="44"/>
      <c r="E20" s="39"/>
      <c r="F20" s="23"/>
      <c r="G20" s="37"/>
      <c r="H20" s="38"/>
      <c r="I20" s="45"/>
      <c r="K20" s="42"/>
      <c r="L20" s="49"/>
      <c r="M20" s="50"/>
      <c r="N20" s="51"/>
      <c r="O20" s="59"/>
      <c r="P20" s="55"/>
      <c r="Q20" s="56"/>
      <c r="R20" s="97"/>
      <c r="S20" s="66"/>
      <c r="T20" s="15"/>
      <c r="U20" s="67"/>
      <c r="V20" s="69"/>
      <c r="W20" s="15"/>
      <c r="X20" s="15"/>
      <c r="Y20" s="97"/>
      <c r="Z20" s="97"/>
      <c r="AA20" s="97"/>
      <c r="AB20" s="97"/>
      <c r="AC20" s="97"/>
      <c r="AD20" s="67"/>
      <c r="AE20" s="108"/>
      <c r="AF20" s="71"/>
    </row>
    <row r="21" spans="1:32" s="13" customFormat="1" ht="50.1" customHeight="1" x14ac:dyDescent="0.6">
      <c r="A21" s="86">
        <v>8</v>
      </c>
      <c r="B21" s="39"/>
      <c r="C21" s="40"/>
      <c r="D21" s="44"/>
      <c r="E21" s="39"/>
      <c r="F21" s="23"/>
      <c r="G21" s="37"/>
      <c r="H21" s="38"/>
      <c r="I21" s="45"/>
      <c r="K21" s="42"/>
      <c r="L21" s="48"/>
      <c r="M21" s="74"/>
      <c r="N21" s="75"/>
      <c r="O21" s="72"/>
      <c r="P21" s="52"/>
      <c r="Q21" s="53"/>
      <c r="R21" s="97"/>
      <c r="S21" s="66"/>
      <c r="T21" s="15"/>
      <c r="U21" s="67"/>
      <c r="V21" s="15"/>
      <c r="W21" s="15"/>
      <c r="X21" s="15"/>
      <c r="Y21" s="97"/>
      <c r="Z21" s="97"/>
      <c r="AA21" s="97"/>
      <c r="AB21" s="97"/>
      <c r="AC21" s="97"/>
      <c r="AD21" s="67"/>
      <c r="AE21" s="108"/>
      <c r="AF21" s="71"/>
    </row>
    <row r="22" spans="1:32" s="13" customFormat="1" ht="50.1" customHeight="1" x14ac:dyDescent="0.6">
      <c r="A22" s="86">
        <v>9</v>
      </c>
      <c r="B22" s="39"/>
      <c r="C22" s="40"/>
      <c r="D22" s="44"/>
      <c r="E22" s="39"/>
      <c r="F22" s="23"/>
      <c r="G22" s="37"/>
      <c r="H22" s="38"/>
      <c r="I22" s="45"/>
      <c r="K22" s="42"/>
      <c r="L22" s="48"/>
      <c r="M22" s="74"/>
      <c r="N22" s="75"/>
      <c r="O22" s="72"/>
      <c r="P22" s="52"/>
      <c r="Q22" s="53"/>
      <c r="R22" s="97"/>
      <c r="S22" s="66"/>
      <c r="T22" s="15"/>
      <c r="U22" s="67"/>
      <c r="V22" s="15"/>
      <c r="W22" s="15"/>
      <c r="X22" s="15"/>
      <c r="Y22" s="97"/>
      <c r="Z22" s="97"/>
      <c r="AA22" s="97"/>
      <c r="AB22" s="97"/>
      <c r="AC22" s="97"/>
      <c r="AD22" s="67"/>
      <c r="AE22" s="108"/>
      <c r="AF22" s="71"/>
    </row>
    <row r="23" spans="1:32" s="13" customFormat="1" ht="50.1" customHeight="1" x14ac:dyDescent="0.6">
      <c r="A23" s="86">
        <v>10</v>
      </c>
      <c r="B23" s="39"/>
      <c r="C23" s="40"/>
      <c r="D23" s="44"/>
      <c r="E23" s="39"/>
      <c r="F23" s="57"/>
      <c r="G23" s="37"/>
      <c r="H23" s="38"/>
      <c r="I23" s="45"/>
      <c r="K23" s="42"/>
      <c r="L23" s="49"/>
      <c r="M23" s="50"/>
      <c r="N23" s="51"/>
      <c r="O23" s="59"/>
      <c r="P23" s="55"/>
      <c r="Q23" s="56"/>
      <c r="R23" s="97"/>
      <c r="S23" s="66"/>
      <c r="T23" s="15"/>
      <c r="U23" s="67"/>
      <c r="V23" s="69"/>
      <c r="W23" s="15"/>
      <c r="X23" s="15"/>
      <c r="Y23" s="97"/>
      <c r="Z23" s="97"/>
      <c r="AA23" s="97"/>
      <c r="AB23" s="97"/>
      <c r="AC23" s="97"/>
      <c r="AD23" s="67"/>
      <c r="AE23" s="108"/>
      <c r="AF23" s="71"/>
    </row>
    <row r="24" spans="1:32" s="13" customFormat="1" ht="50.1" customHeight="1" x14ac:dyDescent="0.6">
      <c r="A24" s="86">
        <v>11</v>
      </c>
      <c r="B24" s="39"/>
      <c r="C24" s="40"/>
      <c r="D24" s="44"/>
      <c r="E24" s="39"/>
      <c r="F24" s="58"/>
      <c r="G24" s="37"/>
      <c r="H24" s="38"/>
      <c r="I24" s="45"/>
      <c r="K24" s="42"/>
      <c r="L24" s="49"/>
      <c r="M24" s="50"/>
      <c r="N24" s="51"/>
      <c r="O24" s="59"/>
      <c r="P24" s="55"/>
      <c r="Q24" s="56"/>
      <c r="R24" s="63"/>
      <c r="S24" s="66"/>
      <c r="T24" s="15"/>
      <c r="U24" s="67"/>
      <c r="V24" s="15"/>
      <c r="W24" s="15"/>
      <c r="X24" s="15"/>
      <c r="Y24" s="15"/>
      <c r="Z24" s="98"/>
      <c r="AA24"/>
      <c r="AB24"/>
      <c r="AD24" s="67"/>
      <c r="AE24" s="108"/>
      <c r="AF24" s="71"/>
    </row>
    <row r="25" spans="1:32" s="13" customFormat="1" ht="50.1" customHeight="1" x14ac:dyDescent="0.6">
      <c r="A25" s="86">
        <v>12</v>
      </c>
      <c r="B25" s="39"/>
      <c r="C25" s="40"/>
      <c r="D25" s="44"/>
      <c r="E25" s="39"/>
      <c r="F25" s="57"/>
      <c r="G25" s="37"/>
      <c r="H25" s="38"/>
      <c r="I25" s="45"/>
      <c r="K25" s="42"/>
      <c r="L25" s="49"/>
      <c r="M25" s="50"/>
      <c r="N25" s="51"/>
      <c r="O25" s="59"/>
      <c r="P25" s="55"/>
      <c r="Q25" s="56"/>
      <c r="R25" s="63"/>
      <c r="S25" s="66"/>
      <c r="T25" s="15"/>
      <c r="U25" s="67"/>
      <c r="V25" s="69"/>
      <c r="W25" s="15"/>
      <c r="X25" s="15"/>
      <c r="Y25" s="15"/>
      <c r="Z25" s="98"/>
      <c r="AA25" s="98"/>
      <c r="AB25" s="98"/>
      <c r="AC25" s="98"/>
      <c r="AD25" s="67"/>
      <c r="AE25" s="108"/>
      <c r="AF25" s="71"/>
    </row>
    <row r="26" spans="1:32" s="13" customFormat="1" ht="50.1" customHeight="1" x14ac:dyDescent="0.6">
      <c r="A26" s="86">
        <v>13</v>
      </c>
      <c r="B26" s="39"/>
      <c r="C26" s="40"/>
      <c r="D26" s="44"/>
      <c r="E26" s="39"/>
      <c r="F26" s="57"/>
      <c r="G26" s="37"/>
      <c r="H26" s="38"/>
      <c r="I26" s="45"/>
      <c r="K26" s="42"/>
      <c r="L26" s="49"/>
      <c r="M26" s="50"/>
      <c r="N26" s="51"/>
      <c r="O26" s="59"/>
      <c r="P26" s="55"/>
      <c r="Q26" s="56"/>
      <c r="R26" s="63"/>
      <c r="S26" s="66"/>
      <c r="T26" s="15"/>
      <c r="U26" s="67"/>
      <c r="V26" s="69"/>
      <c r="W26" s="15"/>
      <c r="X26" s="15"/>
      <c r="Y26" s="15"/>
      <c r="Z26" s="98"/>
      <c r="AA26" s="98"/>
      <c r="AB26" s="98"/>
      <c r="AC26" s="98"/>
      <c r="AD26" s="67"/>
      <c r="AE26" s="108"/>
      <c r="AF26" s="71"/>
    </row>
    <row r="27" spans="1:32" s="13" customFormat="1" ht="50.1" customHeight="1" x14ac:dyDescent="0.6">
      <c r="A27" s="86">
        <v>14</v>
      </c>
      <c r="B27" s="39"/>
      <c r="C27" s="40"/>
      <c r="D27" s="44"/>
      <c r="E27" s="39"/>
      <c r="F27" s="57"/>
      <c r="G27" s="37"/>
      <c r="H27" s="38"/>
      <c r="I27" s="45"/>
      <c r="K27" s="42"/>
      <c r="L27" s="49"/>
      <c r="M27" s="50"/>
      <c r="N27" s="51"/>
      <c r="O27" s="59"/>
      <c r="P27" s="55"/>
      <c r="Q27" s="56"/>
      <c r="R27" s="63"/>
      <c r="S27" s="66"/>
      <c r="T27" s="15"/>
      <c r="U27" s="67"/>
      <c r="V27" s="15"/>
      <c r="W27" s="15"/>
      <c r="X27" s="15"/>
      <c r="Y27" s="15"/>
      <c r="Z27" s="98"/>
      <c r="AA27" s="98"/>
      <c r="AB27" s="98"/>
      <c r="AC27" s="98"/>
      <c r="AD27" s="67"/>
      <c r="AE27" s="108"/>
      <c r="AF27" s="71"/>
    </row>
    <row r="28" spans="1:32" s="13" customFormat="1" ht="50.1" customHeight="1" x14ac:dyDescent="0.6">
      <c r="A28" s="86">
        <v>15</v>
      </c>
      <c r="B28" s="39"/>
      <c r="C28" s="40"/>
      <c r="D28" s="44"/>
      <c r="E28" s="39"/>
      <c r="F28" s="58"/>
      <c r="G28" s="37"/>
      <c r="H28" s="38"/>
      <c r="I28" s="45"/>
      <c r="K28" s="42"/>
      <c r="L28" s="49"/>
      <c r="M28" s="50"/>
      <c r="N28" s="51"/>
      <c r="O28" s="59"/>
      <c r="P28" s="55"/>
      <c r="Q28" s="56"/>
      <c r="R28" s="63"/>
      <c r="S28" s="66"/>
      <c r="T28" s="15"/>
      <c r="U28" s="67"/>
      <c r="V28" s="69"/>
      <c r="W28" s="15"/>
      <c r="X28" s="15"/>
      <c r="Y28" s="15"/>
      <c r="Z28" s="98"/>
      <c r="AA28" s="98"/>
      <c r="AB28" s="98"/>
      <c r="AC28" s="98"/>
      <c r="AD28" s="67"/>
      <c r="AE28" s="108"/>
      <c r="AF28" s="71"/>
    </row>
    <row r="29" spans="1:32" s="13" customFormat="1" ht="50.1" customHeight="1" x14ac:dyDescent="0.6">
      <c r="A29" s="86">
        <v>16</v>
      </c>
      <c r="B29" s="39"/>
      <c r="C29" s="40"/>
      <c r="D29" s="44"/>
      <c r="E29" s="39"/>
      <c r="F29" s="58"/>
      <c r="G29" s="37"/>
      <c r="H29" s="38"/>
      <c r="I29" s="45"/>
      <c r="K29" s="42"/>
      <c r="L29" s="49"/>
      <c r="M29" s="50"/>
      <c r="N29" s="51"/>
      <c r="O29" s="59"/>
      <c r="P29" s="55"/>
      <c r="Q29" s="56"/>
      <c r="R29" s="63"/>
      <c r="S29" s="66"/>
      <c r="T29" s="15"/>
      <c r="U29" s="67"/>
      <c r="V29" s="15"/>
      <c r="W29" s="15"/>
      <c r="X29" s="15"/>
      <c r="Y29" s="15"/>
      <c r="Z29" s="98"/>
      <c r="AA29" s="98"/>
      <c r="AB29" s="98"/>
      <c r="AC29" s="98"/>
      <c r="AD29" s="67"/>
      <c r="AE29" s="108"/>
      <c r="AF29" s="71"/>
    </row>
    <row r="30" spans="1:32" s="13" customFormat="1" ht="50.1" customHeight="1" x14ac:dyDescent="0.6">
      <c r="A30" s="86">
        <v>17</v>
      </c>
      <c r="B30" s="39"/>
      <c r="C30" s="40"/>
      <c r="D30" s="44"/>
      <c r="E30" s="39"/>
      <c r="F30" s="58"/>
      <c r="G30" s="37"/>
      <c r="H30" s="38"/>
      <c r="I30" s="45"/>
      <c r="K30" s="42"/>
      <c r="L30" s="49"/>
      <c r="M30" s="50"/>
      <c r="N30" s="51"/>
      <c r="O30" s="59"/>
      <c r="P30" s="55"/>
      <c r="Q30" s="56"/>
      <c r="R30" s="63"/>
      <c r="S30" s="66"/>
      <c r="T30" s="15"/>
      <c r="U30" s="67"/>
      <c r="V30" s="15"/>
      <c r="W30" s="15"/>
      <c r="X30" s="15"/>
      <c r="Y30" s="15"/>
      <c r="Z30" s="98"/>
      <c r="AA30" s="98"/>
      <c r="AB30" s="98"/>
      <c r="AC30" s="98"/>
      <c r="AD30" s="67"/>
      <c r="AE30" s="108"/>
      <c r="AF30" s="71"/>
    </row>
    <row r="31" spans="1:32" s="13" customFormat="1" ht="50.1" customHeight="1" x14ac:dyDescent="0.6">
      <c r="A31" s="86">
        <v>18</v>
      </c>
      <c r="B31" s="39"/>
      <c r="C31" s="40"/>
      <c r="D31" s="44"/>
      <c r="E31" s="39"/>
      <c r="F31" s="58"/>
      <c r="G31" s="37"/>
      <c r="H31" s="38"/>
      <c r="I31" s="45"/>
      <c r="K31" s="42"/>
      <c r="L31" s="49"/>
      <c r="M31" s="50"/>
      <c r="N31" s="51"/>
      <c r="O31" s="59"/>
      <c r="P31" s="55"/>
      <c r="Q31" s="56"/>
      <c r="R31" s="63"/>
      <c r="S31" s="66"/>
      <c r="T31" s="15"/>
      <c r="U31" s="67"/>
      <c r="V31" s="15"/>
      <c r="W31" s="15"/>
      <c r="X31" s="15"/>
      <c r="Y31" s="15"/>
      <c r="Z31" s="98"/>
      <c r="AA31" s="98"/>
      <c r="AB31" s="98"/>
      <c r="AC31" s="98"/>
      <c r="AD31" s="67"/>
      <c r="AE31" s="108"/>
      <c r="AF31" s="71"/>
    </row>
    <row r="32" spans="1:32" s="13" customFormat="1" ht="50.1" customHeight="1" x14ac:dyDescent="0.6">
      <c r="A32" s="86">
        <v>19</v>
      </c>
      <c r="B32" s="39"/>
      <c r="C32" s="40"/>
      <c r="D32" s="44"/>
      <c r="E32" s="39"/>
      <c r="F32" s="58"/>
      <c r="G32" s="37"/>
      <c r="H32" s="38"/>
      <c r="I32" s="45"/>
      <c r="K32" s="42"/>
      <c r="L32" s="49"/>
      <c r="M32" s="50"/>
      <c r="N32" s="51"/>
      <c r="O32" s="59"/>
      <c r="P32" s="55"/>
      <c r="Q32" s="56"/>
      <c r="R32" s="63"/>
      <c r="S32" s="66"/>
      <c r="T32" s="15"/>
      <c r="U32" s="67"/>
      <c r="V32" s="15"/>
      <c r="W32" s="15"/>
      <c r="X32" s="15"/>
      <c r="Y32" s="15"/>
      <c r="Z32" s="98"/>
      <c r="AA32" s="98"/>
      <c r="AB32" s="98"/>
      <c r="AC32" s="98"/>
      <c r="AD32" s="67"/>
      <c r="AE32" s="108"/>
      <c r="AF32" s="71"/>
    </row>
    <row r="33" spans="1:32" s="13" customFormat="1" ht="50.1" customHeight="1" x14ac:dyDescent="0.6">
      <c r="A33" s="86">
        <v>20</v>
      </c>
      <c r="B33" s="39"/>
      <c r="C33" s="40"/>
      <c r="D33" s="44"/>
      <c r="E33" s="39"/>
      <c r="F33" s="58"/>
      <c r="G33" s="37"/>
      <c r="H33" s="38"/>
      <c r="I33" s="45"/>
      <c r="J33" s="36"/>
      <c r="K33" s="42"/>
      <c r="L33" s="48"/>
      <c r="M33" s="74"/>
      <c r="N33" s="75"/>
      <c r="O33" s="72"/>
      <c r="P33" s="54"/>
      <c r="Q33" s="53"/>
      <c r="R33" s="63"/>
      <c r="S33" s="66"/>
      <c r="T33" s="15"/>
      <c r="U33" s="67"/>
      <c r="V33" s="15"/>
      <c r="W33" s="15"/>
      <c r="X33" s="15"/>
      <c r="Y33" s="15"/>
      <c r="Z33" s="98"/>
      <c r="AA33" s="98"/>
      <c r="AB33" s="98"/>
      <c r="AC33" s="98"/>
      <c r="AD33" s="67"/>
      <c r="AE33" s="108"/>
      <c r="AF33" s="71"/>
    </row>
    <row r="34" spans="1:32" s="13" customFormat="1" ht="50.1" customHeight="1" x14ac:dyDescent="0.6">
      <c r="A34" s="86">
        <v>21</v>
      </c>
      <c r="B34" s="25"/>
      <c r="C34" s="26"/>
      <c r="D34" s="14"/>
      <c r="E34" s="27"/>
      <c r="F34" s="23"/>
      <c r="G34" s="31"/>
      <c r="H34" s="24"/>
      <c r="K34" s="42"/>
      <c r="L34" s="77"/>
      <c r="M34" s="78"/>
      <c r="N34" s="79"/>
      <c r="O34" s="73"/>
      <c r="P34" s="34"/>
      <c r="Q34" s="43"/>
      <c r="R34" s="68"/>
      <c r="S34" s="66"/>
      <c r="T34" s="15"/>
      <c r="U34" s="67"/>
      <c r="V34" s="70"/>
      <c r="W34" s="15"/>
      <c r="X34" s="15"/>
      <c r="Y34" s="15"/>
      <c r="Z34" s="98"/>
      <c r="AA34" s="98"/>
      <c r="AB34" s="98"/>
      <c r="AC34" s="98"/>
      <c r="AD34" s="67"/>
      <c r="AE34" s="108"/>
      <c r="AF34" s="71"/>
    </row>
    <row r="35" spans="1:32" s="13" customFormat="1" ht="50.1" customHeight="1" x14ac:dyDescent="0.6">
      <c r="A35" s="86">
        <v>22</v>
      </c>
      <c r="B35" s="25"/>
      <c r="C35" s="26"/>
      <c r="D35" s="14"/>
      <c r="E35" s="27"/>
      <c r="F35" s="23"/>
      <c r="G35" s="31"/>
      <c r="H35" s="24"/>
      <c r="K35" s="42"/>
      <c r="L35" s="77"/>
      <c r="M35" s="78"/>
      <c r="N35" s="79"/>
      <c r="O35" s="73"/>
      <c r="P35" s="34"/>
      <c r="Q35" s="43"/>
      <c r="R35" s="68"/>
      <c r="S35" s="66"/>
      <c r="T35" s="15"/>
      <c r="U35" s="67"/>
      <c r="V35" s="70"/>
      <c r="W35" s="15"/>
      <c r="X35" s="15"/>
      <c r="Y35" s="15"/>
      <c r="Z35" s="98"/>
      <c r="AA35" s="98"/>
      <c r="AB35" s="98"/>
      <c r="AC35" s="98"/>
      <c r="AD35" s="67"/>
      <c r="AE35" s="108"/>
      <c r="AF35" s="71"/>
    </row>
    <row r="36" spans="1:32" s="13" customFormat="1" ht="50.1" customHeight="1" x14ac:dyDescent="0.6">
      <c r="A36" s="86">
        <v>23</v>
      </c>
      <c r="B36" s="25"/>
      <c r="C36" s="26"/>
      <c r="D36" s="14"/>
      <c r="E36" s="27"/>
      <c r="F36" s="23"/>
      <c r="G36" s="31"/>
      <c r="H36" s="24"/>
      <c r="K36" s="42"/>
      <c r="L36" s="77"/>
      <c r="M36" s="78"/>
      <c r="N36" s="79"/>
      <c r="O36" s="73"/>
      <c r="P36" s="34"/>
      <c r="Q36" s="43"/>
      <c r="R36" s="68"/>
      <c r="S36" s="66"/>
      <c r="T36" s="15"/>
      <c r="U36" s="67"/>
      <c r="V36" s="70"/>
      <c r="W36" s="15"/>
      <c r="X36" s="15"/>
      <c r="Y36" s="15"/>
      <c r="Z36" s="98"/>
      <c r="AA36" s="98"/>
      <c r="AB36" s="98"/>
      <c r="AC36" s="98"/>
      <c r="AD36" s="67"/>
      <c r="AE36" s="108"/>
      <c r="AF36" s="71"/>
    </row>
    <row r="37" spans="1:32" s="13" customFormat="1" ht="50.1" customHeight="1" x14ac:dyDescent="0.6">
      <c r="A37" s="86">
        <v>24</v>
      </c>
      <c r="B37" s="25"/>
      <c r="C37" s="26"/>
      <c r="D37" s="14"/>
      <c r="E37" s="27"/>
      <c r="F37" s="23"/>
      <c r="G37" s="31"/>
      <c r="H37" s="24"/>
      <c r="K37" s="42"/>
      <c r="L37" s="77"/>
      <c r="M37" s="78"/>
      <c r="N37" s="79"/>
      <c r="O37" s="73"/>
      <c r="P37" s="34"/>
      <c r="Q37" s="43"/>
      <c r="R37" s="68"/>
      <c r="S37" s="66"/>
      <c r="T37" s="15"/>
      <c r="U37" s="67"/>
      <c r="V37" s="70"/>
      <c r="W37" s="15"/>
      <c r="X37" s="15"/>
      <c r="Y37" s="15"/>
      <c r="Z37" s="98"/>
      <c r="AA37" s="98"/>
      <c r="AB37" s="98"/>
      <c r="AC37" s="98"/>
      <c r="AD37" s="67"/>
      <c r="AE37" s="108"/>
      <c r="AF37" s="71"/>
    </row>
    <row r="38" spans="1:32" s="13" customFormat="1" ht="50.1" customHeight="1" x14ac:dyDescent="0.6">
      <c r="A38" s="86">
        <v>25</v>
      </c>
      <c r="B38" s="25"/>
      <c r="C38" s="26"/>
      <c r="D38" s="14"/>
      <c r="E38" s="27"/>
      <c r="F38" s="23"/>
      <c r="G38" s="31"/>
      <c r="H38" s="24"/>
      <c r="K38" s="42"/>
      <c r="L38" s="77"/>
      <c r="M38" s="78"/>
      <c r="N38" s="79"/>
      <c r="O38" s="73"/>
      <c r="P38" s="34"/>
      <c r="Q38" s="43"/>
      <c r="R38" s="68"/>
      <c r="S38" s="66"/>
      <c r="T38" s="15"/>
      <c r="U38" s="67"/>
      <c r="V38" s="70"/>
      <c r="W38" s="15"/>
      <c r="X38" s="15"/>
      <c r="Y38" s="15"/>
      <c r="Z38" s="98"/>
      <c r="AA38" s="98"/>
      <c r="AB38" s="98"/>
      <c r="AC38" s="98"/>
      <c r="AD38" s="67"/>
      <c r="AE38" s="108"/>
      <c r="AF38" s="71"/>
    </row>
    <row r="39" spans="1:32" s="13" customFormat="1" ht="50.1" customHeight="1" x14ac:dyDescent="0.6">
      <c r="A39" s="86">
        <v>26</v>
      </c>
      <c r="B39" s="25"/>
      <c r="C39" s="26"/>
      <c r="D39" s="14"/>
      <c r="E39" s="27"/>
      <c r="F39" s="23"/>
      <c r="G39" s="31"/>
      <c r="H39" s="24"/>
      <c r="K39" s="42"/>
      <c r="L39" s="77"/>
      <c r="M39" s="78"/>
      <c r="N39" s="79"/>
      <c r="O39" s="73"/>
      <c r="P39" s="34"/>
      <c r="Q39" s="43"/>
      <c r="R39" s="68"/>
      <c r="S39" s="66"/>
      <c r="T39" s="15"/>
      <c r="U39" s="67"/>
      <c r="V39" s="70"/>
      <c r="W39" s="15"/>
      <c r="X39" s="15"/>
      <c r="Y39" s="15"/>
      <c r="Z39" s="98"/>
      <c r="AA39" s="98"/>
      <c r="AB39" s="98"/>
      <c r="AC39" s="98"/>
      <c r="AD39" s="67"/>
      <c r="AE39" s="108"/>
      <c r="AF39" s="71"/>
    </row>
    <row r="40" spans="1:32" s="13" customFormat="1" ht="50.1" customHeight="1" x14ac:dyDescent="0.6">
      <c r="A40" s="86">
        <v>27</v>
      </c>
      <c r="B40" s="25"/>
      <c r="C40" s="26"/>
      <c r="D40" s="14"/>
      <c r="E40" s="27"/>
      <c r="F40" s="23"/>
      <c r="G40" s="31"/>
      <c r="H40" s="24"/>
      <c r="K40" s="42"/>
      <c r="L40" s="77"/>
      <c r="M40" s="78"/>
      <c r="N40" s="79"/>
      <c r="O40" s="73"/>
      <c r="P40" s="34"/>
      <c r="Q40" s="43"/>
      <c r="R40" s="68"/>
      <c r="S40" s="66"/>
      <c r="T40" s="15"/>
      <c r="U40" s="67"/>
      <c r="V40" s="70"/>
      <c r="W40" s="15"/>
      <c r="X40" s="15"/>
      <c r="Y40" s="15"/>
      <c r="Z40" s="98"/>
      <c r="AA40" s="98"/>
      <c r="AB40" s="98"/>
      <c r="AC40" s="98"/>
      <c r="AD40" s="67"/>
      <c r="AE40" s="108"/>
      <c r="AF40" s="71"/>
    </row>
    <row r="41" spans="1:32" s="13" customFormat="1" ht="50.1" customHeight="1" x14ac:dyDescent="0.6">
      <c r="A41" s="86">
        <v>28</v>
      </c>
      <c r="B41" s="25"/>
      <c r="C41" s="26"/>
      <c r="D41" s="14"/>
      <c r="E41" s="27"/>
      <c r="F41" s="23"/>
      <c r="G41" s="31"/>
      <c r="H41" s="24"/>
      <c r="K41" s="42"/>
      <c r="L41" s="77"/>
      <c r="M41" s="78"/>
      <c r="N41" s="79"/>
      <c r="O41" s="73"/>
      <c r="P41" s="34"/>
      <c r="Q41" s="43"/>
      <c r="R41" s="68"/>
      <c r="S41" s="66"/>
      <c r="T41" s="15"/>
      <c r="U41" s="67"/>
      <c r="V41" s="70"/>
      <c r="W41" s="15"/>
      <c r="X41" s="15"/>
      <c r="Y41" s="15"/>
      <c r="Z41" s="98"/>
      <c r="AA41" s="98"/>
      <c r="AB41" s="98"/>
      <c r="AC41" s="98"/>
      <c r="AD41" s="67"/>
      <c r="AE41" s="108"/>
      <c r="AF41" s="71"/>
    </row>
    <row r="42" spans="1:32" s="13" customFormat="1" ht="50.1" customHeight="1" x14ac:dyDescent="0.6">
      <c r="A42" s="86">
        <v>29</v>
      </c>
      <c r="B42" s="25"/>
      <c r="C42" s="26"/>
      <c r="D42" s="14"/>
      <c r="E42" s="27"/>
      <c r="F42" s="23"/>
      <c r="G42" s="31"/>
      <c r="H42" s="24"/>
      <c r="K42" s="42"/>
      <c r="L42" s="77"/>
      <c r="M42" s="78"/>
      <c r="N42" s="79"/>
      <c r="O42" s="73"/>
      <c r="P42" s="34"/>
      <c r="Q42" s="43"/>
      <c r="R42" s="68"/>
      <c r="S42" s="66"/>
      <c r="T42" s="15"/>
      <c r="U42" s="67"/>
      <c r="V42" s="70"/>
      <c r="W42" s="15"/>
      <c r="X42" s="15"/>
      <c r="Y42" s="15"/>
      <c r="Z42" s="98"/>
      <c r="AA42" s="98"/>
      <c r="AB42" s="98"/>
      <c r="AC42" s="98"/>
      <c r="AD42" s="67"/>
      <c r="AE42" s="108"/>
      <c r="AF42" s="71"/>
    </row>
    <row r="43" spans="1:32" s="13" customFormat="1" ht="50.1" customHeight="1" x14ac:dyDescent="0.6">
      <c r="A43" s="86">
        <v>30</v>
      </c>
      <c r="B43" s="25"/>
      <c r="C43" s="26"/>
      <c r="D43" s="14"/>
      <c r="E43" s="27"/>
      <c r="F43" s="23"/>
      <c r="G43" s="31"/>
      <c r="H43" s="24"/>
      <c r="K43" s="42"/>
      <c r="L43" s="77"/>
      <c r="M43" s="78"/>
      <c r="N43" s="79"/>
      <c r="O43" s="73"/>
      <c r="P43" s="34"/>
      <c r="Q43" s="43"/>
      <c r="R43" s="68"/>
      <c r="S43" s="66"/>
      <c r="T43" s="15"/>
      <c r="U43" s="67"/>
      <c r="V43" s="70"/>
      <c r="W43" s="15"/>
      <c r="X43" s="15"/>
      <c r="Y43" s="15"/>
      <c r="Z43" s="98"/>
      <c r="AA43" s="98"/>
      <c r="AB43" s="98"/>
      <c r="AC43" s="98"/>
      <c r="AD43" s="67"/>
      <c r="AE43" s="108"/>
      <c r="AF43" s="71"/>
    </row>
    <row r="44" spans="1:32" s="13" customFormat="1" ht="50.1" customHeight="1" x14ac:dyDescent="0.6">
      <c r="A44" s="86">
        <v>31</v>
      </c>
      <c r="B44" s="25"/>
      <c r="C44" s="26"/>
      <c r="D44" s="14"/>
      <c r="E44" s="27"/>
      <c r="F44" s="23"/>
      <c r="G44" s="31"/>
      <c r="H44" s="24"/>
      <c r="K44" s="42"/>
      <c r="L44" s="77"/>
      <c r="M44" s="78"/>
      <c r="N44" s="79"/>
      <c r="O44" s="73"/>
      <c r="P44" s="34"/>
      <c r="Q44" s="43"/>
      <c r="R44" s="68"/>
      <c r="S44" s="66"/>
      <c r="T44" s="15"/>
      <c r="U44" s="67"/>
      <c r="V44" s="70"/>
      <c r="W44" s="15"/>
      <c r="X44" s="15"/>
      <c r="Y44" s="15"/>
      <c r="Z44" s="98"/>
      <c r="AA44" s="98"/>
      <c r="AB44" s="98"/>
      <c r="AC44" s="98"/>
      <c r="AD44" s="67"/>
      <c r="AE44" s="108"/>
      <c r="AF44" s="71"/>
    </row>
    <row r="45" spans="1:32" s="13" customFormat="1" ht="50.1" customHeight="1" x14ac:dyDescent="0.6">
      <c r="A45" s="86">
        <v>32</v>
      </c>
      <c r="B45" s="25"/>
      <c r="C45" s="26"/>
      <c r="D45" s="14"/>
      <c r="E45" s="27"/>
      <c r="F45" s="23"/>
      <c r="G45" s="31"/>
      <c r="H45" s="24"/>
      <c r="K45" s="42"/>
      <c r="L45" s="77"/>
      <c r="M45" s="78"/>
      <c r="N45" s="79"/>
      <c r="O45" s="73"/>
      <c r="P45" s="34"/>
      <c r="Q45" s="43"/>
      <c r="R45" s="68"/>
      <c r="S45" s="66"/>
      <c r="T45" s="15"/>
      <c r="U45" s="67"/>
      <c r="V45" s="70"/>
      <c r="W45" s="15"/>
      <c r="X45" s="15"/>
      <c r="Y45" s="15"/>
      <c r="Z45" s="98"/>
      <c r="AA45" s="98"/>
      <c r="AB45" s="98"/>
      <c r="AC45" s="98"/>
      <c r="AD45" s="67"/>
      <c r="AE45" s="108"/>
      <c r="AF45" s="71"/>
    </row>
    <row r="46" spans="1:32" s="13" customFormat="1" ht="50.1" customHeight="1" x14ac:dyDescent="0.6">
      <c r="A46" s="86">
        <v>33</v>
      </c>
      <c r="B46" s="25"/>
      <c r="C46" s="26"/>
      <c r="D46" s="14"/>
      <c r="E46" s="27"/>
      <c r="F46" s="23"/>
      <c r="G46" s="31"/>
      <c r="H46" s="24"/>
      <c r="K46" s="42"/>
      <c r="L46" s="77"/>
      <c r="M46" s="78"/>
      <c r="N46" s="79"/>
      <c r="O46" s="73"/>
      <c r="P46" s="34"/>
      <c r="Q46" s="43"/>
      <c r="R46" s="68"/>
      <c r="S46" s="66"/>
      <c r="T46" s="15"/>
      <c r="U46" s="67"/>
      <c r="V46" s="70"/>
      <c r="W46" s="15"/>
      <c r="X46" s="15"/>
      <c r="Y46" s="15"/>
      <c r="Z46" s="98"/>
      <c r="AA46" s="98"/>
      <c r="AB46" s="98"/>
      <c r="AC46" s="98"/>
      <c r="AD46" s="67"/>
      <c r="AE46" s="108"/>
      <c r="AF46" s="71"/>
    </row>
    <row r="47" spans="1:32" s="13" customFormat="1" ht="50.1" customHeight="1" x14ac:dyDescent="0.6">
      <c r="A47" s="86">
        <v>34</v>
      </c>
      <c r="B47" s="25"/>
      <c r="C47" s="26"/>
      <c r="D47" s="14"/>
      <c r="E47" s="27"/>
      <c r="F47" s="23"/>
      <c r="G47" s="31"/>
      <c r="H47" s="24"/>
      <c r="K47" s="42"/>
      <c r="L47" s="77"/>
      <c r="M47" s="78"/>
      <c r="N47" s="79"/>
      <c r="O47" s="73"/>
      <c r="P47" s="34"/>
      <c r="Q47" s="43"/>
      <c r="R47" s="68"/>
      <c r="S47" s="66"/>
      <c r="T47" s="15"/>
      <c r="U47" s="67"/>
      <c r="V47" s="70"/>
      <c r="W47" s="15"/>
      <c r="X47" s="15"/>
      <c r="Y47" s="15"/>
      <c r="Z47" s="98"/>
      <c r="AA47" s="98"/>
      <c r="AB47" s="98"/>
      <c r="AC47" s="98"/>
      <c r="AD47" s="67"/>
      <c r="AE47" s="108"/>
      <c r="AF47" s="71"/>
    </row>
    <row r="48" spans="1:32" x14ac:dyDescent="0.6">
      <c r="A48" s="168" t="s">
        <v>69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00"/>
    </row>
    <row r="49" spans="1:31" ht="56.25" customHeight="1" x14ac:dyDescent="0.6">
      <c r="A49" s="168" t="s">
        <v>65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00"/>
    </row>
    <row r="50" spans="1:31" ht="56.25" customHeight="1" x14ac:dyDescent="0.6">
      <c r="A50" s="168" t="s">
        <v>66</v>
      </c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00"/>
    </row>
    <row r="51" spans="1:31" x14ac:dyDescent="0.6">
      <c r="A51" s="167" t="s">
        <v>32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00"/>
    </row>
    <row r="52" spans="1:31" ht="48.75" customHeight="1" x14ac:dyDescent="0.6">
      <c r="A52" s="168" t="s">
        <v>67</v>
      </c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00"/>
    </row>
    <row r="53" spans="1:31" ht="54" customHeight="1" x14ac:dyDescent="0.6">
      <c r="A53" s="168" t="s">
        <v>68</v>
      </c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00"/>
    </row>
  </sheetData>
  <mergeCells count="54">
    <mergeCell ref="A2:B2"/>
    <mergeCell ref="F3:J4"/>
    <mergeCell ref="F5:J8"/>
    <mergeCell ref="K3:R3"/>
    <mergeCell ref="K5:L8"/>
    <mergeCell ref="M5:R8"/>
    <mergeCell ref="K4:L4"/>
    <mergeCell ref="M4:R4"/>
    <mergeCell ref="B5:C8"/>
    <mergeCell ref="E5:E8"/>
    <mergeCell ref="V13:AC13"/>
    <mergeCell ref="A52:AD52"/>
    <mergeCell ref="A53:AD53"/>
    <mergeCell ref="A48:AD48"/>
    <mergeCell ref="A49:AD49"/>
    <mergeCell ref="A50:AD50"/>
    <mergeCell ref="AD13:AF13"/>
    <mergeCell ref="AE11:AE12"/>
    <mergeCell ref="S13:U13"/>
    <mergeCell ref="S4:S6"/>
    <mergeCell ref="S11:U11"/>
    <mergeCell ref="A51:AD51"/>
    <mergeCell ref="A13:R13"/>
    <mergeCell ref="X4:AD6"/>
    <mergeCell ref="X7:AD8"/>
    <mergeCell ref="V4:W6"/>
    <mergeCell ref="V7:W7"/>
    <mergeCell ref="V8:W8"/>
    <mergeCell ref="B11:B12"/>
    <mergeCell ref="G11:G12"/>
    <mergeCell ref="F11:F12"/>
    <mergeCell ref="B3:C4"/>
    <mergeCell ref="E3:E4"/>
    <mergeCell ref="U4:U5"/>
    <mergeCell ref="X3:AD3"/>
    <mergeCell ref="V3:W3"/>
    <mergeCell ref="V11:AC11"/>
    <mergeCell ref="AD11:AD12"/>
    <mergeCell ref="AF11:AF12"/>
    <mergeCell ref="C1:S1"/>
    <mergeCell ref="R11:R12"/>
    <mergeCell ref="E10:T10"/>
    <mergeCell ref="T7:T8"/>
    <mergeCell ref="C11:C12"/>
    <mergeCell ref="D11:D12"/>
    <mergeCell ref="L11:N11"/>
    <mergeCell ref="O11:Q11"/>
    <mergeCell ref="H11:H12"/>
    <mergeCell ref="J11:J12"/>
    <mergeCell ref="K11:K12"/>
    <mergeCell ref="S7:S8"/>
    <mergeCell ref="A10:D10"/>
    <mergeCell ref="A11:A12"/>
    <mergeCell ref="T4:T6"/>
  </mergeCells>
  <dataValidations count="2">
    <dataValidation type="list" allowBlank="1" showInputMessage="1" showErrorMessage="1" sqref="X14:X19">
      <formula1>$AG$11:$AG$15</formula1>
    </dataValidation>
    <dataValidation type="list" allowBlank="1" showInputMessage="1" showErrorMessage="1" sqref="AE14:AF19">
      <formula1>$AH$11</formula1>
    </dataValidation>
  </dataValidations>
  <hyperlinks>
    <hyperlink ref="X4" r:id="rId1"/>
    <hyperlink ref="X7" r:id="rId2"/>
    <hyperlink ref="G2" r:id="rId3"/>
  </hyperlinks>
  <printOptions horizontalCentered="1" verticalCentered="1"/>
  <pageMargins left="0.35749999999999998" right="0.23622047244094491" top="0.16250000000000001" bottom="0" header="0" footer="0"/>
  <pageSetup paperSize="8" scale="19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спецификация реечных щитов</vt:lpstr>
      <vt:lpstr>'спецификация реечных щитов'!Область_печати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Титов Александр</dc:creator>
  <cp:lastModifiedBy>Йулдашев Фарход</cp:lastModifiedBy>
  <cp:lastPrinted>2018-04-17T11:29:56Z</cp:lastPrinted>
  <dcterms:created xsi:type="dcterms:W3CDTF">2017-06-30T09:13:31Z</dcterms:created>
  <dcterms:modified xsi:type="dcterms:W3CDTF">2018-05-10T06:08:47Z</dcterms:modified>
</cp:coreProperties>
</file>