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Задание 1" sheetId="1" r:id="rId1"/>
  </sheets>
  <calcPr calcId="144525"/>
</workbook>
</file>

<file path=xl/calcChain.xml><?xml version="1.0" encoding="utf-8"?>
<calcChain xmlns="http://schemas.openxmlformats.org/spreadsheetml/2006/main">
  <c r="C28" i="1"/>
  <c r="C27"/>
  <c r="C26"/>
  <c r="C25"/>
  <c r="C24"/>
  <c r="C23"/>
  <c r="H21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"/>
</calcChain>
</file>

<file path=xl/sharedStrings.xml><?xml version="1.0" encoding="utf-8"?>
<sst xmlns="http://schemas.openxmlformats.org/spreadsheetml/2006/main" count="72" uniqueCount="28">
  <si>
    <t>Категория</t>
  </si>
  <si>
    <t>Номер склада</t>
  </si>
  <si>
    <t>Цена за кг</t>
  </si>
  <si>
    <t>Поступило количество</t>
  </si>
  <si>
    <t>Дата поступления</t>
  </si>
  <si>
    <t>Поступило на сумму</t>
  </si>
  <si>
    <t>Склад 1</t>
  </si>
  <si>
    <t>Склад 2</t>
  </si>
  <si>
    <t>Склад 3</t>
  </si>
  <si>
    <t>Груши</t>
  </si>
  <si>
    <t>Мандарины</t>
  </si>
  <si>
    <t>Морковь</t>
  </si>
  <si>
    <t>Яблоки</t>
  </si>
  <si>
    <t>Помидоры</t>
  </si>
  <si>
    <t xml:space="preserve">Редис </t>
  </si>
  <si>
    <t>Огурцы</t>
  </si>
  <si>
    <t>Баклажаны</t>
  </si>
  <si>
    <t>Фрукты</t>
  </si>
  <si>
    <t>Овощи</t>
  </si>
  <si>
    <t>Итого, свежих на сумму</t>
  </si>
  <si>
    <t>Фруктов, на сумму</t>
  </si>
  <si>
    <t>Овощей на сумму</t>
  </si>
  <si>
    <t>Сумма на складе 1</t>
  </si>
  <si>
    <t>Сумма на складе 2</t>
  </si>
  <si>
    <t>Сумма всех груш</t>
  </si>
  <si>
    <t>Сумма всех яблок</t>
  </si>
  <si>
    <t>Название</t>
  </si>
  <si>
    <t>Сумма, поступивших позднее 15 августа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</si>
</sst>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E25" sqref="E25"/>
    </sheetView>
  </sheetViews>
  <sheetFormatPr defaultRowHeight="15"/>
  <cols>
    <col min="1" max="1" width="11.42578125" customWidth="1"/>
    <col min="2" max="2" width="12" customWidth="1"/>
    <col min="3" max="3" width="15.5703125" customWidth="1"/>
    <col min="4" max="4" width="12.42578125" customWidth="1"/>
    <col min="5" max="5" width="13.28515625" customWidth="1"/>
    <col min="6" max="6" width="14.7109375" customWidth="1"/>
    <col min="7" max="7" width="13.85546875" customWidth="1"/>
    <col min="8" max="8" width="17.85546875" customWidth="1"/>
    <col min="9" max="9" width="9.140625" customWidth="1"/>
  </cols>
  <sheetData>
    <row r="1" spans="1:11" ht="46.5" customHeight="1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27</v>
      </c>
      <c r="I1" s="1"/>
      <c r="J1" s="1"/>
      <c r="K1" s="1"/>
    </row>
    <row r="2" spans="1:11">
      <c r="A2" s="5" t="s">
        <v>9</v>
      </c>
      <c r="B2" s="5" t="s">
        <v>17</v>
      </c>
      <c r="C2" s="5" t="s">
        <v>6</v>
      </c>
      <c r="D2" s="6">
        <v>121</v>
      </c>
      <c r="E2" s="5">
        <v>120</v>
      </c>
      <c r="F2" s="7">
        <v>42583</v>
      </c>
      <c r="G2" s="5">
        <f>D2*E2</f>
        <v>14520</v>
      </c>
      <c r="H2" s="5">
        <f>IF(DATE(YEAR(F2),MONTH(F2),DAY(F2))&gt;DATE(2016,8,15),G2,0)</f>
        <v>0</v>
      </c>
    </row>
    <row r="3" spans="1:11">
      <c r="A3" s="5" t="s">
        <v>10</v>
      </c>
      <c r="B3" s="5" t="s">
        <v>17</v>
      </c>
      <c r="C3" s="5" t="s">
        <v>7</v>
      </c>
      <c r="D3" s="6">
        <v>98</v>
      </c>
      <c r="E3" s="5">
        <v>152</v>
      </c>
      <c r="F3" s="7">
        <v>42584</v>
      </c>
      <c r="G3" s="5">
        <f t="shared" ref="G3:G20" si="0">D3*E3</f>
        <v>14896</v>
      </c>
      <c r="H3" s="5">
        <f t="shared" ref="H3:H20" si="1">IF(DATE(YEAR(F3),MONTH(F3),DAY(F3))&gt;DATE(2016,8,15),G3,0)</f>
        <v>0</v>
      </c>
    </row>
    <row r="4" spans="1:11">
      <c r="A4" s="5" t="s">
        <v>11</v>
      </c>
      <c r="B4" s="5" t="s">
        <v>18</v>
      </c>
      <c r="C4" s="5" t="s">
        <v>7</v>
      </c>
      <c r="D4" s="6">
        <v>16</v>
      </c>
      <c r="E4" s="5">
        <v>134</v>
      </c>
      <c r="F4" s="7">
        <v>42584</v>
      </c>
      <c r="G4" s="5">
        <f t="shared" si="0"/>
        <v>2144</v>
      </c>
      <c r="H4" s="5">
        <f t="shared" si="1"/>
        <v>0</v>
      </c>
    </row>
    <row r="5" spans="1:11">
      <c r="A5" s="5" t="s">
        <v>12</v>
      </c>
      <c r="B5" s="5" t="s">
        <v>18</v>
      </c>
      <c r="C5" s="5" t="s">
        <v>8</v>
      </c>
      <c r="D5" s="6">
        <v>95</v>
      </c>
      <c r="E5" s="5">
        <v>96</v>
      </c>
      <c r="F5" s="7">
        <v>42585</v>
      </c>
      <c r="G5" s="5">
        <f t="shared" si="0"/>
        <v>9120</v>
      </c>
      <c r="H5" s="5">
        <f t="shared" si="1"/>
        <v>0</v>
      </c>
    </row>
    <row r="6" spans="1:11">
      <c r="A6" s="5" t="s">
        <v>13</v>
      </c>
      <c r="B6" s="5" t="s">
        <v>18</v>
      </c>
      <c r="C6" s="5" t="s">
        <v>7</v>
      </c>
      <c r="D6" s="6">
        <v>86</v>
      </c>
      <c r="E6" s="5">
        <v>45</v>
      </c>
      <c r="F6" s="7">
        <v>42587</v>
      </c>
      <c r="G6" s="5">
        <f t="shared" si="0"/>
        <v>3870</v>
      </c>
      <c r="H6" s="5">
        <f t="shared" si="1"/>
        <v>0</v>
      </c>
    </row>
    <row r="7" spans="1:11">
      <c r="A7" s="5" t="s">
        <v>14</v>
      </c>
      <c r="B7" s="5" t="s">
        <v>18</v>
      </c>
      <c r="C7" s="5" t="s">
        <v>6</v>
      </c>
      <c r="D7" s="6">
        <v>65</v>
      </c>
      <c r="E7" s="5">
        <v>56</v>
      </c>
      <c r="F7" s="7">
        <v>42601</v>
      </c>
      <c r="G7" s="5">
        <f t="shared" si="0"/>
        <v>3640</v>
      </c>
      <c r="H7" s="5">
        <f t="shared" si="1"/>
        <v>3640</v>
      </c>
    </row>
    <row r="8" spans="1:11">
      <c r="A8" s="5" t="s">
        <v>12</v>
      </c>
      <c r="B8" s="5" t="s">
        <v>17</v>
      </c>
      <c r="C8" s="5" t="s">
        <v>6</v>
      </c>
      <c r="D8" s="6">
        <v>98</v>
      </c>
      <c r="E8" s="5">
        <v>48</v>
      </c>
      <c r="F8" s="7">
        <v>42601</v>
      </c>
      <c r="G8" s="5">
        <f t="shared" si="0"/>
        <v>4704</v>
      </c>
      <c r="H8" s="5">
        <f t="shared" si="1"/>
        <v>4704</v>
      </c>
    </row>
    <row r="9" spans="1:11">
      <c r="A9" s="5" t="s">
        <v>9</v>
      </c>
      <c r="B9" s="5" t="s">
        <v>17</v>
      </c>
      <c r="C9" s="5" t="s">
        <v>7</v>
      </c>
      <c r="D9" s="6">
        <v>112</v>
      </c>
      <c r="E9" s="5">
        <v>65</v>
      </c>
      <c r="F9" s="7">
        <v>42602</v>
      </c>
      <c r="G9" s="5">
        <f t="shared" si="0"/>
        <v>7280</v>
      </c>
      <c r="H9" s="5">
        <f t="shared" si="1"/>
        <v>7280</v>
      </c>
    </row>
    <row r="10" spans="1:11">
      <c r="A10" s="5" t="s">
        <v>15</v>
      </c>
      <c r="B10" s="5" t="s">
        <v>18</v>
      </c>
      <c r="C10" s="5" t="s">
        <v>7</v>
      </c>
      <c r="D10" s="6">
        <v>72</v>
      </c>
      <c r="E10" s="5">
        <v>34</v>
      </c>
      <c r="F10" s="7">
        <v>42602</v>
      </c>
      <c r="G10" s="5">
        <f t="shared" si="0"/>
        <v>2448</v>
      </c>
      <c r="H10" s="5">
        <f t="shared" si="1"/>
        <v>2448</v>
      </c>
    </row>
    <row r="11" spans="1:11">
      <c r="A11" s="5" t="s">
        <v>14</v>
      </c>
      <c r="B11" s="5" t="s">
        <v>18</v>
      </c>
      <c r="C11" s="5" t="s">
        <v>7</v>
      </c>
      <c r="D11" s="6">
        <v>68</v>
      </c>
      <c r="E11" s="5">
        <v>89</v>
      </c>
      <c r="F11" s="7">
        <v>42603</v>
      </c>
      <c r="G11" s="5">
        <f t="shared" si="0"/>
        <v>6052</v>
      </c>
      <c r="H11" s="5">
        <f t="shared" si="1"/>
        <v>6052</v>
      </c>
    </row>
    <row r="12" spans="1:11">
      <c r="A12" s="5" t="s">
        <v>13</v>
      </c>
      <c r="B12" s="5" t="s">
        <v>18</v>
      </c>
      <c r="C12" s="5" t="s">
        <v>6</v>
      </c>
      <c r="D12" s="6">
        <v>86</v>
      </c>
      <c r="E12" s="5">
        <v>116</v>
      </c>
      <c r="F12" s="7">
        <v>42603</v>
      </c>
      <c r="G12" s="5">
        <f t="shared" si="0"/>
        <v>9976</v>
      </c>
      <c r="H12" s="5">
        <f t="shared" si="1"/>
        <v>9976</v>
      </c>
    </row>
    <row r="13" spans="1:11">
      <c r="A13" s="5" t="s">
        <v>16</v>
      </c>
      <c r="B13" s="5" t="s">
        <v>18</v>
      </c>
      <c r="C13" s="5" t="s">
        <v>7</v>
      </c>
      <c r="D13" s="6">
        <v>46</v>
      </c>
      <c r="E13" s="5">
        <v>125</v>
      </c>
      <c r="F13" s="7">
        <v>42604</v>
      </c>
      <c r="G13" s="5">
        <f t="shared" si="0"/>
        <v>5750</v>
      </c>
      <c r="H13" s="5">
        <f t="shared" si="1"/>
        <v>5750</v>
      </c>
    </row>
    <row r="14" spans="1:11">
      <c r="A14" s="5" t="s">
        <v>11</v>
      </c>
      <c r="B14" s="5" t="s">
        <v>18</v>
      </c>
      <c r="C14" s="5" t="s">
        <v>6</v>
      </c>
      <c r="D14" s="6">
        <v>18</v>
      </c>
      <c r="E14" s="5">
        <v>132</v>
      </c>
      <c r="F14" s="7">
        <v>42604</v>
      </c>
      <c r="G14" s="5">
        <f t="shared" si="0"/>
        <v>2376</v>
      </c>
      <c r="H14" s="5">
        <f t="shared" si="1"/>
        <v>2376</v>
      </c>
    </row>
    <row r="15" spans="1:11">
      <c r="A15" s="5" t="s">
        <v>12</v>
      </c>
      <c r="B15" s="5" t="s">
        <v>17</v>
      </c>
      <c r="C15" s="5" t="s">
        <v>7</v>
      </c>
      <c r="D15" s="6">
        <v>84</v>
      </c>
      <c r="E15" s="5">
        <v>154</v>
      </c>
      <c r="F15" s="7">
        <v>42592</v>
      </c>
      <c r="G15" s="5">
        <f t="shared" si="0"/>
        <v>12936</v>
      </c>
      <c r="H15" s="5">
        <f t="shared" si="1"/>
        <v>0</v>
      </c>
    </row>
    <row r="16" spans="1:11">
      <c r="A16" s="5" t="s">
        <v>9</v>
      </c>
      <c r="B16" s="5" t="s">
        <v>17</v>
      </c>
      <c r="C16" s="5" t="s">
        <v>8</v>
      </c>
      <c r="D16" s="6">
        <v>89</v>
      </c>
      <c r="E16" s="5">
        <v>187</v>
      </c>
      <c r="F16" s="7">
        <v>42593</v>
      </c>
      <c r="G16" s="5">
        <f t="shared" si="0"/>
        <v>16643</v>
      </c>
      <c r="H16" s="5">
        <f t="shared" si="1"/>
        <v>0</v>
      </c>
    </row>
    <row r="17" spans="1:8">
      <c r="A17" s="5" t="s">
        <v>10</v>
      </c>
      <c r="B17" s="5" t="s">
        <v>17</v>
      </c>
      <c r="C17" s="5" t="s">
        <v>6</v>
      </c>
      <c r="D17" s="6">
        <v>101</v>
      </c>
      <c r="E17" s="5">
        <v>201</v>
      </c>
      <c r="F17" s="7">
        <v>42609</v>
      </c>
      <c r="G17" s="5">
        <f t="shared" si="0"/>
        <v>20301</v>
      </c>
      <c r="H17" s="5">
        <f t="shared" si="1"/>
        <v>20301</v>
      </c>
    </row>
    <row r="18" spans="1:8">
      <c r="A18" s="5" t="s">
        <v>16</v>
      </c>
      <c r="B18" s="5" t="s">
        <v>18</v>
      </c>
      <c r="C18" s="5" t="s">
        <v>6</v>
      </c>
      <c r="D18" s="6">
        <v>52</v>
      </c>
      <c r="E18" s="5">
        <v>265</v>
      </c>
      <c r="F18" s="7">
        <v>42594</v>
      </c>
      <c r="G18" s="5">
        <f t="shared" si="0"/>
        <v>13780</v>
      </c>
      <c r="H18" s="5">
        <f t="shared" si="1"/>
        <v>0</v>
      </c>
    </row>
    <row r="19" spans="1:8">
      <c r="A19" s="5" t="s">
        <v>9</v>
      </c>
      <c r="B19" s="5" t="s">
        <v>17</v>
      </c>
      <c r="C19" s="5" t="s">
        <v>7</v>
      </c>
      <c r="D19" s="6">
        <v>115</v>
      </c>
      <c r="E19" s="5">
        <v>214</v>
      </c>
      <c r="F19" s="7">
        <v>42610</v>
      </c>
      <c r="G19" s="5">
        <f t="shared" si="0"/>
        <v>24610</v>
      </c>
      <c r="H19" s="5">
        <f t="shared" si="1"/>
        <v>24610</v>
      </c>
    </row>
    <row r="20" spans="1:8">
      <c r="A20" s="5" t="s">
        <v>15</v>
      </c>
      <c r="B20" s="5" t="s">
        <v>18</v>
      </c>
      <c r="C20" s="5" t="s">
        <v>6</v>
      </c>
      <c r="D20" s="6">
        <v>81</v>
      </c>
      <c r="E20" s="5">
        <v>58</v>
      </c>
      <c r="F20" s="7">
        <v>42610</v>
      </c>
      <c r="G20" s="5">
        <f t="shared" si="0"/>
        <v>4698</v>
      </c>
      <c r="H20" s="5">
        <f t="shared" si="1"/>
        <v>4698</v>
      </c>
    </row>
    <row r="21" spans="1:8" ht="47.25" customHeight="1">
      <c r="G21" s="4" t="s">
        <v>19</v>
      </c>
      <c r="H21" s="5">
        <f>SUM(H2:H20)</f>
        <v>91835</v>
      </c>
    </row>
    <row r="23" spans="1:8" ht="15.75" customHeight="1">
      <c r="A23" s="8" t="s">
        <v>20</v>
      </c>
      <c r="B23" s="8"/>
      <c r="C23" s="5">
        <f>SUMIF(B2:B20,"Фрукты",G2:G20)</f>
        <v>115890</v>
      </c>
    </row>
    <row r="24" spans="1:8" ht="15.75">
      <c r="A24" s="8" t="s">
        <v>21</v>
      </c>
      <c r="B24" s="8"/>
      <c r="C24" s="5">
        <f>SUMIF(B2:B20,"Овощи",G2:G20)</f>
        <v>63854</v>
      </c>
    </row>
    <row r="25" spans="1:8" ht="15.75">
      <c r="A25" s="8" t="s">
        <v>22</v>
      </c>
      <c r="B25" s="8"/>
      <c r="C25" s="5">
        <f>SUMIF(C2:C20,"Склад 1",G2:G20)</f>
        <v>73995</v>
      </c>
    </row>
    <row r="26" spans="1:8" ht="15.75">
      <c r="A26" s="8" t="s">
        <v>23</v>
      </c>
      <c r="B26" s="8"/>
      <c r="C26" s="5">
        <f>SUMIF(C2:C20,"Склад 2",G2:G20)</f>
        <v>79986</v>
      </c>
    </row>
    <row r="27" spans="1:8" ht="15.75">
      <c r="A27" s="8" t="s">
        <v>24</v>
      </c>
      <c r="B27" s="8"/>
      <c r="C27" s="5">
        <f>SUMIF(A2:A20,"Груши",G2:G20)</f>
        <v>63053</v>
      </c>
    </row>
    <row r="28" spans="1:8" ht="15.75">
      <c r="A28" s="8" t="s">
        <v>25</v>
      </c>
      <c r="B28" s="8"/>
      <c r="C28" s="5">
        <f>SUMIF(A2:A20,"Яблоки",G2:G20)</f>
        <v>26760</v>
      </c>
    </row>
  </sheetData>
  <mergeCells count="6">
    <mergeCell ref="A28:B28"/>
    <mergeCell ref="A23:B23"/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2020-07-05T16:49:44Z</dcterms:modified>
</cp:coreProperties>
</file>