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1340" windowHeight="9345"/>
  </bookViews>
  <sheets>
    <sheet name="Ресурсная смета 12 граф" sheetId="2" r:id="rId1"/>
  </sheets>
  <definedNames>
    <definedName name="Constr" localSheetId="0">'Ресурсная смета 12 граф'!$A$1</definedName>
    <definedName name="FOT" localSheetId="0">'Ресурсная смета 12 граф'!$C$17</definedName>
    <definedName name="Ind" localSheetId="0">'Ресурсная смета 12 граф'!$D$9</definedName>
    <definedName name="Obj" localSheetId="0">'Ресурсная смета 12 граф'!$B$12</definedName>
    <definedName name="Obosn" localSheetId="0">'Ресурсная смета 12 граф'!$C$15</definedName>
    <definedName name="SmPr" localSheetId="0">'Ресурсная смета 12 граф'!$C$16</definedName>
    <definedName name="_xlnm.Print_Titles" localSheetId="0">'Ресурсная смета 12 граф'!$25:$25</definedName>
  </definedNames>
  <calcPr calcId="124519"/>
</workbook>
</file>

<file path=xl/calcChain.xml><?xml version="1.0" encoding="utf-8"?>
<calcChain xmlns="http://schemas.openxmlformats.org/spreadsheetml/2006/main">
  <c r="M73" i="2"/>
  <c r="N73" s="1"/>
  <c r="N51"/>
  <c r="M51"/>
</calcChain>
</file>

<file path=xl/sharedStrings.xml><?xml version="1.0" encoding="utf-8"?>
<sst xmlns="http://schemas.openxmlformats.org/spreadsheetml/2006/main" count="245" uniqueCount="136">
  <si>
    <t>(наименование стройки)</t>
  </si>
  <si>
    <t>(локальная смета)</t>
  </si>
  <si>
    <t>(наименование работ и затрат, наименование объекта)</t>
  </si>
  <si>
    <t>№ пп</t>
  </si>
  <si>
    <t>Наименование</t>
  </si>
  <si>
    <t>Ед. изм.</t>
  </si>
  <si>
    <t>Кол.</t>
  </si>
  <si>
    <t>Осн.З/п</t>
  </si>
  <si>
    <t>В том числе</t>
  </si>
  <si>
    <t>Обоснование</t>
  </si>
  <si>
    <t>Эк.Маш.</t>
  </si>
  <si>
    <t>З/пМех</t>
  </si>
  <si>
    <t>Сметная стоимость в текущих (прогнозных) ценах, руб.</t>
  </si>
  <si>
    <t>на ед.</t>
  </si>
  <si>
    <t>всего</t>
  </si>
  <si>
    <t>общая</t>
  </si>
  <si>
    <t>Мат</t>
  </si>
  <si>
    <t xml:space="preserve">ЛОКАЛЬНЫЙ РЕСУРСНЫЙ СМЕТНЫЙ РАСЧЕТ  № </t>
  </si>
  <si>
    <t>на</t>
  </si>
  <si>
    <t>СОГЛАСОВАНО:</t>
  </si>
  <si>
    <t>УТВЕРЖДАЮ:</t>
  </si>
  <si>
    <t>_____________</t>
  </si>
  <si>
    <t>Раздел 1. Новый Раздел КУЛ1</t>
  </si>
  <si>
    <t>1</t>
  </si>
  <si>
    <t>ГЭСН27-04-001-04</t>
  </si>
  <si>
    <t>Устройство подстилающих и выравнивающих слоев оснований: из ЩПС</t>
  </si>
  <si>
    <t>100 м3</t>
  </si>
  <si>
    <t>2</t>
  </si>
  <si>
    <t>ФССЦпг-03-21-01-059</t>
  </si>
  <si>
    <t>Перевозка грузов автомобилями-самосвалами грузоподъемностью 10 т работающих вне карьера на расстояние: I класс груза до 59 км</t>
  </si>
  <si>
    <t>1 т груза</t>
  </si>
  <si>
    <t>3</t>
  </si>
  <si>
    <t>ГЭСН27-06-026-01</t>
  </si>
  <si>
    <t>Розлив вяжущих материалов</t>
  </si>
  <si>
    <t>т</t>
  </si>
  <si>
    <t>4</t>
  </si>
  <si>
    <t>ГЭСН27-06-020-08</t>
  </si>
  <si>
    <t>Устройство покрытия толщиной 4 см из горячих асфальтобетонных смесей пористых мелкозернистых, плотность каменных материалов: 2,5-2,9 т/м3</t>
  </si>
  <si>
    <t>1000 м2</t>
  </si>
  <si>
    <t>5</t>
  </si>
  <si>
    <t>6</t>
  </si>
  <si>
    <t>ГЭСН27-06-020-01</t>
  </si>
  <si>
    <t>Устройство покрытия толщиной 4 см из горячих асфальтобетонных смесей плотных мелкозернистых типа АБВ, плотность каменных материалов: 2,5-2,9 т/м3</t>
  </si>
  <si>
    <t>7</t>
  </si>
  <si>
    <t>ГЭСН27-06-021-01</t>
  </si>
  <si>
    <t>На каждые 0,5 см изменения толщины покрытия добавлять или исключать: к норме 27-06-020-01</t>
  </si>
  <si>
    <t>8</t>
  </si>
  <si>
    <t>Итого прямые затраты по разделу в текущих ценах</t>
  </si>
  <si>
    <t>Накладные расходы</t>
  </si>
  <si>
    <t>Сметная прибыль</t>
  </si>
  <si>
    <t>Итоги по разделу 1 Новый Раздел КУЛ1 :</t>
  </si>
  <si>
    <t xml:space="preserve">  Автомобильные дороги (МДС81-33.2004 Прил.4 п.21, Прим.п.1; Письмо №АП-5536/06 Прил.1 п.21, Прим.п.1; Письмо от 27.11.12 №2536-ИП/12/ГС)</t>
  </si>
  <si>
    <t xml:space="preserve">  Перевозка грузов автотранспортом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</si>
  <si>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</si>
  <si>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</si>
  <si>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</si>
  <si>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</si>
  <si>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</si>
  <si>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</si>
  <si>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</si>
  <si>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по разделу 1 Новый Раздел КУЛ1</t>
  </si>
  <si>
    <t>Раздел 2. Новый Раздел ГУД 1</t>
  </si>
  <si>
    <t>9</t>
  </si>
  <si>
    <t>10</t>
  </si>
  <si>
    <t>11</t>
  </si>
  <si>
    <t>12</t>
  </si>
  <si>
    <t>ФССЦпг-03-21-01-060</t>
  </si>
  <si>
    <t>Перевозка грузов автомобилями-самосвалами грузоподъемностью 10 т работающих вне карьера на расстояние: I класс груза до 60 км</t>
  </si>
  <si>
    <t>Итоги по разделу 2 Новый Раздел ГУД 1 :</t>
  </si>
  <si>
    <t xml:space="preserve">  Итого по разделу 2 Новый Раздел ГУД 1</t>
  </si>
  <si>
    <t>Раздел 3. Новый Раздел ГОР1</t>
  </si>
  <si>
    <t>13</t>
  </si>
  <si>
    <t>14</t>
  </si>
  <si>
    <t>15</t>
  </si>
  <si>
    <t>16</t>
  </si>
  <si>
    <t>Итоги по разделу 3 Новый Раздел ГОР1 :</t>
  </si>
  <si>
    <t xml:space="preserve">  Итого по разделу 3 Новый Раздел ГОР1</t>
  </si>
  <si>
    <t>Раздел 4. Новый Раздел ТРОТУАР</t>
  </si>
  <si>
    <t>17</t>
  </si>
  <si>
    <t>18</t>
  </si>
  <si>
    <t>19</t>
  </si>
  <si>
    <t>20</t>
  </si>
  <si>
    <t>21</t>
  </si>
  <si>
    <t>ГЭСН27-03-010-01</t>
  </si>
  <si>
    <t>Разборка бортовых камней: на бетонном основании</t>
  </si>
  <si>
    <t>100 м</t>
  </si>
  <si>
    <t>22</t>
  </si>
  <si>
    <t>ФССЦпг-03-21-01-082</t>
  </si>
  <si>
    <t>Перевозка грузов автомобилями-самосвалами грузоподъемностью 10 т работающих вне карьера на расстояние: I класс груза до 82 км</t>
  </si>
  <si>
    <t>23</t>
  </si>
  <si>
    <t>ГЭСН27-02-010-01</t>
  </si>
  <si>
    <t>Установка бортовых камней бетонных: при цементобетонных покрытиях</t>
  </si>
  <si>
    <t>24</t>
  </si>
  <si>
    <t>25</t>
  </si>
  <si>
    <t>Доставка бетона</t>
  </si>
  <si>
    <t>м3</t>
  </si>
  <si>
    <t>26</t>
  </si>
  <si>
    <t>ГЭСН27-07-002-01</t>
  </si>
  <si>
    <t>Устройство оснований толщиной 12 см под тротуары из кирпичного или известнякового щебня</t>
  </si>
  <si>
    <t>100 м2</t>
  </si>
  <si>
    <t>27</t>
  </si>
  <si>
    <t>ГЭСН27-07-002-02</t>
  </si>
  <si>
    <t>На каждый 1 см изменения толщины оснований добавлять или исключать к норме 27-07-002-01</t>
  </si>
  <si>
    <t>28</t>
  </si>
  <si>
    <t>29</t>
  </si>
  <si>
    <t>ГЭСН27-07-001-01</t>
  </si>
  <si>
    <t>Устройство асфальтобетонных покрытий дорожек и тротуаров однослойных из литой мелкозернистой асфальто-бетонной смеси толщиной 3 см</t>
  </si>
  <si>
    <t>30</t>
  </si>
  <si>
    <t>ГЭСН27-07-001-02</t>
  </si>
  <si>
    <t>На каждые 0,5 см изменения толщины покрытия добавлять к норме 27-07-001-01</t>
  </si>
  <si>
    <t>31</t>
  </si>
  <si>
    <t>Итоги по разделу 4 Новый Раздел ТРОТУАР :</t>
  </si>
  <si>
    <t xml:space="preserve">  Итого по разделу 4 Новый Раздел ТРОТУАР</t>
  </si>
  <si>
    <t>ИТОГИ ПО СМЕТЕ:</t>
  </si>
  <si>
    <t>Итого прямые затраты по смете в текущих ценах</t>
  </si>
  <si>
    <t>Итоги по смете:</t>
  </si>
  <si>
    <t xml:space="preserve">  Непредвиденные затраты 2%</t>
  </si>
  <si>
    <t xml:space="preserve">  Итого с непредвиденными</t>
  </si>
  <si>
    <t xml:space="preserve">  НДС 20%</t>
  </si>
  <si>
    <t xml:space="preserve">  ВСЕГО по смете</t>
  </si>
  <si>
    <t>ОБЩАЯ кул1,гуд,гор, трот</t>
  </si>
  <si>
    <t>Основание: Сводная ведомость объемов работ</t>
  </si>
  <si>
    <t>___________________________4401468</t>
  </si>
  <si>
    <t>руб.</t>
  </si>
  <si>
    <t>___________________________229997</t>
  </si>
  <si>
    <t>Составлен(а) в текущих (прогнозных) ценах по состоянию на ______________</t>
  </si>
  <si>
    <t>(должность, подпись, расшифровка)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</si>
  <si>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</si>
  <si>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</si>
  <si>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_______________________________________________________________________________________________533,67</t>
  </si>
  <si>
    <t>чел.час</t>
  </si>
  <si>
    <t>Сметная стоимость строительных работ _______________________________________________________________________________________________</t>
  </si>
  <si>
    <t>"___" __________ 2019 г.</t>
  </si>
  <si>
    <t>"____" _______________2019 г.</t>
  </si>
  <si>
    <t>Составил: ___________________________</t>
  </si>
  <si>
    <t>Проверил: ___________________________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</si>
</sst>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  <font>
      <i/>
      <sz val="9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5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6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right" vertical="top"/>
    </xf>
    <xf numFmtId="0" fontId="3" fillId="0" borderId="0" xfId="0" applyFont="1" applyBorder="1"/>
    <xf numFmtId="0" fontId="9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49" fontId="10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indent="8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49" fontId="5" fillId="0" borderId="0" xfId="0" applyNumberFormat="1" applyFont="1" applyBorder="1" applyAlignment="1">
      <alignment horizontal="right"/>
    </xf>
    <xf numFmtId="49" fontId="3" fillId="0" borderId="0" xfId="0" applyNumberFormat="1" applyFont="1" applyBorder="1"/>
    <xf numFmtId="0" fontId="1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/>
    <xf numFmtId="0" fontId="2" fillId="0" borderId="3" xfId="0" quotePrefix="1" applyNumberFormat="1" applyFont="1" applyBorder="1" applyAlignment="1">
      <alignment horizontal="center" vertical="top"/>
    </xf>
    <xf numFmtId="49" fontId="11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/>
    </xf>
    <xf numFmtId="0" fontId="8" fillId="0" borderId="3" xfId="0" applyFont="1" applyBorder="1" applyAlignment="1">
      <alignment horizontal="right" vertical="top" wrapText="1"/>
    </xf>
    <xf numFmtId="49" fontId="2" fillId="0" borderId="3" xfId="0" applyNumberFormat="1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164" fontId="4" fillId="0" borderId="0" xfId="0" applyNumberFormat="1" applyFont="1"/>
    <xf numFmtId="1" fontId="4" fillId="0" borderId="0" xfId="0" applyNumberFormat="1" applyFont="1"/>
    <xf numFmtId="0" fontId="10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1" fillId="0" borderId="3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11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1" fillId="0" borderId="3" xfId="0" applyNumberFormat="1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1:N144"/>
  <sheetViews>
    <sheetView showGridLines="0" tabSelected="1" zoomScaleSheetLayoutView="75" workbookViewId="0">
      <selection activeCell="H10" sqref="H10"/>
    </sheetView>
  </sheetViews>
  <sheetFormatPr defaultColWidth="9.140625" defaultRowHeight="12.75" outlineLevelRow="2"/>
  <cols>
    <col min="1" max="1" width="4.42578125" style="37" customWidth="1"/>
    <col min="2" max="2" width="13.85546875" style="1" customWidth="1"/>
    <col min="3" max="3" width="39.7109375" style="2" customWidth="1"/>
    <col min="4" max="4" width="14.42578125" style="3" customWidth="1"/>
    <col min="5" max="5" width="8.7109375" style="4" customWidth="1"/>
    <col min="6" max="6" width="14.7109375" style="5" customWidth="1"/>
    <col min="7" max="7" width="8.7109375" style="5" customWidth="1"/>
    <col min="8" max="8" width="10.28515625" style="5" customWidth="1"/>
    <col min="9" max="12" width="8.7109375" style="5" customWidth="1"/>
    <col min="13" max="16384" width="9.140625" style="7"/>
  </cols>
  <sheetData>
    <row r="1" spans="1:9" outlineLevel="2">
      <c r="A1" s="34" t="s">
        <v>19</v>
      </c>
      <c r="I1" s="6" t="s">
        <v>20</v>
      </c>
    </row>
    <row r="2" spans="1:9" outlineLevel="1">
      <c r="A2" s="35"/>
      <c r="I2" s="8"/>
    </row>
    <row r="3" spans="1:9" outlineLevel="1">
      <c r="A3" s="35"/>
      <c r="I3" s="8"/>
    </row>
    <row r="4" spans="1:9" outlineLevel="1">
      <c r="A4" s="35" t="s">
        <v>21</v>
      </c>
      <c r="I4" s="8" t="s">
        <v>21</v>
      </c>
    </row>
    <row r="5" spans="1:9" outlineLevel="1">
      <c r="A5" s="36" t="s">
        <v>132</v>
      </c>
      <c r="I5" s="9" t="s">
        <v>133</v>
      </c>
    </row>
    <row r="6" spans="1:9" ht="14.25">
      <c r="C6" s="29"/>
      <c r="D6" s="12"/>
      <c r="E6" s="30"/>
      <c r="F6" s="13"/>
      <c r="G6" s="12"/>
      <c r="H6" s="22"/>
    </row>
    <row r="7" spans="1:9" ht="14.25">
      <c r="C7" s="20"/>
      <c r="D7" s="31" t="s">
        <v>0</v>
      </c>
    </row>
    <row r="8" spans="1:9">
      <c r="C8" s="10"/>
      <c r="D8" s="5"/>
    </row>
    <row r="9" spans="1:9" ht="15.75">
      <c r="C9" s="10"/>
      <c r="D9" s="16" t="s">
        <v>17</v>
      </c>
      <c r="G9" s="17"/>
    </row>
    <row r="10" spans="1:9" ht="14.25">
      <c r="C10" s="10"/>
      <c r="D10" s="11" t="s">
        <v>1</v>
      </c>
      <c r="G10" s="4"/>
    </row>
    <row r="11" spans="1:9">
      <c r="C11" s="10"/>
      <c r="D11" s="5"/>
      <c r="E11" s="5"/>
    </row>
    <row r="12" spans="1:9" ht="14.25">
      <c r="B12" s="32" t="s">
        <v>18</v>
      </c>
      <c r="C12" s="18" t="s">
        <v>120</v>
      </c>
      <c r="D12" s="26"/>
      <c r="E12" s="12"/>
      <c r="F12" s="19"/>
      <c r="I12" s="13"/>
    </row>
    <row r="13" spans="1:9" ht="14.25">
      <c r="B13" s="33"/>
      <c r="C13" s="14"/>
      <c r="D13" s="15" t="s">
        <v>2</v>
      </c>
      <c r="G13" s="21"/>
      <c r="H13" s="14"/>
      <c r="I13" s="22"/>
    </row>
    <row r="14" spans="1:9">
      <c r="A14" s="38"/>
      <c r="B14" s="23"/>
      <c r="C14" s="10"/>
      <c r="D14" s="5"/>
      <c r="E14" s="5"/>
    </row>
    <row r="15" spans="1:9" ht="14.25">
      <c r="C15" s="24" t="s">
        <v>121</v>
      </c>
      <c r="D15" s="25"/>
      <c r="E15" s="5"/>
      <c r="F15" s="26"/>
      <c r="G15" s="27"/>
    </row>
    <row r="16" spans="1:9" ht="14.25">
      <c r="C16" s="24" t="s">
        <v>131</v>
      </c>
      <c r="D16" s="25"/>
      <c r="E16" s="60" t="s">
        <v>122</v>
      </c>
      <c r="F16" s="61"/>
      <c r="G16" s="27" t="s">
        <v>123</v>
      </c>
    </row>
    <row r="17" spans="1:12" ht="14.25">
      <c r="C17" s="24" t="s">
        <v>127</v>
      </c>
      <c r="D17" s="25"/>
      <c r="E17" s="60" t="s">
        <v>124</v>
      </c>
      <c r="F17" s="61"/>
      <c r="G17" s="27" t="s">
        <v>123</v>
      </c>
    </row>
    <row r="18" spans="1:12" ht="14.25" outlineLevel="1">
      <c r="C18" s="24" t="s">
        <v>128</v>
      </c>
      <c r="D18" s="25"/>
      <c r="E18" s="60" t="s">
        <v>129</v>
      </c>
      <c r="F18" s="61"/>
      <c r="G18" s="27" t="s">
        <v>130</v>
      </c>
    </row>
    <row r="19" spans="1:12" ht="14.25">
      <c r="C19" s="24" t="s">
        <v>125</v>
      </c>
      <c r="D19" s="5"/>
      <c r="E19" s="5"/>
    </row>
    <row r="22" spans="1:12" ht="12.75" customHeight="1">
      <c r="A22" s="68" t="s">
        <v>3</v>
      </c>
      <c r="B22" s="70" t="s">
        <v>9</v>
      </c>
      <c r="C22" s="69" t="s">
        <v>4</v>
      </c>
      <c r="D22" s="69" t="s">
        <v>5</v>
      </c>
      <c r="E22" s="68" t="s">
        <v>6</v>
      </c>
      <c r="F22" s="68"/>
      <c r="G22" s="68" t="s">
        <v>12</v>
      </c>
      <c r="H22" s="68"/>
      <c r="I22" s="68"/>
      <c r="J22" s="68"/>
      <c r="K22" s="68"/>
      <c r="L22" s="68"/>
    </row>
    <row r="23" spans="1:12" ht="13.5" customHeight="1">
      <c r="A23" s="68"/>
      <c r="B23" s="70"/>
      <c r="C23" s="69"/>
      <c r="D23" s="69"/>
      <c r="E23" s="68" t="s">
        <v>13</v>
      </c>
      <c r="F23" s="68" t="s">
        <v>14</v>
      </c>
      <c r="G23" s="68" t="s">
        <v>13</v>
      </c>
      <c r="H23" s="68" t="s">
        <v>15</v>
      </c>
      <c r="I23" s="69" t="s">
        <v>8</v>
      </c>
      <c r="J23" s="69"/>
      <c r="K23" s="69"/>
      <c r="L23" s="41"/>
    </row>
    <row r="24" spans="1:12" ht="12.75" customHeight="1">
      <c r="A24" s="68"/>
      <c r="B24" s="71"/>
      <c r="C24" s="72"/>
      <c r="D24" s="69"/>
      <c r="E24" s="68"/>
      <c r="F24" s="68"/>
      <c r="G24" s="68"/>
      <c r="H24" s="68"/>
      <c r="I24" s="28" t="s">
        <v>7</v>
      </c>
      <c r="J24" s="28" t="s">
        <v>10</v>
      </c>
      <c r="K24" s="28" t="s">
        <v>11</v>
      </c>
      <c r="L24" s="28" t="s">
        <v>16</v>
      </c>
    </row>
    <row r="25" spans="1:12">
      <c r="A25" s="51">
        <v>1</v>
      </c>
      <c r="B25" s="39">
        <v>2</v>
      </c>
      <c r="C25" s="52">
        <v>3</v>
      </c>
      <c r="D25" s="40">
        <v>4</v>
      </c>
      <c r="E25" s="53">
        <v>5</v>
      </c>
      <c r="F25" s="53">
        <v>6</v>
      </c>
      <c r="G25" s="40">
        <v>7</v>
      </c>
      <c r="H25" s="52">
        <v>8</v>
      </c>
      <c r="I25" s="54">
        <v>9</v>
      </c>
      <c r="J25" s="54">
        <v>10</v>
      </c>
      <c r="K25" s="54">
        <v>11</v>
      </c>
      <c r="L25" s="54">
        <v>12</v>
      </c>
    </row>
    <row r="26" spans="1:12" ht="19.899999999999999" customHeight="1">
      <c r="A26" s="67" t="s">
        <v>22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</row>
    <row r="27" spans="1:12" ht="24">
      <c r="A27" s="42" t="s">
        <v>23</v>
      </c>
      <c r="B27" s="43" t="s">
        <v>24</v>
      </c>
      <c r="C27" s="44" t="s">
        <v>25</v>
      </c>
      <c r="D27" s="45" t="s">
        <v>26</v>
      </c>
      <c r="E27" s="46"/>
      <c r="F27" s="47">
        <v>0.60360000000000003</v>
      </c>
      <c r="G27" s="48">
        <v>158779.15</v>
      </c>
      <c r="H27" s="48">
        <v>95839</v>
      </c>
      <c r="I27" s="48">
        <v>6598</v>
      </c>
      <c r="J27" s="48">
        <v>33946</v>
      </c>
      <c r="K27" s="48">
        <v>6353</v>
      </c>
      <c r="L27" s="48">
        <v>55295</v>
      </c>
    </row>
    <row r="28" spans="1:12" ht="48">
      <c r="A28" s="42" t="s">
        <v>27</v>
      </c>
      <c r="B28" s="43" t="s">
        <v>28</v>
      </c>
      <c r="C28" s="44" t="s">
        <v>29</v>
      </c>
      <c r="D28" s="45" t="s">
        <v>30</v>
      </c>
      <c r="E28" s="46"/>
      <c r="F28" s="47">
        <v>116.76600000000001</v>
      </c>
      <c r="G28" s="48">
        <v>640</v>
      </c>
      <c r="H28" s="48">
        <v>74730</v>
      </c>
      <c r="I28" s="48"/>
      <c r="J28" s="48">
        <v>74730</v>
      </c>
      <c r="K28" s="48"/>
      <c r="L28" s="48"/>
    </row>
    <row r="29" spans="1:12" ht="24">
      <c r="A29" s="42" t="s">
        <v>31</v>
      </c>
      <c r="B29" s="43" t="s">
        <v>32</v>
      </c>
      <c r="C29" s="44" t="s">
        <v>33</v>
      </c>
      <c r="D29" s="45" t="s">
        <v>34</v>
      </c>
      <c r="E29" s="46"/>
      <c r="F29" s="47">
        <v>1.61</v>
      </c>
      <c r="G29" s="48">
        <v>24115.5</v>
      </c>
      <c r="H29" s="48">
        <v>38826</v>
      </c>
      <c r="I29" s="48"/>
      <c r="J29" s="48">
        <v>1514</v>
      </c>
      <c r="K29" s="48">
        <v>447</v>
      </c>
      <c r="L29" s="48">
        <v>37312</v>
      </c>
    </row>
    <row r="30" spans="1:12" ht="48">
      <c r="A30" s="42" t="s">
        <v>35</v>
      </c>
      <c r="B30" s="43" t="s">
        <v>36</v>
      </c>
      <c r="C30" s="44" t="s">
        <v>37</v>
      </c>
      <c r="D30" s="45" t="s">
        <v>38</v>
      </c>
      <c r="E30" s="46"/>
      <c r="F30" s="47">
        <v>2.012</v>
      </c>
      <c r="G30" s="48">
        <v>351316.05</v>
      </c>
      <c r="H30" s="48">
        <v>706848</v>
      </c>
      <c r="I30" s="48">
        <v>34824</v>
      </c>
      <c r="J30" s="48">
        <v>82390</v>
      </c>
      <c r="K30" s="48">
        <v>20220</v>
      </c>
      <c r="L30" s="48">
        <v>589634</v>
      </c>
    </row>
    <row r="31" spans="1:12" ht="24">
      <c r="A31" s="42" t="s">
        <v>39</v>
      </c>
      <c r="B31" s="43" t="s">
        <v>32</v>
      </c>
      <c r="C31" s="44" t="s">
        <v>33</v>
      </c>
      <c r="D31" s="45" t="s">
        <v>34</v>
      </c>
      <c r="E31" s="46"/>
      <c r="F31" s="47">
        <v>0.60399999999999998</v>
      </c>
      <c r="G31" s="48">
        <v>24115.5</v>
      </c>
      <c r="H31" s="48">
        <v>14566</v>
      </c>
      <c r="I31" s="48"/>
      <c r="J31" s="48">
        <v>568</v>
      </c>
      <c r="K31" s="48">
        <v>168</v>
      </c>
      <c r="L31" s="48">
        <v>13998</v>
      </c>
    </row>
    <row r="32" spans="1:12" ht="48">
      <c r="A32" s="42" t="s">
        <v>40</v>
      </c>
      <c r="B32" s="43" t="s">
        <v>41</v>
      </c>
      <c r="C32" s="44" t="s">
        <v>42</v>
      </c>
      <c r="D32" s="45" t="s">
        <v>38</v>
      </c>
      <c r="E32" s="46"/>
      <c r="F32" s="47">
        <v>2.012</v>
      </c>
      <c r="G32" s="48">
        <v>435913.38</v>
      </c>
      <c r="H32" s="48">
        <v>877058</v>
      </c>
      <c r="I32" s="48">
        <v>34824</v>
      </c>
      <c r="J32" s="48">
        <v>82179</v>
      </c>
      <c r="K32" s="48">
        <v>20157</v>
      </c>
      <c r="L32" s="48">
        <v>760055</v>
      </c>
    </row>
    <row r="33" spans="1:12" ht="36">
      <c r="A33" s="42" t="s">
        <v>43</v>
      </c>
      <c r="B33" s="43" t="s">
        <v>44</v>
      </c>
      <c r="C33" s="44" t="s">
        <v>45</v>
      </c>
      <c r="D33" s="45" t="s">
        <v>38</v>
      </c>
      <c r="E33" s="46"/>
      <c r="F33" s="47">
        <v>2.012</v>
      </c>
      <c r="G33" s="48">
        <v>189087.86</v>
      </c>
      <c r="H33" s="48">
        <v>380445</v>
      </c>
      <c r="I33" s="48">
        <v>327</v>
      </c>
      <c r="J33" s="48">
        <v>761</v>
      </c>
      <c r="K33" s="48"/>
      <c r="L33" s="48">
        <v>379357</v>
      </c>
    </row>
    <row r="34" spans="1:12" ht="48">
      <c r="A34" s="42" t="s">
        <v>46</v>
      </c>
      <c r="B34" s="43" t="s">
        <v>28</v>
      </c>
      <c r="C34" s="44" t="s">
        <v>29</v>
      </c>
      <c r="D34" s="45" t="s">
        <v>30</v>
      </c>
      <c r="E34" s="46"/>
      <c r="F34" s="47">
        <v>480.28</v>
      </c>
      <c r="G34" s="48">
        <v>640</v>
      </c>
      <c r="H34" s="48">
        <v>307379</v>
      </c>
      <c r="I34" s="48"/>
      <c r="J34" s="48">
        <v>307379</v>
      </c>
      <c r="K34" s="48"/>
      <c r="L34" s="48"/>
    </row>
    <row r="35" spans="1:12">
      <c r="A35" s="64" t="s">
        <v>47</v>
      </c>
      <c r="B35" s="63"/>
      <c r="C35" s="63"/>
      <c r="D35" s="63"/>
      <c r="E35" s="63"/>
      <c r="F35" s="63"/>
      <c r="G35" s="63"/>
      <c r="H35" s="47">
        <v>2495691</v>
      </c>
      <c r="I35" s="47">
        <v>76573</v>
      </c>
      <c r="J35" s="47">
        <v>583467</v>
      </c>
      <c r="K35" s="47">
        <v>47345</v>
      </c>
      <c r="L35" s="47">
        <v>1835651</v>
      </c>
    </row>
    <row r="36" spans="1:12">
      <c r="A36" s="64" t="s">
        <v>48</v>
      </c>
      <c r="B36" s="63"/>
      <c r="C36" s="63"/>
      <c r="D36" s="63"/>
      <c r="E36" s="63"/>
      <c r="F36" s="63"/>
      <c r="G36" s="63"/>
      <c r="H36" s="47">
        <v>149941</v>
      </c>
      <c r="I36" s="48"/>
      <c r="J36" s="48"/>
      <c r="K36" s="48"/>
      <c r="L36" s="48"/>
    </row>
    <row r="37" spans="1:12">
      <c r="A37" s="64" t="s">
        <v>49</v>
      </c>
      <c r="B37" s="63"/>
      <c r="C37" s="63"/>
      <c r="D37" s="63"/>
      <c r="E37" s="63"/>
      <c r="F37" s="63"/>
      <c r="G37" s="63"/>
      <c r="H37" s="47">
        <v>80547</v>
      </c>
      <c r="I37" s="48"/>
      <c r="J37" s="48"/>
      <c r="K37" s="48"/>
      <c r="L37" s="48"/>
    </row>
    <row r="38" spans="1:12">
      <c r="A38" s="62" t="s">
        <v>50</v>
      </c>
      <c r="B38" s="63"/>
      <c r="C38" s="63"/>
      <c r="D38" s="63"/>
      <c r="E38" s="63"/>
      <c r="F38" s="63"/>
      <c r="G38" s="63"/>
      <c r="H38" s="48"/>
      <c r="I38" s="48"/>
      <c r="J38" s="48"/>
      <c r="K38" s="48"/>
      <c r="L38" s="48"/>
    </row>
    <row r="39" spans="1:12" ht="30" customHeight="1">
      <c r="A39" s="64" t="s">
        <v>51</v>
      </c>
      <c r="B39" s="63"/>
      <c r="C39" s="63"/>
      <c r="D39" s="63"/>
      <c r="E39" s="63"/>
      <c r="F39" s="63"/>
      <c r="G39" s="63"/>
      <c r="H39" s="47">
        <v>2344070</v>
      </c>
      <c r="I39" s="48"/>
      <c r="J39" s="48"/>
      <c r="K39" s="48"/>
      <c r="L39" s="48"/>
    </row>
    <row r="40" spans="1:12">
      <c r="A40" s="64" t="s">
        <v>52</v>
      </c>
      <c r="B40" s="63"/>
      <c r="C40" s="63"/>
      <c r="D40" s="63"/>
      <c r="E40" s="63"/>
      <c r="F40" s="63"/>
      <c r="G40" s="63"/>
      <c r="H40" s="47">
        <v>382109</v>
      </c>
      <c r="I40" s="48"/>
      <c r="J40" s="48"/>
      <c r="K40" s="48"/>
      <c r="L40" s="48"/>
    </row>
    <row r="41" spans="1:12">
      <c r="A41" s="64" t="s">
        <v>53</v>
      </c>
      <c r="B41" s="63"/>
      <c r="C41" s="63"/>
      <c r="D41" s="63"/>
      <c r="E41" s="63"/>
      <c r="F41" s="63"/>
      <c r="G41" s="63"/>
      <c r="H41" s="47">
        <v>2726179</v>
      </c>
      <c r="I41" s="48"/>
      <c r="J41" s="48"/>
      <c r="K41" s="48"/>
      <c r="L41" s="48"/>
    </row>
    <row r="42" spans="1:12">
      <c r="A42" s="64" t="s">
        <v>54</v>
      </c>
      <c r="B42" s="63"/>
      <c r="C42" s="63"/>
      <c r="D42" s="63"/>
      <c r="E42" s="63"/>
      <c r="F42" s="63"/>
      <c r="G42" s="63"/>
      <c r="H42" s="48"/>
      <c r="I42" s="48"/>
      <c r="J42" s="48"/>
      <c r="K42" s="48"/>
      <c r="L42" s="48"/>
    </row>
    <row r="43" spans="1:12">
      <c r="A43" s="64" t="s">
        <v>55</v>
      </c>
      <c r="B43" s="63"/>
      <c r="C43" s="63"/>
      <c r="D43" s="63"/>
      <c r="E43" s="63"/>
      <c r="F43" s="63"/>
      <c r="G43" s="63"/>
      <c r="H43" s="47">
        <v>1835651</v>
      </c>
      <c r="I43" s="48"/>
      <c r="J43" s="48"/>
      <c r="K43" s="48"/>
      <c r="L43" s="48"/>
    </row>
    <row r="44" spans="1:12">
      <c r="A44" s="64" t="s">
        <v>56</v>
      </c>
      <c r="B44" s="63"/>
      <c r="C44" s="63"/>
      <c r="D44" s="63"/>
      <c r="E44" s="63"/>
      <c r="F44" s="63"/>
      <c r="G44" s="63"/>
      <c r="H44" s="47">
        <v>583467</v>
      </c>
      <c r="I44" s="48"/>
      <c r="J44" s="48"/>
      <c r="K44" s="48"/>
      <c r="L44" s="48"/>
    </row>
    <row r="45" spans="1:12">
      <c r="A45" s="64" t="s">
        <v>57</v>
      </c>
      <c r="B45" s="63"/>
      <c r="C45" s="63"/>
      <c r="D45" s="63"/>
      <c r="E45" s="63"/>
      <c r="F45" s="63"/>
      <c r="G45" s="63"/>
      <c r="H45" s="47">
        <v>123918</v>
      </c>
      <c r="I45" s="48"/>
      <c r="J45" s="48"/>
      <c r="K45" s="48"/>
      <c r="L45" s="48"/>
    </row>
    <row r="46" spans="1:12">
      <c r="A46" s="64" t="s">
        <v>58</v>
      </c>
      <c r="B46" s="63"/>
      <c r="C46" s="63"/>
      <c r="D46" s="63"/>
      <c r="E46" s="63"/>
      <c r="F46" s="63"/>
      <c r="G46" s="63"/>
      <c r="H46" s="47">
        <v>149941</v>
      </c>
      <c r="I46" s="48"/>
      <c r="J46" s="48"/>
      <c r="K46" s="48"/>
      <c r="L46" s="48"/>
    </row>
    <row r="47" spans="1:12">
      <c r="A47" s="64" t="s">
        <v>59</v>
      </c>
      <c r="B47" s="63"/>
      <c r="C47" s="63"/>
      <c r="D47" s="63"/>
      <c r="E47" s="63"/>
      <c r="F47" s="63"/>
      <c r="G47" s="63"/>
      <c r="H47" s="47">
        <v>80547</v>
      </c>
      <c r="I47" s="48"/>
      <c r="J47" s="48"/>
      <c r="K47" s="48"/>
      <c r="L47" s="48"/>
    </row>
    <row r="48" spans="1:12">
      <c r="A48" s="62" t="s">
        <v>60</v>
      </c>
      <c r="B48" s="63"/>
      <c r="C48" s="63"/>
      <c r="D48" s="63"/>
      <c r="E48" s="63"/>
      <c r="F48" s="63"/>
      <c r="G48" s="63"/>
      <c r="H48" s="49">
        <v>2726179</v>
      </c>
      <c r="I48" s="48"/>
      <c r="J48" s="48"/>
      <c r="K48" s="48"/>
      <c r="L48" s="48"/>
    </row>
    <row r="49" spans="1:14" ht="19.899999999999999" customHeight="1">
      <c r="A49" s="67" t="s">
        <v>61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</row>
    <row r="50" spans="1:14" ht="24">
      <c r="A50" s="42" t="s">
        <v>62</v>
      </c>
      <c r="B50" s="43" t="s">
        <v>32</v>
      </c>
      <c r="C50" s="44" t="s">
        <v>33</v>
      </c>
      <c r="D50" s="45" t="s">
        <v>34</v>
      </c>
      <c r="E50" s="46"/>
      <c r="F50" s="47">
        <v>8.3000000000000004E-2</v>
      </c>
      <c r="G50" s="48">
        <v>24939.5</v>
      </c>
      <c r="H50" s="48">
        <v>2070</v>
      </c>
      <c r="I50" s="48"/>
      <c r="J50" s="48">
        <v>78</v>
      </c>
      <c r="K50" s="48">
        <v>23</v>
      </c>
      <c r="L50" s="48">
        <v>1992</v>
      </c>
    </row>
    <row r="51" spans="1:14" ht="48">
      <c r="A51" s="42" t="s">
        <v>63</v>
      </c>
      <c r="B51" s="43" t="s">
        <v>41</v>
      </c>
      <c r="C51" s="44" t="s">
        <v>42</v>
      </c>
      <c r="D51" s="45" t="s">
        <v>38</v>
      </c>
      <c r="E51" s="46"/>
      <c r="F51" s="47">
        <v>0.27800000000000002</v>
      </c>
      <c r="G51" s="48">
        <v>448206.73</v>
      </c>
      <c r="H51" s="48">
        <v>124601</v>
      </c>
      <c r="I51" s="48">
        <v>4812</v>
      </c>
      <c r="J51" s="48">
        <v>14704</v>
      </c>
      <c r="K51" s="48">
        <v>2785</v>
      </c>
      <c r="L51" s="48">
        <v>105085</v>
      </c>
      <c r="M51" s="56">
        <f>H67/278</f>
        <v>792.48561151079139</v>
      </c>
      <c r="N51" s="55">
        <f>M51*1.2</f>
        <v>950.98273381294962</v>
      </c>
    </row>
    <row r="52" spans="1:14" ht="36">
      <c r="A52" s="42" t="s">
        <v>64</v>
      </c>
      <c r="B52" s="43" t="s">
        <v>44</v>
      </c>
      <c r="C52" s="44" t="s">
        <v>45</v>
      </c>
      <c r="D52" s="45" t="s">
        <v>38</v>
      </c>
      <c r="E52" s="46"/>
      <c r="F52" s="47">
        <v>0.27800000000000002</v>
      </c>
      <c r="G52" s="48">
        <v>189092.34</v>
      </c>
      <c r="H52" s="48">
        <v>52568</v>
      </c>
      <c r="I52" s="48">
        <v>45</v>
      </c>
      <c r="J52" s="48">
        <v>105</v>
      </c>
      <c r="K52" s="48"/>
      <c r="L52" s="48">
        <v>52418</v>
      </c>
    </row>
    <row r="53" spans="1:14" ht="48">
      <c r="A53" s="42" t="s">
        <v>65</v>
      </c>
      <c r="B53" s="43" t="s">
        <v>66</v>
      </c>
      <c r="C53" s="44" t="s">
        <v>67</v>
      </c>
      <c r="D53" s="45" t="s">
        <v>30</v>
      </c>
      <c r="E53" s="46"/>
      <c r="F53" s="48">
        <v>40.32</v>
      </c>
      <c r="G53" s="48">
        <v>665.05</v>
      </c>
      <c r="H53" s="48">
        <v>26815</v>
      </c>
      <c r="I53" s="48"/>
      <c r="J53" s="48">
        <v>26815</v>
      </c>
      <c r="K53" s="48"/>
      <c r="L53" s="48"/>
    </row>
    <row r="54" spans="1:14">
      <c r="A54" s="64" t="s">
        <v>47</v>
      </c>
      <c r="B54" s="63"/>
      <c r="C54" s="63"/>
      <c r="D54" s="63"/>
      <c r="E54" s="63"/>
      <c r="F54" s="63"/>
      <c r="G54" s="63"/>
      <c r="H54" s="47">
        <v>206054</v>
      </c>
      <c r="I54" s="47">
        <v>4857</v>
      </c>
      <c r="J54" s="47">
        <v>41702</v>
      </c>
      <c r="K54" s="47">
        <v>2808</v>
      </c>
      <c r="L54" s="47">
        <v>159495</v>
      </c>
    </row>
    <row r="55" spans="1:14">
      <c r="A55" s="64" t="s">
        <v>48</v>
      </c>
      <c r="B55" s="63"/>
      <c r="C55" s="63"/>
      <c r="D55" s="63"/>
      <c r="E55" s="63"/>
      <c r="F55" s="63"/>
      <c r="G55" s="63"/>
      <c r="H55" s="47">
        <v>9275</v>
      </c>
      <c r="I55" s="48"/>
      <c r="J55" s="48"/>
      <c r="K55" s="48"/>
      <c r="L55" s="48"/>
    </row>
    <row r="56" spans="1:14">
      <c r="A56" s="64" t="s">
        <v>49</v>
      </c>
      <c r="B56" s="63"/>
      <c r="C56" s="63"/>
      <c r="D56" s="63"/>
      <c r="E56" s="63"/>
      <c r="F56" s="63"/>
      <c r="G56" s="63"/>
      <c r="H56" s="47">
        <v>4982</v>
      </c>
      <c r="I56" s="48"/>
      <c r="J56" s="48"/>
      <c r="K56" s="48"/>
      <c r="L56" s="48"/>
    </row>
    <row r="57" spans="1:14">
      <c r="A57" s="62" t="s">
        <v>68</v>
      </c>
      <c r="B57" s="63"/>
      <c r="C57" s="63"/>
      <c r="D57" s="63"/>
      <c r="E57" s="63"/>
      <c r="F57" s="63"/>
      <c r="G57" s="63"/>
      <c r="H57" s="48"/>
      <c r="I57" s="48"/>
      <c r="J57" s="48"/>
      <c r="K57" s="48"/>
      <c r="L57" s="48"/>
    </row>
    <row r="58" spans="1:14" ht="30" customHeight="1">
      <c r="A58" s="64" t="s">
        <v>51</v>
      </c>
      <c r="B58" s="63"/>
      <c r="C58" s="63"/>
      <c r="D58" s="63"/>
      <c r="E58" s="63"/>
      <c r="F58" s="63"/>
      <c r="G58" s="63"/>
      <c r="H58" s="47">
        <v>193496</v>
      </c>
      <c r="I58" s="48"/>
      <c r="J58" s="48"/>
      <c r="K58" s="48"/>
      <c r="L58" s="48"/>
    </row>
    <row r="59" spans="1:14">
      <c r="A59" s="64" t="s">
        <v>52</v>
      </c>
      <c r="B59" s="63"/>
      <c r="C59" s="63"/>
      <c r="D59" s="63"/>
      <c r="E59" s="63"/>
      <c r="F59" s="63"/>
      <c r="G59" s="63"/>
      <c r="H59" s="47">
        <v>26815</v>
      </c>
      <c r="I59" s="48"/>
      <c r="J59" s="48"/>
      <c r="K59" s="48"/>
      <c r="L59" s="48"/>
    </row>
    <row r="60" spans="1:14">
      <c r="A60" s="64" t="s">
        <v>53</v>
      </c>
      <c r="B60" s="63"/>
      <c r="C60" s="63"/>
      <c r="D60" s="63"/>
      <c r="E60" s="63"/>
      <c r="F60" s="63"/>
      <c r="G60" s="63"/>
      <c r="H60" s="47">
        <v>220311</v>
      </c>
      <c r="I60" s="48"/>
      <c r="J60" s="48"/>
      <c r="K60" s="48"/>
      <c r="L60" s="48"/>
    </row>
    <row r="61" spans="1:14">
      <c r="A61" s="64" t="s">
        <v>54</v>
      </c>
      <c r="B61" s="63"/>
      <c r="C61" s="63"/>
      <c r="D61" s="63"/>
      <c r="E61" s="63"/>
      <c r="F61" s="63"/>
      <c r="G61" s="63"/>
      <c r="H61" s="48"/>
      <c r="I61" s="48"/>
      <c r="J61" s="48"/>
      <c r="K61" s="48"/>
      <c r="L61" s="48"/>
    </row>
    <row r="62" spans="1:14">
      <c r="A62" s="64" t="s">
        <v>55</v>
      </c>
      <c r="B62" s="63"/>
      <c r="C62" s="63"/>
      <c r="D62" s="63"/>
      <c r="E62" s="63"/>
      <c r="F62" s="63"/>
      <c r="G62" s="63"/>
      <c r="H62" s="47">
        <v>159495</v>
      </c>
      <c r="I62" s="48"/>
      <c r="J62" s="48"/>
      <c r="K62" s="48"/>
      <c r="L62" s="48"/>
    </row>
    <row r="63" spans="1:14">
      <c r="A63" s="64" t="s">
        <v>56</v>
      </c>
      <c r="B63" s="63"/>
      <c r="C63" s="63"/>
      <c r="D63" s="63"/>
      <c r="E63" s="63"/>
      <c r="F63" s="63"/>
      <c r="G63" s="63"/>
      <c r="H63" s="47">
        <v>41702</v>
      </c>
      <c r="I63" s="48"/>
      <c r="J63" s="48"/>
      <c r="K63" s="48"/>
      <c r="L63" s="48"/>
    </row>
    <row r="64" spans="1:14">
      <c r="A64" s="64" t="s">
        <v>57</v>
      </c>
      <c r="B64" s="63"/>
      <c r="C64" s="63"/>
      <c r="D64" s="63"/>
      <c r="E64" s="63"/>
      <c r="F64" s="63"/>
      <c r="G64" s="63"/>
      <c r="H64" s="47">
        <v>7665</v>
      </c>
      <c r="I64" s="48"/>
      <c r="J64" s="48"/>
      <c r="K64" s="48"/>
      <c r="L64" s="48"/>
    </row>
    <row r="65" spans="1:14">
      <c r="A65" s="64" t="s">
        <v>58</v>
      </c>
      <c r="B65" s="63"/>
      <c r="C65" s="63"/>
      <c r="D65" s="63"/>
      <c r="E65" s="63"/>
      <c r="F65" s="63"/>
      <c r="G65" s="63"/>
      <c r="H65" s="47">
        <v>9275</v>
      </c>
      <c r="I65" s="48"/>
      <c r="J65" s="48"/>
      <c r="K65" s="48"/>
      <c r="L65" s="48"/>
    </row>
    <row r="66" spans="1:14">
      <c r="A66" s="64" t="s">
        <v>59</v>
      </c>
      <c r="B66" s="63"/>
      <c r="C66" s="63"/>
      <c r="D66" s="63"/>
      <c r="E66" s="63"/>
      <c r="F66" s="63"/>
      <c r="G66" s="63"/>
      <c r="H66" s="47">
        <v>4982</v>
      </c>
      <c r="I66" s="48"/>
      <c r="J66" s="48"/>
      <c r="K66" s="48"/>
      <c r="L66" s="48"/>
    </row>
    <row r="67" spans="1:14">
      <c r="A67" s="62" t="s">
        <v>69</v>
      </c>
      <c r="B67" s="63"/>
      <c r="C67" s="63"/>
      <c r="D67" s="63"/>
      <c r="E67" s="63"/>
      <c r="F67" s="63"/>
      <c r="G67" s="63"/>
      <c r="H67" s="49">
        <v>220311</v>
      </c>
      <c r="I67" s="48"/>
      <c r="J67" s="48"/>
      <c r="K67" s="48"/>
      <c r="L67" s="48"/>
    </row>
    <row r="68" spans="1:14" ht="19.899999999999999" customHeight="1">
      <c r="A68" s="67" t="s">
        <v>70</v>
      </c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</row>
    <row r="69" spans="1:14" ht="24">
      <c r="A69" s="42" t="s">
        <v>71</v>
      </c>
      <c r="B69" s="43" t="s">
        <v>32</v>
      </c>
      <c r="C69" s="44" t="s">
        <v>33</v>
      </c>
      <c r="D69" s="45" t="s">
        <v>34</v>
      </c>
      <c r="E69" s="46"/>
      <c r="F69" s="47">
        <v>4.0000000000000001E-3</v>
      </c>
      <c r="G69" s="48">
        <v>24939.5</v>
      </c>
      <c r="H69" s="48">
        <v>100</v>
      </c>
      <c r="I69" s="48"/>
      <c r="J69" s="48">
        <v>4</v>
      </c>
      <c r="K69" s="48">
        <v>1</v>
      </c>
      <c r="L69" s="48">
        <v>96</v>
      </c>
    </row>
    <row r="70" spans="1:14" ht="48">
      <c r="A70" s="42" t="s">
        <v>72</v>
      </c>
      <c r="B70" s="43" t="s">
        <v>41</v>
      </c>
      <c r="C70" s="44" t="s">
        <v>42</v>
      </c>
      <c r="D70" s="45" t="s">
        <v>38</v>
      </c>
      <c r="E70" s="46"/>
      <c r="F70" s="47">
        <v>1.24E-2</v>
      </c>
      <c r="G70" s="48">
        <v>448206.73</v>
      </c>
      <c r="H70" s="48">
        <v>5558</v>
      </c>
      <c r="I70" s="48">
        <v>215</v>
      </c>
      <c r="J70" s="48">
        <v>656</v>
      </c>
      <c r="K70" s="48">
        <v>124</v>
      </c>
      <c r="L70" s="48">
        <v>4687</v>
      </c>
    </row>
    <row r="71" spans="1:14" ht="36">
      <c r="A71" s="42" t="s">
        <v>73</v>
      </c>
      <c r="B71" s="43" t="s">
        <v>44</v>
      </c>
      <c r="C71" s="44" t="s">
        <v>45</v>
      </c>
      <c r="D71" s="45" t="s">
        <v>38</v>
      </c>
      <c r="E71" s="46"/>
      <c r="F71" s="47">
        <v>1.24E-2</v>
      </c>
      <c r="G71" s="48">
        <v>189092.34</v>
      </c>
      <c r="H71" s="48">
        <v>2345</v>
      </c>
      <c r="I71" s="48">
        <v>2</v>
      </c>
      <c r="J71" s="48">
        <v>5</v>
      </c>
      <c r="K71" s="48"/>
      <c r="L71" s="48">
        <v>2338</v>
      </c>
    </row>
    <row r="72" spans="1:14" ht="48">
      <c r="A72" s="42" t="s">
        <v>74</v>
      </c>
      <c r="B72" s="43" t="s">
        <v>28</v>
      </c>
      <c r="C72" s="44" t="s">
        <v>29</v>
      </c>
      <c r="D72" s="45" t="s">
        <v>30</v>
      </c>
      <c r="E72" s="46"/>
      <c r="F72" s="47">
        <v>1.7982</v>
      </c>
      <c r="G72" s="48">
        <v>660</v>
      </c>
      <c r="H72" s="48">
        <v>1187</v>
      </c>
      <c r="I72" s="48"/>
      <c r="J72" s="48">
        <v>1187</v>
      </c>
      <c r="K72" s="48"/>
      <c r="L72" s="48"/>
    </row>
    <row r="73" spans="1:14">
      <c r="A73" s="64" t="s">
        <v>47</v>
      </c>
      <c r="B73" s="63"/>
      <c r="C73" s="63"/>
      <c r="D73" s="63"/>
      <c r="E73" s="63"/>
      <c r="F73" s="63"/>
      <c r="G73" s="63"/>
      <c r="H73" s="47">
        <v>9190</v>
      </c>
      <c r="I73" s="47">
        <v>217</v>
      </c>
      <c r="J73" s="47">
        <v>1852</v>
      </c>
      <c r="K73" s="47">
        <v>125</v>
      </c>
      <c r="L73" s="47">
        <v>7121</v>
      </c>
      <c r="M73" s="56">
        <f>H86/12.4</f>
        <v>792.41935483870964</v>
      </c>
      <c r="N73" s="56">
        <f>M73*1.2</f>
        <v>950.90322580645147</v>
      </c>
    </row>
    <row r="74" spans="1:14">
      <c r="A74" s="64" t="s">
        <v>48</v>
      </c>
      <c r="B74" s="63"/>
      <c r="C74" s="63"/>
      <c r="D74" s="63"/>
      <c r="E74" s="63"/>
      <c r="F74" s="63"/>
      <c r="G74" s="63"/>
      <c r="H74" s="47">
        <v>414</v>
      </c>
      <c r="I74" s="48"/>
      <c r="J74" s="48"/>
      <c r="K74" s="48"/>
      <c r="L74" s="48"/>
    </row>
    <row r="75" spans="1:14">
      <c r="A75" s="64" t="s">
        <v>49</v>
      </c>
      <c r="B75" s="63"/>
      <c r="C75" s="63"/>
      <c r="D75" s="63"/>
      <c r="E75" s="63"/>
      <c r="F75" s="63"/>
      <c r="G75" s="63"/>
      <c r="H75" s="47">
        <v>222</v>
      </c>
      <c r="I75" s="48"/>
      <c r="J75" s="48"/>
      <c r="K75" s="48"/>
      <c r="L75" s="48"/>
    </row>
    <row r="76" spans="1:14">
      <c r="A76" s="62" t="s">
        <v>75</v>
      </c>
      <c r="B76" s="63"/>
      <c r="C76" s="63"/>
      <c r="D76" s="63"/>
      <c r="E76" s="63"/>
      <c r="F76" s="63"/>
      <c r="G76" s="63"/>
      <c r="H76" s="48"/>
      <c r="I76" s="48"/>
      <c r="J76" s="48"/>
      <c r="K76" s="48"/>
      <c r="L76" s="48"/>
    </row>
    <row r="77" spans="1:14" ht="30" customHeight="1">
      <c r="A77" s="64" t="s">
        <v>51</v>
      </c>
      <c r="B77" s="63"/>
      <c r="C77" s="63"/>
      <c r="D77" s="63"/>
      <c r="E77" s="63"/>
      <c r="F77" s="63"/>
      <c r="G77" s="63"/>
      <c r="H77" s="47">
        <v>8639</v>
      </c>
      <c r="I77" s="48"/>
      <c r="J77" s="48"/>
      <c r="K77" s="48"/>
      <c r="L77" s="48"/>
    </row>
    <row r="78" spans="1:14">
      <c r="A78" s="64" t="s">
        <v>52</v>
      </c>
      <c r="B78" s="63"/>
      <c r="C78" s="63"/>
      <c r="D78" s="63"/>
      <c r="E78" s="63"/>
      <c r="F78" s="63"/>
      <c r="G78" s="63"/>
      <c r="H78" s="47">
        <v>1187</v>
      </c>
      <c r="I78" s="48"/>
      <c r="J78" s="48"/>
      <c r="K78" s="48"/>
      <c r="L78" s="48"/>
    </row>
    <row r="79" spans="1:14">
      <c r="A79" s="64" t="s">
        <v>53</v>
      </c>
      <c r="B79" s="63"/>
      <c r="C79" s="63"/>
      <c r="D79" s="63"/>
      <c r="E79" s="63"/>
      <c r="F79" s="63"/>
      <c r="G79" s="63"/>
      <c r="H79" s="47">
        <v>9826</v>
      </c>
      <c r="I79" s="48"/>
      <c r="J79" s="48"/>
      <c r="K79" s="48"/>
      <c r="L79" s="48"/>
    </row>
    <row r="80" spans="1:14">
      <c r="A80" s="64" t="s">
        <v>54</v>
      </c>
      <c r="B80" s="63"/>
      <c r="C80" s="63"/>
      <c r="D80" s="63"/>
      <c r="E80" s="63"/>
      <c r="F80" s="63"/>
      <c r="G80" s="63"/>
      <c r="H80" s="48"/>
      <c r="I80" s="48"/>
      <c r="J80" s="48"/>
      <c r="K80" s="48"/>
      <c r="L80" s="48"/>
    </row>
    <row r="81" spans="1:12">
      <c r="A81" s="64" t="s">
        <v>55</v>
      </c>
      <c r="B81" s="63"/>
      <c r="C81" s="63"/>
      <c r="D81" s="63"/>
      <c r="E81" s="63"/>
      <c r="F81" s="63"/>
      <c r="G81" s="63"/>
      <c r="H81" s="47">
        <v>7121</v>
      </c>
      <c r="I81" s="48"/>
      <c r="J81" s="48"/>
      <c r="K81" s="48"/>
      <c r="L81" s="48"/>
    </row>
    <row r="82" spans="1:12">
      <c r="A82" s="64" t="s">
        <v>56</v>
      </c>
      <c r="B82" s="63"/>
      <c r="C82" s="63"/>
      <c r="D82" s="63"/>
      <c r="E82" s="63"/>
      <c r="F82" s="63"/>
      <c r="G82" s="63"/>
      <c r="H82" s="47">
        <v>1852</v>
      </c>
      <c r="I82" s="48"/>
      <c r="J82" s="48"/>
      <c r="K82" s="48"/>
      <c r="L82" s="48"/>
    </row>
    <row r="83" spans="1:12">
      <c r="A83" s="64" t="s">
        <v>57</v>
      </c>
      <c r="B83" s="63"/>
      <c r="C83" s="63"/>
      <c r="D83" s="63"/>
      <c r="E83" s="63"/>
      <c r="F83" s="63"/>
      <c r="G83" s="63"/>
      <c r="H83" s="47">
        <v>342</v>
      </c>
      <c r="I83" s="48"/>
      <c r="J83" s="48"/>
      <c r="K83" s="48"/>
      <c r="L83" s="48"/>
    </row>
    <row r="84" spans="1:12">
      <c r="A84" s="64" t="s">
        <v>58</v>
      </c>
      <c r="B84" s="63"/>
      <c r="C84" s="63"/>
      <c r="D84" s="63"/>
      <c r="E84" s="63"/>
      <c r="F84" s="63"/>
      <c r="G84" s="63"/>
      <c r="H84" s="47">
        <v>414</v>
      </c>
      <c r="I84" s="48"/>
      <c r="J84" s="48"/>
      <c r="K84" s="48"/>
      <c r="L84" s="48"/>
    </row>
    <row r="85" spans="1:12">
      <c r="A85" s="64" t="s">
        <v>59</v>
      </c>
      <c r="B85" s="63"/>
      <c r="C85" s="63"/>
      <c r="D85" s="63"/>
      <c r="E85" s="63"/>
      <c r="F85" s="63"/>
      <c r="G85" s="63"/>
      <c r="H85" s="47">
        <v>222</v>
      </c>
      <c r="I85" s="48"/>
      <c r="J85" s="48"/>
      <c r="K85" s="48"/>
      <c r="L85" s="48"/>
    </row>
    <row r="86" spans="1:12">
      <c r="A86" s="62" t="s">
        <v>76</v>
      </c>
      <c r="B86" s="63"/>
      <c r="C86" s="63"/>
      <c r="D86" s="63"/>
      <c r="E86" s="63"/>
      <c r="F86" s="63"/>
      <c r="G86" s="63"/>
      <c r="H86" s="49">
        <v>9826</v>
      </c>
      <c r="I86" s="48"/>
      <c r="J86" s="48"/>
      <c r="K86" s="48"/>
      <c r="L86" s="48"/>
    </row>
    <row r="87" spans="1:12" ht="19.899999999999999" customHeight="1">
      <c r="A87" s="67" t="s">
        <v>77</v>
      </c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</row>
    <row r="88" spans="1:12" ht="24">
      <c r="A88" s="42" t="s">
        <v>78</v>
      </c>
      <c r="B88" s="43" t="s">
        <v>32</v>
      </c>
      <c r="C88" s="44" t="s">
        <v>33</v>
      </c>
      <c r="D88" s="45" t="s">
        <v>34</v>
      </c>
      <c r="E88" s="46"/>
      <c r="F88" s="47">
        <v>0.105</v>
      </c>
      <c r="G88" s="48">
        <v>24115.5</v>
      </c>
      <c r="H88" s="48">
        <v>2532</v>
      </c>
      <c r="I88" s="48"/>
      <c r="J88" s="48">
        <v>99</v>
      </c>
      <c r="K88" s="48">
        <v>29</v>
      </c>
      <c r="L88" s="48">
        <v>2433</v>
      </c>
    </row>
    <row r="89" spans="1:12" ht="48">
      <c r="A89" s="42" t="s">
        <v>79</v>
      </c>
      <c r="B89" s="43" t="s">
        <v>41</v>
      </c>
      <c r="C89" s="44" t="s">
        <v>42</v>
      </c>
      <c r="D89" s="45" t="s">
        <v>38</v>
      </c>
      <c r="E89" s="46"/>
      <c r="F89" s="47">
        <v>0.21</v>
      </c>
      <c r="G89" s="48">
        <v>435913.38</v>
      </c>
      <c r="H89" s="48">
        <v>91542</v>
      </c>
      <c r="I89" s="48">
        <v>3635</v>
      </c>
      <c r="J89" s="48">
        <v>8577</v>
      </c>
      <c r="K89" s="48">
        <v>2258</v>
      </c>
      <c r="L89" s="48">
        <v>79330</v>
      </c>
    </row>
    <row r="90" spans="1:12" ht="36">
      <c r="A90" s="42" t="s">
        <v>80</v>
      </c>
      <c r="B90" s="43" t="s">
        <v>44</v>
      </c>
      <c r="C90" s="44" t="s">
        <v>45</v>
      </c>
      <c r="D90" s="45" t="s">
        <v>38</v>
      </c>
      <c r="E90" s="46"/>
      <c r="F90" s="47">
        <v>0.21</v>
      </c>
      <c r="G90" s="48">
        <v>189087.86</v>
      </c>
      <c r="H90" s="48">
        <v>39708</v>
      </c>
      <c r="I90" s="48">
        <v>34</v>
      </c>
      <c r="J90" s="48">
        <v>79</v>
      </c>
      <c r="K90" s="48">
        <v>79</v>
      </c>
      <c r="L90" s="48">
        <v>39595</v>
      </c>
    </row>
    <row r="91" spans="1:12" ht="48">
      <c r="A91" s="42" t="s">
        <v>81</v>
      </c>
      <c r="B91" s="43" t="s">
        <v>28</v>
      </c>
      <c r="C91" s="44" t="s">
        <v>29</v>
      </c>
      <c r="D91" s="45" t="s">
        <v>30</v>
      </c>
      <c r="E91" s="46"/>
      <c r="F91" s="47">
        <v>30.45</v>
      </c>
      <c r="G91" s="48">
        <v>640</v>
      </c>
      <c r="H91" s="48">
        <v>19488</v>
      </c>
      <c r="I91" s="48"/>
      <c r="J91" s="48">
        <v>19488</v>
      </c>
      <c r="K91" s="48"/>
      <c r="L91" s="48"/>
    </row>
    <row r="92" spans="1:12" ht="24">
      <c r="A92" s="42" t="s">
        <v>82</v>
      </c>
      <c r="B92" s="43" t="s">
        <v>83</v>
      </c>
      <c r="C92" s="44" t="s">
        <v>84</v>
      </c>
      <c r="D92" s="45" t="s">
        <v>85</v>
      </c>
      <c r="E92" s="46"/>
      <c r="F92" s="47">
        <v>1.1299999999999999</v>
      </c>
      <c r="G92" s="48">
        <v>25116.95</v>
      </c>
      <c r="H92" s="48">
        <v>28382</v>
      </c>
      <c r="I92" s="48">
        <v>28382</v>
      </c>
      <c r="J92" s="48"/>
      <c r="K92" s="48"/>
      <c r="L92" s="48"/>
    </row>
    <row r="93" spans="1:12" ht="48">
      <c r="A93" s="42" t="s">
        <v>86</v>
      </c>
      <c r="B93" s="43" t="s">
        <v>87</v>
      </c>
      <c r="C93" s="44" t="s">
        <v>88</v>
      </c>
      <c r="D93" s="45" t="s">
        <v>30</v>
      </c>
      <c r="E93" s="46"/>
      <c r="F93" s="47">
        <v>15.255000000000001</v>
      </c>
      <c r="G93" s="48">
        <v>640</v>
      </c>
      <c r="H93" s="48">
        <v>9763</v>
      </c>
      <c r="I93" s="48"/>
      <c r="J93" s="48">
        <v>9763</v>
      </c>
      <c r="K93" s="48"/>
      <c r="L93" s="48"/>
    </row>
    <row r="94" spans="1:12" ht="24">
      <c r="A94" s="42" t="s">
        <v>89</v>
      </c>
      <c r="B94" s="43" t="s">
        <v>90</v>
      </c>
      <c r="C94" s="44" t="s">
        <v>91</v>
      </c>
      <c r="D94" s="45" t="s">
        <v>85</v>
      </c>
      <c r="E94" s="46"/>
      <c r="F94" s="47">
        <v>1.1299999999999999</v>
      </c>
      <c r="G94" s="48">
        <v>81783.13</v>
      </c>
      <c r="H94" s="48">
        <v>92415</v>
      </c>
      <c r="I94" s="48">
        <v>32376</v>
      </c>
      <c r="J94" s="48">
        <v>1684</v>
      </c>
      <c r="K94" s="48">
        <v>355</v>
      </c>
      <c r="L94" s="48">
        <v>58355</v>
      </c>
    </row>
    <row r="95" spans="1:12" ht="48">
      <c r="A95" s="42" t="s">
        <v>92</v>
      </c>
      <c r="B95" s="43" t="s">
        <v>28</v>
      </c>
      <c r="C95" s="44" t="s">
        <v>29</v>
      </c>
      <c r="D95" s="45" t="s">
        <v>30</v>
      </c>
      <c r="E95" s="46"/>
      <c r="F95" s="47">
        <v>15.255000000000001</v>
      </c>
      <c r="G95" s="48">
        <v>640</v>
      </c>
      <c r="H95" s="48">
        <v>9763</v>
      </c>
      <c r="I95" s="48"/>
      <c r="J95" s="48">
        <v>9763</v>
      </c>
      <c r="K95" s="48"/>
      <c r="L95" s="48"/>
    </row>
    <row r="96" spans="1:12">
      <c r="A96" s="42" t="s">
        <v>93</v>
      </c>
      <c r="B96" s="50"/>
      <c r="C96" s="44" t="s">
        <v>94</v>
      </c>
      <c r="D96" s="45" t="s">
        <v>95</v>
      </c>
      <c r="E96" s="46"/>
      <c r="F96" s="48">
        <v>4.407</v>
      </c>
      <c r="G96" s="48">
        <v>1200</v>
      </c>
      <c r="H96" s="48">
        <v>5288</v>
      </c>
      <c r="I96" s="48"/>
      <c r="J96" s="48">
        <v>5288</v>
      </c>
      <c r="K96" s="48"/>
      <c r="L96" s="48"/>
    </row>
    <row r="97" spans="1:12" ht="36">
      <c r="A97" s="42" t="s">
        <v>96</v>
      </c>
      <c r="B97" s="43" t="s">
        <v>97</v>
      </c>
      <c r="C97" s="44" t="s">
        <v>98</v>
      </c>
      <c r="D97" s="45" t="s">
        <v>99</v>
      </c>
      <c r="E97" s="46"/>
      <c r="F97" s="47">
        <v>1.6950000000000001</v>
      </c>
      <c r="G97" s="48">
        <v>27668.93</v>
      </c>
      <c r="H97" s="48">
        <v>46899</v>
      </c>
      <c r="I97" s="48">
        <v>16750</v>
      </c>
      <c r="J97" s="48">
        <v>8331</v>
      </c>
      <c r="K97" s="48">
        <v>2346</v>
      </c>
      <c r="L97" s="48">
        <v>21818</v>
      </c>
    </row>
    <row r="98" spans="1:12" ht="36">
      <c r="A98" s="42" t="s">
        <v>100</v>
      </c>
      <c r="B98" s="43" t="s">
        <v>101</v>
      </c>
      <c r="C98" s="44" t="s">
        <v>102</v>
      </c>
      <c r="D98" s="45" t="s">
        <v>99</v>
      </c>
      <c r="E98" s="46"/>
      <c r="F98" s="47">
        <v>-1.6950000000000001</v>
      </c>
      <c r="G98" s="48">
        <v>3046.53</v>
      </c>
      <c r="H98" s="48">
        <v>-5164</v>
      </c>
      <c r="I98" s="48">
        <v>-689</v>
      </c>
      <c r="J98" s="48">
        <v>-720</v>
      </c>
      <c r="K98" s="48">
        <v>-148</v>
      </c>
      <c r="L98" s="48">
        <v>-3755</v>
      </c>
    </row>
    <row r="99" spans="1:12" ht="48">
      <c r="A99" s="42" t="s">
        <v>103</v>
      </c>
      <c r="B99" s="43" t="s">
        <v>28</v>
      </c>
      <c r="C99" s="44" t="s">
        <v>29</v>
      </c>
      <c r="D99" s="45" t="s">
        <v>30</v>
      </c>
      <c r="E99" s="46"/>
      <c r="F99" s="47">
        <v>39.048000000000002</v>
      </c>
      <c r="G99" s="48">
        <v>640</v>
      </c>
      <c r="H99" s="48">
        <v>24991</v>
      </c>
      <c r="I99" s="48"/>
      <c r="J99" s="48">
        <v>24991</v>
      </c>
      <c r="K99" s="48"/>
      <c r="L99" s="48"/>
    </row>
    <row r="100" spans="1:12" ht="48">
      <c r="A100" s="42" t="s">
        <v>104</v>
      </c>
      <c r="B100" s="43" t="s">
        <v>105</v>
      </c>
      <c r="C100" s="44" t="s">
        <v>106</v>
      </c>
      <c r="D100" s="45" t="s">
        <v>99</v>
      </c>
      <c r="E100" s="46"/>
      <c r="F100" s="47">
        <v>1.6950000000000001</v>
      </c>
      <c r="G100" s="48">
        <v>36516.71</v>
      </c>
      <c r="H100" s="48">
        <v>61896</v>
      </c>
      <c r="I100" s="48">
        <v>9651</v>
      </c>
      <c r="J100" s="48">
        <v>1287</v>
      </c>
      <c r="K100" s="48">
        <v>52</v>
      </c>
      <c r="L100" s="48">
        <v>50958</v>
      </c>
    </row>
    <row r="101" spans="1:12" ht="24">
      <c r="A101" s="42" t="s">
        <v>107</v>
      </c>
      <c r="B101" s="43" t="s">
        <v>108</v>
      </c>
      <c r="C101" s="44" t="s">
        <v>109</v>
      </c>
      <c r="D101" s="45" t="s">
        <v>99</v>
      </c>
      <c r="E101" s="46"/>
      <c r="F101" s="47">
        <v>1.6950000000000001</v>
      </c>
      <c r="G101" s="48">
        <v>11427.38</v>
      </c>
      <c r="H101" s="48">
        <v>19369</v>
      </c>
      <c r="I101" s="48">
        <v>2962</v>
      </c>
      <c r="J101" s="48"/>
      <c r="K101" s="48"/>
      <c r="L101" s="48">
        <v>16407</v>
      </c>
    </row>
    <row r="102" spans="1:12" ht="48">
      <c r="A102" s="42" t="s">
        <v>110</v>
      </c>
      <c r="B102" s="43" t="s">
        <v>28</v>
      </c>
      <c r="C102" s="44" t="s">
        <v>29</v>
      </c>
      <c r="D102" s="45" t="s">
        <v>30</v>
      </c>
      <c r="E102" s="46"/>
      <c r="F102" s="47">
        <v>16.202000000000002</v>
      </c>
      <c r="G102" s="48">
        <v>640</v>
      </c>
      <c r="H102" s="48">
        <v>10369</v>
      </c>
      <c r="I102" s="48"/>
      <c r="J102" s="48">
        <v>10369</v>
      </c>
      <c r="K102" s="48"/>
      <c r="L102" s="48"/>
    </row>
    <row r="103" spans="1:12">
      <c r="A103" s="64" t="s">
        <v>47</v>
      </c>
      <c r="B103" s="63"/>
      <c r="C103" s="63"/>
      <c r="D103" s="63"/>
      <c r="E103" s="63"/>
      <c r="F103" s="63"/>
      <c r="G103" s="63"/>
      <c r="H103" s="47">
        <v>457241</v>
      </c>
      <c r="I103" s="47">
        <v>93101</v>
      </c>
      <c r="J103" s="47">
        <v>98999</v>
      </c>
      <c r="K103" s="47">
        <v>4971</v>
      </c>
      <c r="L103" s="47">
        <v>265141</v>
      </c>
    </row>
    <row r="104" spans="1:12">
      <c r="A104" s="64" t="s">
        <v>48</v>
      </c>
      <c r="B104" s="63"/>
      <c r="C104" s="63"/>
      <c r="D104" s="63"/>
      <c r="E104" s="63"/>
      <c r="F104" s="63"/>
      <c r="G104" s="63"/>
      <c r="H104" s="47">
        <v>118667</v>
      </c>
      <c r="I104" s="48"/>
      <c r="J104" s="48"/>
      <c r="K104" s="48"/>
      <c r="L104" s="48"/>
    </row>
    <row r="105" spans="1:12">
      <c r="A105" s="64" t="s">
        <v>49</v>
      </c>
      <c r="B105" s="63"/>
      <c r="C105" s="63"/>
      <c r="D105" s="63"/>
      <c r="E105" s="63"/>
      <c r="F105" s="63"/>
      <c r="G105" s="63"/>
      <c r="H105" s="47">
        <v>63747</v>
      </c>
      <c r="I105" s="48"/>
      <c r="J105" s="48"/>
      <c r="K105" s="48"/>
      <c r="L105" s="48"/>
    </row>
    <row r="106" spans="1:12">
      <c r="A106" s="62" t="s">
        <v>111</v>
      </c>
      <c r="B106" s="63"/>
      <c r="C106" s="63"/>
      <c r="D106" s="63"/>
      <c r="E106" s="63"/>
      <c r="F106" s="63"/>
      <c r="G106" s="63"/>
      <c r="H106" s="48"/>
      <c r="I106" s="48"/>
      <c r="J106" s="48"/>
      <c r="K106" s="48"/>
      <c r="L106" s="48"/>
    </row>
    <row r="107" spans="1:12" ht="30" customHeight="1">
      <c r="A107" s="64" t="s">
        <v>51</v>
      </c>
      <c r="B107" s="63"/>
      <c r="C107" s="63"/>
      <c r="D107" s="63"/>
      <c r="E107" s="63"/>
      <c r="F107" s="63"/>
      <c r="G107" s="63"/>
      <c r="H107" s="47">
        <v>559993</v>
      </c>
      <c r="I107" s="48"/>
      <c r="J107" s="48"/>
      <c r="K107" s="48"/>
      <c r="L107" s="48"/>
    </row>
    <row r="108" spans="1:12">
      <c r="A108" s="64" t="s">
        <v>52</v>
      </c>
      <c r="B108" s="63"/>
      <c r="C108" s="63"/>
      <c r="D108" s="63"/>
      <c r="E108" s="63"/>
      <c r="F108" s="63"/>
      <c r="G108" s="63"/>
      <c r="H108" s="47">
        <v>79662</v>
      </c>
      <c r="I108" s="48"/>
      <c r="J108" s="48"/>
      <c r="K108" s="48"/>
      <c r="L108" s="48"/>
    </row>
    <row r="109" spans="1:12">
      <c r="A109" s="64" t="s">
        <v>53</v>
      </c>
      <c r="B109" s="63"/>
      <c r="C109" s="63"/>
      <c r="D109" s="63"/>
      <c r="E109" s="63"/>
      <c r="F109" s="63"/>
      <c r="G109" s="63"/>
      <c r="H109" s="47">
        <v>639655</v>
      </c>
      <c r="I109" s="48"/>
      <c r="J109" s="48"/>
      <c r="K109" s="48"/>
      <c r="L109" s="48"/>
    </row>
    <row r="110" spans="1:12">
      <c r="A110" s="64" t="s">
        <v>54</v>
      </c>
      <c r="B110" s="63"/>
      <c r="C110" s="63"/>
      <c r="D110" s="63"/>
      <c r="E110" s="63"/>
      <c r="F110" s="63"/>
      <c r="G110" s="63"/>
      <c r="H110" s="48"/>
      <c r="I110" s="48"/>
      <c r="J110" s="48"/>
      <c r="K110" s="48"/>
      <c r="L110" s="48"/>
    </row>
    <row r="111" spans="1:12">
      <c r="A111" s="64" t="s">
        <v>55</v>
      </c>
      <c r="B111" s="63"/>
      <c r="C111" s="63"/>
      <c r="D111" s="63"/>
      <c r="E111" s="63"/>
      <c r="F111" s="63"/>
      <c r="G111" s="63"/>
      <c r="H111" s="47">
        <v>265141</v>
      </c>
      <c r="I111" s="48"/>
      <c r="J111" s="48"/>
      <c r="K111" s="48"/>
      <c r="L111" s="48"/>
    </row>
    <row r="112" spans="1:12">
      <c r="A112" s="64" t="s">
        <v>56</v>
      </c>
      <c r="B112" s="63"/>
      <c r="C112" s="63"/>
      <c r="D112" s="63"/>
      <c r="E112" s="63"/>
      <c r="F112" s="63"/>
      <c r="G112" s="63"/>
      <c r="H112" s="47">
        <v>98999</v>
      </c>
      <c r="I112" s="48"/>
      <c r="J112" s="48"/>
      <c r="K112" s="48"/>
      <c r="L112" s="48"/>
    </row>
    <row r="113" spans="1:12">
      <c r="A113" s="64" t="s">
        <v>57</v>
      </c>
      <c r="B113" s="63"/>
      <c r="C113" s="63"/>
      <c r="D113" s="63"/>
      <c r="E113" s="63"/>
      <c r="F113" s="63"/>
      <c r="G113" s="63"/>
      <c r="H113" s="47">
        <v>98072</v>
      </c>
      <c r="I113" s="48"/>
      <c r="J113" s="48"/>
      <c r="K113" s="48"/>
      <c r="L113" s="48"/>
    </row>
    <row r="114" spans="1:12">
      <c r="A114" s="64" t="s">
        <v>58</v>
      </c>
      <c r="B114" s="63"/>
      <c r="C114" s="63"/>
      <c r="D114" s="63"/>
      <c r="E114" s="63"/>
      <c r="F114" s="63"/>
      <c r="G114" s="63"/>
      <c r="H114" s="47">
        <v>118667</v>
      </c>
      <c r="I114" s="48"/>
      <c r="J114" s="48"/>
      <c r="K114" s="48"/>
      <c r="L114" s="48"/>
    </row>
    <row r="115" spans="1:12">
      <c r="A115" s="64" t="s">
        <v>59</v>
      </c>
      <c r="B115" s="63"/>
      <c r="C115" s="63"/>
      <c r="D115" s="63"/>
      <c r="E115" s="63"/>
      <c r="F115" s="63"/>
      <c r="G115" s="63"/>
      <c r="H115" s="47">
        <v>63747</v>
      </c>
      <c r="I115" s="48"/>
      <c r="J115" s="48"/>
      <c r="K115" s="48"/>
      <c r="L115" s="48"/>
    </row>
    <row r="116" spans="1:12">
      <c r="A116" s="62" t="s">
        <v>112</v>
      </c>
      <c r="B116" s="63"/>
      <c r="C116" s="63"/>
      <c r="D116" s="63"/>
      <c r="E116" s="63"/>
      <c r="F116" s="63"/>
      <c r="G116" s="63"/>
      <c r="H116" s="49">
        <v>639655</v>
      </c>
      <c r="I116" s="48"/>
      <c r="J116" s="48"/>
      <c r="K116" s="48"/>
      <c r="L116" s="48"/>
    </row>
    <row r="117" spans="1:12">
      <c r="A117" s="65" t="s">
        <v>113</v>
      </c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</row>
    <row r="118" spans="1:12">
      <c r="A118" s="64" t="s">
        <v>114</v>
      </c>
      <c r="B118" s="63"/>
      <c r="C118" s="63"/>
      <c r="D118" s="63"/>
      <c r="E118" s="63"/>
      <c r="F118" s="63"/>
      <c r="G118" s="63"/>
      <c r="H118" s="47">
        <v>3168176</v>
      </c>
      <c r="I118" s="47">
        <v>174748</v>
      </c>
      <c r="J118" s="47">
        <v>726020</v>
      </c>
      <c r="K118" s="47">
        <v>55249</v>
      </c>
      <c r="L118" s="47">
        <v>2267408</v>
      </c>
    </row>
    <row r="119" spans="1:12">
      <c r="A119" s="64" t="s">
        <v>48</v>
      </c>
      <c r="B119" s="63"/>
      <c r="C119" s="63"/>
      <c r="D119" s="63"/>
      <c r="E119" s="63"/>
      <c r="F119" s="63"/>
      <c r="G119" s="63"/>
      <c r="H119" s="47">
        <v>278297</v>
      </c>
      <c r="I119" s="48"/>
      <c r="J119" s="48"/>
      <c r="K119" s="48"/>
      <c r="L119" s="48"/>
    </row>
    <row r="120" spans="1:12">
      <c r="A120" s="64" t="s">
        <v>49</v>
      </c>
      <c r="B120" s="63"/>
      <c r="C120" s="63"/>
      <c r="D120" s="63"/>
      <c r="E120" s="63"/>
      <c r="F120" s="63"/>
      <c r="G120" s="63"/>
      <c r="H120" s="47">
        <v>149498</v>
      </c>
      <c r="I120" s="48"/>
      <c r="J120" s="48"/>
      <c r="K120" s="48"/>
      <c r="L120" s="48"/>
    </row>
    <row r="121" spans="1:12">
      <c r="A121" s="62" t="s">
        <v>115</v>
      </c>
      <c r="B121" s="63"/>
      <c r="C121" s="63"/>
      <c r="D121" s="63"/>
      <c r="E121" s="63"/>
      <c r="F121" s="63"/>
      <c r="G121" s="63"/>
      <c r="H121" s="48"/>
      <c r="I121" s="48"/>
      <c r="J121" s="48"/>
      <c r="K121" s="48"/>
      <c r="L121" s="48"/>
    </row>
    <row r="122" spans="1:12">
      <c r="A122" s="64" t="s">
        <v>60</v>
      </c>
      <c r="B122" s="63"/>
      <c r="C122" s="63"/>
      <c r="D122" s="63"/>
      <c r="E122" s="63"/>
      <c r="F122" s="63"/>
      <c r="G122" s="63"/>
      <c r="H122" s="47">
        <v>2726179</v>
      </c>
      <c r="I122" s="48"/>
      <c r="J122" s="48"/>
      <c r="K122" s="48"/>
      <c r="L122" s="48"/>
    </row>
    <row r="123" spans="1:12">
      <c r="A123" s="64" t="s">
        <v>69</v>
      </c>
      <c r="B123" s="63"/>
      <c r="C123" s="63"/>
      <c r="D123" s="63"/>
      <c r="E123" s="63"/>
      <c r="F123" s="63"/>
      <c r="G123" s="63"/>
      <c r="H123" s="47">
        <v>220311</v>
      </c>
      <c r="I123" s="48"/>
      <c r="J123" s="48"/>
      <c r="K123" s="48"/>
      <c r="L123" s="48"/>
    </row>
    <row r="124" spans="1:12">
      <c r="A124" s="64" t="s">
        <v>76</v>
      </c>
      <c r="B124" s="63"/>
      <c r="C124" s="63"/>
      <c r="D124" s="63"/>
      <c r="E124" s="63"/>
      <c r="F124" s="63"/>
      <c r="G124" s="63"/>
      <c r="H124" s="47">
        <v>9826</v>
      </c>
      <c r="I124" s="48"/>
      <c r="J124" s="48"/>
      <c r="K124" s="48"/>
      <c r="L124" s="48"/>
    </row>
    <row r="125" spans="1:12">
      <c r="A125" s="64" t="s">
        <v>112</v>
      </c>
      <c r="B125" s="63"/>
      <c r="C125" s="63"/>
      <c r="D125" s="63"/>
      <c r="E125" s="63"/>
      <c r="F125" s="63"/>
      <c r="G125" s="63"/>
      <c r="H125" s="47">
        <v>639655</v>
      </c>
      <c r="I125" s="48"/>
      <c r="J125" s="48"/>
      <c r="K125" s="48"/>
      <c r="L125" s="48"/>
    </row>
    <row r="126" spans="1:12">
      <c r="A126" s="64" t="s">
        <v>53</v>
      </c>
      <c r="B126" s="63"/>
      <c r="C126" s="63"/>
      <c r="D126" s="63"/>
      <c r="E126" s="63"/>
      <c r="F126" s="63"/>
      <c r="G126" s="63"/>
      <c r="H126" s="47">
        <v>3595971</v>
      </c>
      <c r="I126" s="48"/>
      <c r="J126" s="48"/>
      <c r="K126" s="48"/>
      <c r="L126" s="48"/>
    </row>
    <row r="127" spans="1:12">
      <c r="A127" s="64" t="s">
        <v>54</v>
      </c>
      <c r="B127" s="63"/>
      <c r="C127" s="63"/>
      <c r="D127" s="63"/>
      <c r="E127" s="63"/>
      <c r="F127" s="63"/>
      <c r="G127" s="63"/>
      <c r="H127" s="48"/>
      <c r="I127" s="48"/>
      <c r="J127" s="48"/>
      <c r="K127" s="48"/>
      <c r="L127" s="48"/>
    </row>
    <row r="128" spans="1:12">
      <c r="A128" s="64" t="s">
        <v>55</v>
      </c>
      <c r="B128" s="63"/>
      <c r="C128" s="63"/>
      <c r="D128" s="63"/>
      <c r="E128" s="63"/>
      <c r="F128" s="63"/>
      <c r="G128" s="63"/>
      <c r="H128" s="47">
        <v>2267408</v>
      </c>
      <c r="I128" s="48"/>
      <c r="J128" s="48"/>
      <c r="K128" s="48"/>
      <c r="L128" s="48"/>
    </row>
    <row r="129" spans="1:12">
      <c r="A129" s="64" t="s">
        <v>56</v>
      </c>
      <c r="B129" s="63"/>
      <c r="C129" s="63"/>
      <c r="D129" s="63"/>
      <c r="E129" s="63"/>
      <c r="F129" s="63"/>
      <c r="G129" s="63"/>
      <c r="H129" s="47">
        <v>726020</v>
      </c>
      <c r="I129" s="48"/>
      <c r="J129" s="48"/>
      <c r="K129" s="48"/>
      <c r="L129" s="48"/>
    </row>
    <row r="130" spans="1:12">
      <c r="A130" s="64" t="s">
        <v>57</v>
      </c>
      <c r="B130" s="63"/>
      <c r="C130" s="63"/>
      <c r="D130" s="63"/>
      <c r="E130" s="63"/>
      <c r="F130" s="63"/>
      <c r="G130" s="63"/>
      <c r="H130" s="47">
        <v>229997</v>
      </c>
      <c r="I130" s="48"/>
      <c r="J130" s="48"/>
      <c r="K130" s="48"/>
      <c r="L130" s="48"/>
    </row>
    <row r="131" spans="1:12">
      <c r="A131" s="64" t="s">
        <v>58</v>
      </c>
      <c r="B131" s="63"/>
      <c r="C131" s="63"/>
      <c r="D131" s="63"/>
      <c r="E131" s="63"/>
      <c r="F131" s="63"/>
      <c r="G131" s="63"/>
      <c r="H131" s="47">
        <v>278297</v>
      </c>
      <c r="I131" s="48"/>
      <c r="J131" s="48"/>
      <c r="K131" s="48"/>
      <c r="L131" s="48"/>
    </row>
    <row r="132" spans="1:12">
      <c r="A132" s="64" t="s">
        <v>59</v>
      </c>
      <c r="B132" s="63"/>
      <c r="C132" s="63"/>
      <c r="D132" s="63"/>
      <c r="E132" s="63"/>
      <c r="F132" s="63"/>
      <c r="G132" s="63"/>
      <c r="H132" s="47">
        <v>149498</v>
      </c>
      <c r="I132" s="48"/>
      <c r="J132" s="48"/>
      <c r="K132" s="48"/>
      <c r="L132" s="48"/>
    </row>
    <row r="133" spans="1:12">
      <c r="A133" s="64" t="s">
        <v>116</v>
      </c>
      <c r="B133" s="63"/>
      <c r="C133" s="63"/>
      <c r="D133" s="63"/>
      <c r="E133" s="63"/>
      <c r="F133" s="63"/>
      <c r="G133" s="63"/>
      <c r="H133" s="47">
        <v>71919</v>
      </c>
      <c r="I133" s="48"/>
      <c r="J133" s="48"/>
      <c r="K133" s="48"/>
      <c r="L133" s="48"/>
    </row>
    <row r="134" spans="1:12">
      <c r="A134" s="62" t="s">
        <v>117</v>
      </c>
      <c r="B134" s="63"/>
      <c r="C134" s="63"/>
      <c r="D134" s="63"/>
      <c r="E134" s="63"/>
      <c r="F134" s="63"/>
      <c r="G134" s="63"/>
      <c r="H134" s="49">
        <v>3667890</v>
      </c>
      <c r="I134" s="48"/>
      <c r="J134" s="48"/>
      <c r="K134" s="48"/>
      <c r="L134" s="48"/>
    </row>
    <row r="135" spans="1:12">
      <c r="A135" s="64" t="s">
        <v>118</v>
      </c>
      <c r="B135" s="63"/>
      <c r="C135" s="63"/>
      <c r="D135" s="63"/>
      <c r="E135" s="63"/>
      <c r="F135" s="63"/>
      <c r="G135" s="63"/>
      <c r="H135" s="47">
        <v>733578</v>
      </c>
      <c r="I135" s="48"/>
      <c r="J135" s="48"/>
      <c r="K135" s="48"/>
      <c r="L135" s="48"/>
    </row>
    <row r="136" spans="1:12">
      <c r="A136" s="62" t="s">
        <v>119</v>
      </c>
      <c r="B136" s="63"/>
      <c r="C136" s="63"/>
      <c r="D136" s="63"/>
      <c r="E136" s="63"/>
      <c r="F136" s="63"/>
      <c r="G136" s="63"/>
      <c r="H136" s="49">
        <v>4401468</v>
      </c>
      <c r="I136" s="48"/>
      <c r="J136" s="48"/>
      <c r="K136" s="48"/>
      <c r="L136" s="48"/>
    </row>
    <row r="140" spans="1:12">
      <c r="A140" s="59" t="s">
        <v>134</v>
      </c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</row>
    <row r="141" spans="1:12">
      <c r="A141" s="57" t="s">
        <v>126</v>
      </c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</row>
    <row r="143" spans="1:12">
      <c r="A143" s="59" t="s">
        <v>135</v>
      </c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</row>
    <row r="144" spans="1:12">
      <c r="A144" s="57" t="s">
        <v>126</v>
      </c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</row>
  </sheetData>
  <mergeCells count="98">
    <mergeCell ref="E23:E24"/>
    <mergeCell ref="A44:G44"/>
    <mergeCell ref="F23:F24"/>
    <mergeCell ref="A26:L26"/>
    <mergeCell ref="A35:G35"/>
    <mergeCell ref="A36:G36"/>
    <mergeCell ref="A37:G37"/>
    <mergeCell ref="A38:G38"/>
    <mergeCell ref="G23:G24"/>
    <mergeCell ref="H23:H24"/>
    <mergeCell ref="I23:K23"/>
    <mergeCell ref="A22:A24"/>
    <mergeCell ref="B22:B24"/>
    <mergeCell ref="C22:C24"/>
    <mergeCell ref="D22:D24"/>
    <mergeCell ref="E22:F22"/>
    <mergeCell ref="G22:L22"/>
    <mergeCell ref="A39:G39"/>
    <mergeCell ref="A40:G40"/>
    <mergeCell ref="A41:G41"/>
    <mergeCell ref="A42:G42"/>
    <mergeCell ref="A43:G43"/>
    <mergeCell ref="A60:G60"/>
    <mergeCell ref="A45:G45"/>
    <mergeCell ref="A46:G46"/>
    <mergeCell ref="A47:G47"/>
    <mergeCell ref="A48:G48"/>
    <mergeCell ref="A49:L49"/>
    <mergeCell ref="A54:G54"/>
    <mergeCell ref="A55:G55"/>
    <mergeCell ref="A56:G56"/>
    <mergeCell ref="A57:G57"/>
    <mergeCell ref="A58:G58"/>
    <mergeCell ref="A59:G59"/>
    <mergeCell ref="A76:G76"/>
    <mergeCell ref="A61:G61"/>
    <mergeCell ref="A62:G62"/>
    <mergeCell ref="A63:G63"/>
    <mergeCell ref="A64:G64"/>
    <mergeCell ref="A65:G65"/>
    <mergeCell ref="A66:G66"/>
    <mergeCell ref="A67:G67"/>
    <mergeCell ref="A68:L68"/>
    <mergeCell ref="A73:G73"/>
    <mergeCell ref="A74:G74"/>
    <mergeCell ref="A75:G75"/>
    <mergeCell ref="A103:G103"/>
    <mergeCell ref="A77:G77"/>
    <mergeCell ref="A78:G78"/>
    <mergeCell ref="A79:G79"/>
    <mergeCell ref="A80:G80"/>
    <mergeCell ref="A81:G81"/>
    <mergeCell ref="A82:G82"/>
    <mergeCell ref="A83:G83"/>
    <mergeCell ref="A84:G84"/>
    <mergeCell ref="A85:G85"/>
    <mergeCell ref="A86:G86"/>
    <mergeCell ref="A87:L87"/>
    <mergeCell ref="A114:G114"/>
    <mergeCell ref="A115:G115"/>
    <mergeCell ref="A104:G104"/>
    <mergeCell ref="A105:G105"/>
    <mergeCell ref="A106:G106"/>
    <mergeCell ref="A107:G107"/>
    <mergeCell ref="A108:G108"/>
    <mergeCell ref="A109:G109"/>
    <mergeCell ref="E16:F16"/>
    <mergeCell ref="E17:F17"/>
    <mergeCell ref="A140:L140"/>
    <mergeCell ref="A128:G128"/>
    <mergeCell ref="A129:G129"/>
    <mergeCell ref="A130:G130"/>
    <mergeCell ref="A131:G131"/>
    <mergeCell ref="A132:G132"/>
    <mergeCell ref="A133:G133"/>
    <mergeCell ref="A122:G122"/>
    <mergeCell ref="A123:G123"/>
    <mergeCell ref="A124:G124"/>
    <mergeCell ref="A125:G125"/>
    <mergeCell ref="A126:G126"/>
    <mergeCell ref="A127:G127"/>
    <mergeCell ref="A116:G116"/>
    <mergeCell ref="A141:L141"/>
    <mergeCell ref="A143:L143"/>
    <mergeCell ref="A144:L144"/>
    <mergeCell ref="E18:F18"/>
    <mergeCell ref="A134:G134"/>
    <mergeCell ref="A135:G135"/>
    <mergeCell ref="A136:G136"/>
    <mergeCell ref="A117:L117"/>
    <mergeCell ref="A118:G118"/>
    <mergeCell ref="A119:G119"/>
    <mergeCell ref="A120:G120"/>
    <mergeCell ref="A121:G121"/>
    <mergeCell ref="A110:G110"/>
    <mergeCell ref="A111:G111"/>
    <mergeCell ref="A112:G112"/>
    <mergeCell ref="A113:G113"/>
  </mergeCells>
  <pageMargins left="0.19685039370078741" right="0" top="0.43307086614173229" bottom="0.39370078740157483" header="0.23622047244094491" footer="0.19685039370078741"/>
  <pageSetup paperSize="9" fitToHeight="10000" orientation="landscape" r:id="rId1"/>
  <headerFooter alignWithMargins="0">
    <oddHeader>&amp;LГранд-Смета (вер.9.0)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Ресурсная смета 12 граф</vt:lpstr>
      <vt:lpstr>'Ресурсная смета 12 граф'!Constr</vt:lpstr>
      <vt:lpstr>'Ресурсная смета 12 граф'!FOT</vt:lpstr>
      <vt:lpstr>'Ресурсная смета 12 граф'!Ind</vt:lpstr>
      <vt:lpstr>'Ресурсная смета 12 граф'!Obj</vt:lpstr>
      <vt:lpstr>'Ресурсная смета 12 граф'!Obosn</vt:lpstr>
      <vt:lpstr>'Ресурсная смета 12 граф'!SmPr</vt:lpstr>
      <vt:lpstr>'Ресурсная смета 12 граф'!Заголовки_для_печати</vt:lpstr>
    </vt:vector>
  </TitlesOfParts>
  <Company>Grand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ZAM</cp:lastModifiedBy>
  <cp:lastPrinted>2006-11-01T11:40:29Z</cp:lastPrinted>
  <dcterms:created xsi:type="dcterms:W3CDTF">2002-02-11T05:58:42Z</dcterms:created>
  <dcterms:modified xsi:type="dcterms:W3CDTF">2019-08-07T05:37:28Z</dcterms:modified>
</cp:coreProperties>
</file>