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Жаргал\Desktop\Физика\"/>
    </mc:Choice>
  </mc:AlternateContent>
  <xr:revisionPtr revIDLastSave="0" documentId="13_ncr:1_{882A949E-0922-43B0-8987-0FAC1424A82A}" xr6:coauthVersionLast="47" xr6:coauthVersionMax="47" xr10:uidLastSave="{00000000-0000-0000-0000-000000000000}"/>
  <bookViews>
    <workbookView xWindow="-108" yWindow="-108" windowWidth="23256" windowHeight="12576" xr2:uid="{FB6F99FE-1309-4815-A056-001727F7CA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F15" i="1"/>
  <c r="F16" i="1"/>
  <c r="F17" i="1"/>
  <c r="F18" i="1"/>
  <c r="F19" i="1"/>
  <c r="F20" i="1"/>
  <c r="F21" i="1"/>
  <c r="F22" i="1"/>
  <c r="F23" i="1"/>
  <c r="F14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H14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<sst xmlns="http://schemas.openxmlformats.org/spreadsheetml/2006/main" count="17" uniqueCount="17">
  <si>
    <t>Номер измерения</t>
  </si>
  <si>
    <t>H1</t>
  </si>
  <si>
    <t>H2</t>
  </si>
  <si>
    <t>H</t>
  </si>
  <si>
    <t>h1</t>
  </si>
  <si>
    <t>h2</t>
  </si>
  <si>
    <t>h</t>
  </si>
  <si>
    <t>коэффициент пуассона</t>
  </si>
  <si>
    <t>дельта H</t>
  </si>
  <si>
    <t>дельта h</t>
  </si>
  <si>
    <t>среднее</t>
  </si>
  <si>
    <t>абсолют погрешность пуассона</t>
  </si>
  <si>
    <t>относ погрешность пуассона</t>
  </si>
  <si>
    <t>среднекв отклонение</t>
  </si>
  <si>
    <t>абсолют погреш</t>
  </si>
  <si>
    <t>относ погрешность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</si>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</sst>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2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3746-6A03-42BA-B0D6-12DFE002F05C}">
  <dimension ref="A1:U28"/>
  <sheetViews>
    <sheetView tabSelected="1" workbookViewId="0">
      <selection activeCell="K17" sqref="K17"/>
    </sheetView>
  </sheetViews>
  <sheetFormatPr defaultRowHeight="14.4" x14ac:dyDescent="0.3"/>
  <cols>
    <col min="1" max="1" width="11.77734375" customWidth="1"/>
    <col min="6" max="6" width="12.109375" bestFit="1" customWidth="1"/>
    <col min="8" max="8" width="14" customWidth="1"/>
    <col min="9" max="9" width="11.77734375" customWidth="1"/>
    <col min="10" max="10" width="12.44140625" bestFit="1" customWidth="1"/>
    <col min="11" max="11" width="12.33203125" customWidth="1"/>
    <col min="12" max="12" width="12.21875" customWidth="1"/>
  </cols>
  <sheetData>
    <row r="1" spans="1:2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43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11</v>
      </c>
      <c r="L2" s="1" t="s">
        <v>12</v>
      </c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>
        <v>1</v>
      </c>
      <c r="B3" s="1">
        <v>284</v>
      </c>
      <c r="C3" s="1">
        <v>135</v>
      </c>
      <c r="D3" s="1">
        <f>B3-C3</f>
        <v>149</v>
      </c>
      <c r="E3" s="1">
        <v>275</v>
      </c>
      <c r="F3" s="1">
        <v>145</v>
      </c>
      <c r="G3" s="1">
        <f>E3-F3</f>
        <v>130</v>
      </c>
      <c r="H3" s="1">
        <f>D3/(D3-G3)</f>
        <v>7.8421052631578947</v>
      </c>
      <c r="I3" s="1">
        <v>0.5</v>
      </c>
      <c r="J3" s="1">
        <v>0.5</v>
      </c>
      <c r="K3" s="1">
        <f>H3*G3/(D3-G3)*SQRT(($I$3/D3)^2 + ($J$3/G3)^2)</f>
        <v>0.27387773950882499</v>
      </c>
      <c r="L3" s="1">
        <f>K3/H3</f>
        <v>3.4924007051460905E-2</v>
      </c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1">
        <v>2</v>
      </c>
      <c r="B4" s="1">
        <v>272</v>
      </c>
      <c r="C4" s="1">
        <v>147</v>
      </c>
      <c r="D4" s="1">
        <f t="shared" ref="D4:D12" si="0">B4-C4</f>
        <v>125</v>
      </c>
      <c r="E4" s="1">
        <v>263</v>
      </c>
      <c r="F4" s="1">
        <v>157</v>
      </c>
      <c r="G4" s="1">
        <f t="shared" ref="G4:G12" si="1">E4-F4</f>
        <v>106</v>
      </c>
      <c r="H4" s="1">
        <f t="shared" ref="H4:H12" si="2">D4/(D4-G4)</f>
        <v>6.5789473684210522</v>
      </c>
      <c r="I4" s="1"/>
      <c r="J4" s="1"/>
      <c r="K4" s="1">
        <f t="shared" ref="K4:K12" si="3">H4*G4/(D4-G4)*SQRT(($I$3/D4)^2 + ($J$3/G4)^2)</f>
        <v>0.22699897222372561</v>
      </c>
      <c r="L4" s="1">
        <f t="shared" ref="L4:L12" si="4">K4/H4</f>
        <v>3.4503843778006298E-2</v>
      </c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1">
        <v>3</v>
      </c>
      <c r="B5" s="1">
        <v>293</v>
      </c>
      <c r="C5" s="1">
        <v>128</v>
      </c>
      <c r="D5" s="1">
        <f t="shared" si="0"/>
        <v>165</v>
      </c>
      <c r="E5" s="1">
        <v>285</v>
      </c>
      <c r="F5" s="1">
        <v>135</v>
      </c>
      <c r="G5" s="1">
        <f t="shared" si="1"/>
        <v>150</v>
      </c>
      <c r="H5" s="1">
        <f t="shared" si="2"/>
        <v>11</v>
      </c>
      <c r="I5" s="1"/>
      <c r="J5" s="1"/>
      <c r="K5" s="1">
        <f t="shared" si="3"/>
        <v>0.49553562491061687</v>
      </c>
      <c r="L5" s="1">
        <f t="shared" si="4"/>
        <v>4.5048693173692443E-2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s="1">
        <v>4</v>
      </c>
      <c r="B6" s="1">
        <v>310</v>
      </c>
      <c r="C6" s="1">
        <v>112</v>
      </c>
      <c r="D6" s="1">
        <f t="shared" si="0"/>
        <v>198</v>
      </c>
      <c r="E6" s="1">
        <v>299</v>
      </c>
      <c r="F6" s="1">
        <v>122</v>
      </c>
      <c r="G6" s="1">
        <f t="shared" si="1"/>
        <v>177</v>
      </c>
      <c r="H6" s="1">
        <f t="shared" si="2"/>
        <v>9.4285714285714288</v>
      </c>
      <c r="I6" s="1"/>
      <c r="J6" s="1"/>
      <c r="K6" s="1">
        <f t="shared" si="3"/>
        <v>0.30111167377760323</v>
      </c>
      <c r="L6" s="1">
        <f t="shared" si="4"/>
        <v>3.1936086612776096E-2</v>
      </c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1">
        <v>5</v>
      </c>
      <c r="B7" s="1">
        <v>283</v>
      </c>
      <c r="C7" s="1">
        <v>137</v>
      </c>
      <c r="D7" s="1">
        <f t="shared" si="0"/>
        <v>146</v>
      </c>
      <c r="E7" s="1">
        <v>276</v>
      </c>
      <c r="F7" s="1">
        <v>144</v>
      </c>
      <c r="G7" s="1">
        <f t="shared" si="1"/>
        <v>132</v>
      </c>
      <c r="H7" s="1">
        <f t="shared" si="2"/>
        <v>10.428571428571429</v>
      </c>
      <c r="I7" s="1"/>
      <c r="J7" s="1"/>
      <c r="K7" s="1">
        <f t="shared" si="3"/>
        <v>0.50210406935197061</v>
      </c>
      <c r="L7" s="1">
        <f t="shared" si="4"/>
        <v>4.8146965554298551E-2</v>
      </c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s="1">
        <v>6</v>
      </c>
      <c r="B8" s="1">
        <v>281</v>
      </c>
      <c r="C8" s="1">
        <v>139</v>
      </c>
      <c r="D8" s="1">
        <f t="shared" si="0"/>
        <v>142</v>
      </c>
      <c r="E8" s="1">
        <v>273</v>
      </c>
      <c r="F8" s="1">
        <v>147</v>
      </c>
      <c r="G8" s="1">
        <f t="shared" si="1"/>
        <v>126</v>
      </c>
      <c r="H8" s="1">
        <f t="shared" si="2"/>
        <v>8.875</v>
      </c>
      <c r="I8" s="1"/>
      <c r="J8" s="1"/>
      <c r="K8" s="1">
        <f t="shared" si="3"/>
        <v>0.37078523359638393</v>
      </c>
      <c r="L8" s="1">
        <f t="shared" si="4"/>
        <v>4.1778617870015092E-2</v>
      </c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1">
        <v>7</v>
      </c>
      <c r="B9" s="1">
        <v>272</v>
      </c>
      <c r="C9" s="1">
        <v>148</v>
      </c>
      <c r="D9" s="1">
        <f t="shared" si="0"/>
        <v>124</v>
      </c>
      <c r="E9" s="1">
        <v>266</v>
      </c>
      <c r="F9" s="1">
        <v>154</v>
      </c>
      <c r="G9" s="1">
        <f t="shared" si="1"/>
        <v>112</v>
      </c>
      <c r="H9" s="1">
        <f t="shared" si="2"/>
        <v>10.333333333333334</v>
      </c>
      <c r="I9" s="1"/>
      <c r="J9" s="1"/>
      <c r="K9" s="1">
        <f t="shared" si="3"/>
        <v>0.58018329372792843</v>
      </c>
      <c r="L9" s="1">
        <f t="shared" si="4"/>
        <v>5.6146770360767262E-2</v>
      </c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s="1">
        <v>8</v>
      </c>
      <c r="B10" s="1">
        <v>287</v>
      </c>
      <c r="C10" s="1">
        <v>134</v>
      </c>
      <c r="D10" s="1">
        <f t="shared" si="0"/>
        <v>153</v>
      </c>
      <c r="E10" s="1">
        <v>279</v>
      </c>
      <c r="F10" s="1">
        <v>141</v>
      </c>
      <c r="G10" s="1">
        <f t="shared" si="1"/>
        <v>138</v>
      </c>
      <c r="H10" s="1">
        <f t="shared" si="2"/>
        <v>10.199999999999999</v>
      </c>
      <c r="I10" s="1"/>
      <c r="J10" s="1"/>
      <c r="K10" s="1">
        <f t="shared" si="3"/>
        <v>0.4578694622318073</v>
      </c>
      <c r="L10" s="1">
        <f t="shared" si="4"/>
        <v>4.4889162963902676E-2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>
        <v>9</v>
      </c>
      <c r="B11" s="1">
        <v>296</v>
      </c>
      <c r="C11" s="1">
        <v>126</v>
      </c>
      <c r="D11" s="1">
        <f t="shared" si="0"/>
        <v>170</v>
      </c>
      <c r="E11" s="1">
        <v>285</v>
      </c>
      <c r="F11" s="1">
        <v>136</v>
      </c>
      <c r="G11" s="1">
        <f t="shared" si="1"/>
        <v>149</v>
      </c>
      <c r="H11" s="1">
        <f t="shared" si="2"/>
        <v>8.0952380952380949</v>
      </c>
      <c r="I11" s="1"/>
      <c r="J11" s="1"/>
      <c r="K11" s="1">
        <f t="shared" si="3"/>
        <v>0.25629852944229153</v>
      </c>
      <c r="L11" s="1">
        <f t="shared" si="4"/>
        <v>3.1660406578165427E-2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">
        <v>10</v>
      </c>
      <c r="B12" s="1">
        <v>302</v>
      </c>
      <c r="C12" s="1">
        <v>120</v>
      </c>
      <c r="D12" s="1">
        <f t="shared" si="0"/>
        <v>182</v>
      </c>
      <c r="E12" s="1">
        <v>293</v>
      </c>
      <c r="F12" s="1">
        <v>128</v>
      </c>
      <c r="G12" s="1">
        <f t="shared" si="1"/>
        <v>165</v>
      </c>
      <c r="H12" s="1">
        <f t="shared" si="2"/>
        <v>10.705882352941176</v>
      </c>
      <c r="I12" s="1"/>
      <c r="J12" s="1"/>
      <c r="K12" s="1">
        <f t="shared" si="3"/>
        <v>0.42501787994564189</v>
      </c>
      <c r="L12" s="1">
        <f t="shared" si="4"/>
        <v>3.9699472302614905E-2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 ht="28.8" x14ac:dyDescent="0.3">
      <c r="A13" s="1"/>
      <c r="B13" s="1"/>
      <c r="C13" s="1"/>
      <c r="D13" s="1"/>
      <c r="E13" s="1"/>
      <c r="F13" s="1"/>
      <c r="G13" s="1"/>
      <c r="H13" s="1" t="s">
        <v>10</v>
      </c>
      <c r="I13" s="1" t="s">
        <v>13</v>
      </c>
      <c r="J13" s="1" t="s">
        <v>14</v>
      </c>
      <c r="K13" s="1" t="s">
        <v>15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1"/>
      <c r="B14" s="1"/>
      <c r="C14" s="1"/>
      <c r="D14" s="1"/>
      <c r="E14" s="1"/>
      <c r="F14" s="1">
        <f>H3-$H$14</f>
        <v>-1.5066596638655456</v>
      </c>
      <c r="G14" s="1"/>
      <c r="H14" s="1">
        <f>AVERAGE(H3:H12)</f>
        <v>9.3487649270234403</v>
      </c>
      <c r="I14" s="1">
        <f>SQRT(SUMSQ(F14:F23)/90)</f>
        <v>0.46154772960534035</v>
      </c>
      <c r="J14" s="1">
        <f>I14*2.26215716274099</f>
        <v>1.0440935024735625</v>
      </c>
      <c r="K14" s="1">
        <f>J14/H14</f>
        <v>0.11168250679354627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1"/>
      <c r="B15" s="1"/>
      <c r="C15" s="1"/>
      <c r="D15" s="1"/>
      <c r="E15" s="1"/>
      <c r="F15" s="1">
        <f t="shared" ref="F15:F23" si="5">H4-$H$14</f>
        <v>-2.7698175586023881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">
      <c r="A16" s="1"/>
      <c r="B16" s="1"/>
      <c r="C16" s="1"/>
      <c r="D16" s="1"/>
      <c r="E16" s="1"/>
      <c r="F16" s="1">
        <f t="shared" si="5"/>
        <v>1.6512350729765597</v>
      </c>
      <c r="G16" s="1"/>
      <c r="H16" s="1" t="s">
        <v>16</v>
      </c>
      <c r="I16" s="1">
        <v>9.3000000000000007</v>
      </c>
      <c r="J16" s="2">
        <v>1</v>
      </c>
      <c r="K16" s="1">
        <v>1.1000000000000001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1"/>
      <c r="B17" s="1"/>
      <c r="C17" s="1"/>
      <c r="D17" s="1"/>
      <c r="E17" s="1"/>
      <c r="F17" s="1">
        <f t="shared" si="5"/>
        <v>7.9806501547988518E-2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1"/>
      <c r="B18" s="1"/>
      <c r="C18" s="1"/>
      <c r="D18" s="1"/>
      <c r="E18" s="1"/>
      <c r="F18" s="1">
        <f t="shared" si="5"/>
        <v>1.0798065015479885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1"/>
      <c r="C19" s="1"/>
      <c r="D19" s="1"/>
      <c r="E19" s="1"/>
      <c r="F19" s="1">
        <f t="shared" si="5"/>
        <v>-0.47376492702344031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1"/>
      <c r="C20" s="1"/>
      <c r="D20" s="1"/>
      <c r="E20" s="1"/>
      <c r="F20" s="1">
        <f t="shared" si="5"/>
        <v>0.98456840630989362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1"/>
      <c r="B21" s="1"/>
      <c r="C21" s="1"/>
      <c r="D21" s="1"/>
      <c r="E21" s="1"/>
      <c r="F21" s="1">
        <f t="shared" si="5"/>
        <v>0.85123507297655898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1"/>
      <c r="B22" s="1"/>
      <c r="C22" s="1"/>
      <c r="D22" s="1"/>
      <c r="E22" s="1"/>
      <c r="F22" s="1">
        <f t="shared" si="5"/>
        <v>-1.2535268317853454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1"/>
      <c r="C23" s="1"/>
      <c r="D23" s="1"/>
      <c r="E23" s="1"/>
      <c r="F23" s="1">
        <f t="shared" si="5"/>
        <v>1.3571174259177354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Жаргал</dc:creator>
  <cp:lastModifiedBy>Жаргал</cp:lastModifiedBy>
  <dcterms:created xsi:type="dcterms:W3CDTF">2022-05-25T13:33:42Z</dcterms:created>
  <dcterms:modified xsi:type="dcterms:W3CDTF">2022-05-28T20:43:29Z</dcterms:modified>
</cp:coreProperties>
</file>