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OneDrive\Рабочий стол\"/>
    </mc:Choice>
  </mc:AlternateContent>
  <xr:revisionPtr revIDLastSave="0" documentId="8_{2C7628C5-7E6A-4129-A732-0176F9BF8417}" xr6:coauthVersionLast="47" xr6:coauthVersionMax="47" xr10:uidLastSave="{00000000-0000-0000-0000-000000000000}"/>
  <bookViews>
    <workbookView xWindow="-120" yWindow="-120" windowWidth="20730" windowHeight="11160" xr2:uid="{89E2B75B-A5E1-4A67-A2B3-C16BC211DEA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P10" i="1"/>
  <c r="O10" i="1"/>
  <c r="N10" i="1"/>
  <c r="M10" i="1"/>
  <c r="O3" i="1"/>
  <c r="N3" i="1"/>
  <c r="M3" i="1"/>
  <c r="L3" i="1"/>
  <c r="J23" i="1"/>
  <c r="I23" i="1"/>
  <c r="J16" i="1"/>
  <c r="I16" i="1"/>
  <c r="J9" i="1"/>
  <c r="I9" i="1"/>
  <c r="I2" i="1"/>
  <c r="J2" i="1"/>
  <c r="F27" i="1"/>
  <c r="E27" i="1"/>
  <c r="D27" i="1"/>
  <c r="C27" i="1"/>
  <c r="F20" i="1"/>
  <c r="E20" i="1"/>
  <c r="D20" i="1"/>
  <c r="C20" i="1"/>
  <c r="D13" i="1"/>
  <c r="E13" i="1"/>
  <c r="F13" i="1"/>
  <c r="C13" i="1"/>
  <c r="D6" i="1"/>
  <c r="E6" i="1"/>
  <c r="F6" i="1"/>
  <c r="C6" i="1"/>
</calcChain>
</file>

<file path=xl/sharedStrings.xml><?xml version="1.0" encoding="utf-8"?>
<sst xmlns="http://schemas.openxmlformats.org/spreadsheetml/2006/main" count="29" uniqueCount="14">
  <si>
    <t>r1</t>
  </si>
  <si>
    <t>r2</t>
  </si>
  <si>
    <t>r3</t>
  </si>
  <si>
    <t>rср</t>
  </si>
  <si>
    <t>R</t>
  </si>
  <si>
    <t>Rср</t>
  </si>
  <si>
    <t>SR</t>
  </si>
  <si>
    <t>ДельтаR</t>
  </si>
  <si>
    <t>Эпсилон</t>
  </si>
  <si>
    <t>∆λ</t>
  </si>
  <si>
    <t>rdis</t>
  </si>
  <si>
    <t>rdisср</t>
  </si>
  <si>
    <t>Sr</t>
  </si>
  <si>
    <t>дельтаr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</si>
</sst>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DECD-1A25-4008-84CD-B8140B14AFCF}">
  <dimension ref="B2:P28"/>
  <sheetViews>
    <sheetView tabSelected="1" workbookViewId="0">
      <selection activeCell="O10" sqref="O10"/>
    </sheetView>
  </sheetViews>
  <sheetFormatPr defaultRowHeight="15" x14ac:dyDescent="0.25"/>
  <cols>
    <col min="13" max="13" width="12" bestFit="1" customWidth="1"/>
    <col min="14" max="15" width="9.5703125" bestFit="1" customWidth="1"/>
  </cols>
  <sheetData>
    <row r="2" spans="2:16" x14ac:dyDescent="0.25">
      <c r="B2" s="1">
        <v>436</v>
      </c>
      <c r="C2" s="1">
        <v>1</v>
      </c>
      <c r="D2" s="1">
        <v>2</v>
      </c>
      <c r="E2" s="1">
        <v>3</v>
      </c>
      <c r="F2" s="1">
        <v>4</v>
      </c>
      <c r="H2" t="s">
        <v>4</v>
      </c>
      <c r="I2">
        <f>(10^-6)*(D6^2-C6^2)/(B2*10^-3)</f>
        <v>1.130349898063201</v>
      </c>
      <c r="J2">
        <f>(10^-6)*(F6^2-E6^2)/(B2*10^-3)</f>
        <v>1.12645259938838</v>
      </c>
      <c r="L2" t="s">
        <v>5</v>
      </c>
      <c r="M2" t="s">
        <v>6</v>
      </c>
      <c r="N2" t="s">
        <v>7</v>
      </c>
      <c r="O2" t="s">
        <v>8</v>
      </c>
    </row>
    <row r="3" spans="2:16" x14ac:dyDescent="0.25">
      <c r="B3" s="1" t="s">
        <v>0</v>
      </c>
      <c r="C3" s="1">
        <v>778</v>
      </c>
      <c r="D3" s="1">
        <v>1034</v>
      </c>
      <c r="E3" s="1">
        <v>1233</v>
      </c>
      <c r="F3" s="1">
        <v>1424</v>
      </c>
      <c r="L3">
        <f>AVERAGE(I:J)</f>
        <v>1.01567910535952</v>
      </c>
      <c r="M3">
        <f>SQRT(DEVSQ(I:J)/(8*7))</f>
        <v>2.5706860115678451E-2</v>
      </c>
      <c r="N3">
        <f>2.4*M3</f>
        <v>6.1696464277628281E-2</v>
      </c>
      <c r="O3" s="5">
        <f>N3/L3</f>
        <v>6.0744051888110447E-2</v>
      </c>
    </row>
    <row r="4" spans="2:16" x14ac:dyDescent="0.25">
      <c r="B4" s="1" t="s">
        <v>1</v>
      </c>
      <c r="C4" s="1">
        <v>761</v>
      </c>
      <c r="D4" s="1">
        <v>1046</v>
      </c>
      <c r="E4" s="1">
        <v>1228</v>
      </c>
      <c r="F4" s="1">
        <v>1412</v>
      </c>
    </row>
    <row r="5" spans="2:16" x14ac:dyDescent="0.25">
      <c r="B5" s="1" t="s">
        <v>2</v>
      </c>
      <c r="C5" s="1">
        <v>767</v>
      </c>
      <c r="D5" s="1">
        <v>1043</v>
      </c>
      <c r="E5" s="1">
        <v>1236</v>
      </c>
      <c r="F5" s="1">
        <v>1417</v>
      </c>
    </row>
    <row r="6" spans="2:16" x14ac:dyDescent="0.25">
      <c r="B6" s="1" t="s">
        <v>3</v>
      </c>
      <c r="C6" s="3">
        <f>AVERAGE(C3:C5)</f>
        <v>768.66666666666663</v>
      </c>
      <c r="D6" s="3">
        <f t="shared" ref="D6:F6" si="0">AVERAGE(D3:D5)</f>
        <v>1041</v>
      </c>
      <c r="E6" s="3">
        <f t="shared" si="0"/>
        <v>1232.3333333333333</v>
      </c>
      <c r="F6" s="3">
        <f t="shared" si="0"/>
        <v>1417.6666666666667</v>
      </c>
      <c r="L6" s="6" t="s">
        <v>9</v>
      </c>
      <c r="M6">
        <f>(2*630^2*L3*10^9)/(2*(M10*10^3)^2+L3*(10^9)*630)</f>
        <v>15.491945953656533</v>
      </c>
    </row>
    <row r="9" spans="2:16" x14ac:dyDescent="0.25">
      <c r="B9" s="1">
        <v>546</v>
      </c>
      <c r="C9" s="1">
        <v>1</v>
      </c>
      <c r="D9" s="1">
        <v>2</v>
      </c>
      <c r="E9" s="1">
        <v>3</v>
      </c>
      <c r="F9" s="1">
        <v>4</v>
      </c>
      <c r="H9" t="s">
        <v>4</v>
      </c>
      <c r="I9">
        <f>(10^-6)*(D13^2-C13^2)/(B9*10^-3)</f>
        <v>0.97309340659340704</v>
      </c>
      <c r="J9">
        <f>(10^-6)*(F13^2-E13^2)/(B9*10^-3)</f>
        <v>0.94639377289377269</v>
      </c>
      <c r="L9" t="s">
        <v>10</v>
      </c>
      <c r="M9" t="s">
        <v>11</v>
      </c>
      <c r="N9" t="s">
        <v>12</v>
      </c>
      <c r="O9" t="s">
        <v>13</v>
      </c>
    </row>
    <row r="10" spans="2:16" x14ac:dyDescent="0.25">
      <c r="B10" s="1" t="s">
        <v>0</v>
      </c>
      <c r="C10" s="1">
        <v>812</v>
      </c>
      <c r="D10" s="1">
        <v>1086</v>
      </c>
      <c r="E10" s="1">
        <v>1334</v>
      </c>
      <c r="F10" s="1">
        <v>1496</v>
      </c>
      <c r="L10">
        <v>5067</v>
      </c>
      <c r="M10">
        <f>AVERAGE(L10:L12)</f>
        <v>5069.666666666667</v>
      </c>
      <c r="N10">
        <f>SQRT(DEVSQ(L10:L12)/6)</f>
        <v>5.3644923131436943</v>
      </c>
      <c r="O10">
        <f>3.2*N10</f>
        <v>17.166375402059824</v>
      </c>
      <c r="P10" s="5">
        <f>O10/M10</f>
        <v>3.3860954833440375E-3</v>
      </c>
    </row>
    <row r="11" spans="2:16" x14ac:dyDescent="0.25">
      <c r="B11" s="1" t="s">
        <v>1</v>
      </c>
      <c r="C11" s="1">
        <v>816</v>
      </c>
      <c r="D11" s="1">
        <v>1091</v>
      </c>
      <c r="E11" s="1">
        <v>1312</v>
      </c>
      <c r="F11" s="1">
        <v>1522</v>
      </c>
      <c r="L11">
        <v>5080</v>
      </c>
    </row>
    <row r="12" spans="2:16" x14ac:dyDescent="0.25">
      <c r="B12" s="1" t="s">
        <v>2</v>
      </c>
      <c r="C12" s="1">
        <v>810</v>
      </c>
      <c r="D12" s="1">
        <v>1098</v>
      </c>
      <c r="E12" s="1">
        <v>1315</v>
      </c>
      <c r="F12" s="1">
        <v>1492</v>
      </c>
      <c r="L12">
        <v>5062</v>
      </c>
    </row>
    <row r="13" spans="2:16" x14ac:dyDescent="0.25">
      <c r="B13" s="1" t="s">
        <v>3</v>
      </c>
      <c r="C13" s="3">
        <f>AVERAGE(C10:C12)</f>
        <v>812.66666666666663</v>
      </c>
      <c r="D13" s="3">
        <f t="shared" ref="D13:F13" si="1">AVERAGE(D10:D12)</f>
        <v>1091.6666666666667</v>
      </c>
      <c r="E13" s="3">
        <f t="shared" si="1"/>
        <v>1320.3333333333333</v>
      </c>
      <c r="F13" s="3">
        <f t="shared" si="1"/>
        <v>1503.3333333333333</v>
      </c>
    </row>
    <row r="14" spans="2:16" x14ac:dyDescent="0.25">
      <c r="M14" s="1"/>
      <c r="N14" s="7">
        <v>12</v>
      </c>
      <c r="O14" s="1">
        <v>34</v>
      </c>
    </row>
    <row r="15" spans="2:16" x14ac:dyDescent="0.25">
      <c r="M15" s="1">
        <v>436</v>
      </c>
      <c r="N15" s="2">
        <v>1.130349898063201</v>
      </c>
      <c r="O15" s="2">
        <v>1.12645259938838</v>
      </c>
    </row>
    <row r="16" spans="2:16" x14ac:dyDescent="0.25">
      <c r="B16" s="1">
        <v>578</v>
      </c>
      <c r="C16" s="1">
        <v>1</v>
      </c>
      <c r="D16" s="1">
        <v>2</v>
      </c>
      <c r="E16" s="1">
        <v>3</v>
      </c>
      <c r="F16" s="1">
        <v>4</v>
      </c>
      <c r="H16" t="s">
        <v>4</v>
      </c>
      <c r="I16">
        <f>(10^-6)*(D20^2-C20^2)/(B16*10^-3)</f>
        <v>0.96305978469819298</v>
      </c>
      <c r="J16">
        <f>(10^-6)*(F20^2-E20^2)/(B16*10^-3)</f>
        <v>1.0086020761245675</v>
      </c>
      <c r="M16" s="1">
        <v>546</v>
      </c>
      <c r="N16" s="2">
        <v>0.97309340659340704</v>
      </c>
      <c r="O16" s="2">
        <v>0.94639377289377269</v>
      </c>
    </row>
    <row r="17" spans="2:15" x14ac:dyDescent="0.25">
      <c r="B17" s="1" t="s">
        <v>0</v>
      </c>
      <c r="C17" s="1">
        <v>835</v>
      </c>
      <c r="D17" s="1">
        <v>1118</v>
      </c>
      <c r="E17" s="1">
        <v>1343</v>
      </c>
      <c r="F17" s="1">
        <v>1544</v>
      </c>
      <c r="M17" s="1">
        <v>578</v>
      </c>
      <c r="N17" s="2">
        <v>0.96305978469819298</v>
      </c>
      <c r="O17" s="2">
        <v>1.0086020761245675</v>
      </c>
    </row>
    <row r="18" spans="2:15" x14ac:dyDescent="0.25">
      <c r="B18" s="1" t="s">
        <v>1</v>
      </c>
      <c r="C18" s="1">
        <v>840</v>
      </c>
      <c r="D18" s="1">
        <v>1130</v>
      </c>
      <c r="E18" s="1">
        <v>1338</v>
      </c>
      <c r="F18" s="1">
        <v>1540</v>
      </c>
      <c r="M18" s="1">
        <v>630</v>
      </c>
      <c r="N18" s="2">
        <v>1.0074862433862433</v>
      </c>
      <c r="O18" s="2">
        <v>0.96999506172839511</v>
      </c>
    </row>
    <row r="19" spans="2:15" x14ac:dyDescent="0.25">
      <c r="B19" s="1" t="s">
        <v>2</v>
      </c>
      <c r="C19" s="1">
        <v>843</v>
      </c>
      <c r="D19" s="1">
        <v>1121</v>
      </c>
      <c r="E19" s="1">
        <v>1345</v>
      </c>
      <c r="F19" s="1">
        <v>1548</v>
      </c>
    </row>
    <row r="20" spans="2:15" x14ac:dyDescent="0.25">
      <c r="B20" s="1" t="s">
        <v>3</v>
      </c>
      <c r="C20" s="3">
        <f>AVERAGE(C17:C19)</f>
        <v>839.33333333333337</v>
      </c>
      <c r="D20" s="3">
        <f t="shared" ref="D20" si="2">AVERAGE(D17:D19)</f>
        <v>1123</v>
      </c>
      <c r="E20" s="3">
        <f t="shared" ref="E20" si="3">AVERAGE(E17:E19)</f>
        <v>1342</v>
      </c>
      <c r="F20" s="3">
        <f t="shared" ref="F20" si="4">AVERAGE(F17:F19)</f>
        <v>1544</v>
      </c>
    </row>
    <row r="23" spans="2:15" x14ac:dyDescent="0.25">
      <c r="B23" s="1">
        <v>630</v>
      </c>
      <c r="C23" s="1">
        <v>1</v>
      </c>
      <c r="D23" s="1">
        <v>2</v>
      </c>
      <c r="E23" s="1">
        <v>3</v>
      </c>
      <c r="F23" s="1">
        <v>4</v>
      </c>
      <c r="H23" t="s">
        <v>4</v>
      </c>
      <c r="I23">
        <f>(10^-6)*(D27^2-C27^2)/(B23*10^-3)</f>
        <v>1.0074862433862433</v>
      </c>
      <c r="J23">
        <f>(10^-6)*(F27^2-E27^2)/(B23*10^-3)</f>
        <v>0.96999506172839511</v>
      </c>
    </row>
    <row r="24" spans="2:15" x14ac:dyDescent="0.25">
      <c r="B24" s="1" t="s">
        <v>0</v>
      </c>
      <c r="C24" s="1">
        <v>870</v>
      </c>
      <c r="D24" s="1">
        <v>1185</v>
      </c>
      <c r="E24" s="1">
        <v>1421</v>
      </c>
      <c r="F24" s="1">
        <v>1624</v>
      </c>
    </row>
    <row r="25" spans="2:15" x14ac:dyDescent="0.25">
      <c r="B25" s="1" t="s">
        <v>1</v>
      </c>
      <c r="C25" s="1">
        <v>887</v>
      </c>
      <c r="D25" s="1">
        <v>1183</v>
      </c>
      <c r="E25" s="1">
        <v>1420</v>
      </c>
      <c r="F25" s="1">
        <v>1617</v>
      </c>
    </row>
    <row r="26" spans="2:15" x14ac:dyDescent="0.25">
      <c r="B26" s="1" t="s">
        <v>2</v>
      </c>
      <c r="C26" s="1">
        <v>876</v>
      </c>
      <c r="D26" s="1">
        <v>1188</v>
      </c>
      <c r="E26" s="1">
        <v>1426</v>
      </c>
      <c r="F26" s="1">
        <v>1628</v>
      </c>
    </row>
    <row r="27" spans="2:15" x14ac:dyDescent="0.25">
      <c r="B27" s="1" t="s">
        <v>3</v>
      </c>
      <c r="C27" s="3">
        <f>AVERAGE(C24:C26)</f>
        <v>877.66666666666663</v>
      </c>
      <c r="D27" s="3">
        <f t="shared" ref="D27" si="5">AVERAGE(D24:D26)</f>
        <v>1185.3333333333333</v>
      </c>
      <c r="E27" s="3">
        <f t="shared" ref="E27" si="6">AVERAGE(E24:E26)</f>
        <v>1422.3333333333333</v>
      </c>
      <c r="F27" s="3">
        <f t="shared" ref="F27" si="7">AVERAGE(F24:F26)</f>
        <v>1623</v>
      </c>
    </row>
    <row r="28" spans="2:15" x14ac:dyDescent="0.25">
      <c r="C28" s="4"/>
      <c r="D28" s="4"/>
      <c r="E28" s="4"/>
      <c r="F28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Драгун</dc:creator>
  <cp:lastModifiedBy>Андрей Драгун</cp:lastModifiedBy>
  <dcterms:created xsi:type="dcterms:W3CDTF">2021-10-04T10:32:27Z</dcterms:created>
  <dcterms:modified xsi:type="dcterms:W3CDTF">2021-10-05T12:19:48Z</dcterms:modified>
</cp:coreProperties>
</file>