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OneDrive\Рабочий стол\лабы\"/>
    </mc:Choice>
  </mc:AlternateContent>
  <xr:revisionPtr revIDLastSave="0" documentId="8_{3A52D85E-AB8E-4C48-959A-B58968181DB3}" xr6:coauthVersionLast="47" xr6:coauthVersionMax="47" xr10:uidLastSave="{00000000-0000-0000-0000-000000000000}"/>
  <bookViews>
    <workbookView xWindow="-120" yWindow="-120" windowWidth="20730" windowHeight="11160" xr2:uid="{BF825DDE-79D5-4FCA-A04E-6F16871B94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L2" i="1"/>
  <c r="N1" i="1"/>
  <c r="L1" i="1"/>
  <c r="G3" i="1"/>
  <c r="G2" i="1"/>
  <c r="D12" i="1"/>
  <c r="G7" i="1"/>
  <c r="G6" i="1"/>
  <c r="K2" i="1"/>
  <c r="K1" i="1"/>
  <c r="C12" i="1"/>
  <c r="G5" i="1"/>
  <c r="G4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<sst xmlns="http://schemas.openxmlformats.org/spreadsheetml/2006/main" count="17" uniqueCount="16">
  <si>
    <t>x1</t>
  </si>
  <si>
    <t>x2</t>
  </si>
  <si>
    <t>D</t>
  </si>
  <si>
    <t>D22-D21</t>
  </si>
  <si>
    <t>1 4</t>
  </si>
  <si>
    <t>3 6</t>
  </si>
  <si>
    <t>2 5</t>
  </si>
  <si>
    <t>ср</t>
  </si>
  <si>
    <t>d</t>
  </si>
  <si>
    <t>n</t>
  </si>
  <si>
    <t>λ</t>
  </si>
  <si>
    <t>m</t>
  </si>
  <si>
    <t>СКО</t>
  </si>
  <si>
    <t>ΔD22-D21</t>
  </si>
  <si>
    <t>L</t>
  </si>
  <si>
    <t>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</si>
</sst>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NumberFormat="1"/>
    <xf numFmtId="0" fontId="0" fillId="0" borderId="0" xfId="0" applyFill="1" applyBorder="1"/>
    <xf numFmtId="2" fontId="0" fillId="0" borderId="1" xfId="0" applyNumberFormat="1" applyBorder="1"/>
    <xf numFmtId="11" fontId="0" fillId="0" borderId="0" xfId="0" applyNumberFormat="1"/>
    <xf numFmtId="11" fontId="0" fillId="0" borderId="1" xfId="0" applyNumberFormat="1" applyBorder="1"/>
    <xf numFmtId="2" fontId="0" fillId="0" borderId="1" xfId="0" applyNumberFormat="1" applyFill="1" applyBorder="1"/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D9E1-CDC6-405E-B22E-39BF870F1E03}">
  <dimension ref="B1:N14"/>
  <sheetViews>
    <sheetView tabSelected="1" workbookViewId="0">
      <selection activeCell="K15" sqref="K15"/>
    </sheetView>
  </sheetViews>
  <sheetFormatPr defaultRowHeight="15" x14ac:dyDescent="0.25"/>
  <cols>
    <col min="3" max="4" width="12" bestFit="1" customWidth="1"/>
  </cols>
  <sheetData>
    <row r="1" spans="2:14" x14ac:dyDescent="0.25">
      <c r="B1" s="2"/>
      <c r="C1" s="2" t="s">
        <v>0</v>
      </c>
      <c r="D1" s="2" t="s">
        <v>1</v>
      </c>
      <c r="E1" s="2" t="s">
        <v>2</v>
      </c>
      <c r="G1" s="2" t="s">
        <v>3</v>
      </c>
      <c r="H1" s="2"/>
      <c r="J1" s="2" t="s">
        <v>9</v>
      </c>
      <c r="K1" s="9">
        <f>C11*G5/(16*90^2*C12*3)</f>
        <v>1.469646623693998</v>
      </c>
      <c r="L1" s="7">
        <f>K1*SQRT((G7/G5)^2+(D11/C11)^2+(D12/C12)^2+(D13/C13)^2)</f>
        <v>0.41864035189484489</v>
      </c>
      <c r="N1">
        <f>L1/K1</f>
        <v>0.284857832587388</v>
      </c>
    </row>
    <row r="2" spans="2:14" x14ac:dyDescent="0.25">
      <c r="B2" s="3">
        <v>1</v>
      </c>
      <c r="C2" s="3">
        <v>1.3</v>
      </c>
      <c r="D2" s="3">
        <v>1.7</v>
      </c>
      <c r="E2" s="3">
        <f>C2+D2</f>
        <v>3</v>
      </c>
      <c r="G2" s="2">
        <f>E5^2-E2^2</f>
        <v>25.810000000000002</v>
      </c>
      <c r="H2" s="9" t="s">
        <v>4</v>
      </c>
      <c r="J2" s="2" t="s">
        <v>11</v>
      </c>
      <c r="K2" s="11">
        <f>2*C11*K1/C12</f>
        <v>73480.008807683203</v>
      </c>
      <c r="L2" s="10">
        <f>K2*SQRT((D11/C11)^2+(D12/C12)^2+(L1/K1)^2)</f>
        <v>20931.368963287263</v>
      </c>
      <c r="N2">
        <f>L2/K2</f>
        <v>0.28485800836075348</v>
      </c>
    </row>
    <row r="3" spans="2:14" x14ac:dyDescent="0.25">
      <c r="B3" s="4">
        <v>2</v>
      </c>
      <c r="C3" s="4">
        <v>1.8</v>
      </c>
      <c r="D3" s="4">
        <v>2.4</v>
      </c>
      <c r="E3" s="4">
        <f t="shared" ref="E3:E9" si="0">C3+D3</f>
        <v>4.2</v>
      </c>
      <c r="G3" s="2">
        <f>E6^2-E3^2</f>
        <v>20.800000000000004</v>
      </c>
      <c r="H3" s="9" t="s">
        <v>6</v>
      </c>
      <c r="L3" t="s">
        <v>15</v>
      </c>
    </row>
    <row r="4" spans="2:14" x14ac:dyDescent="0.25">
      <c r="B4" s="5">
        <v>3</v>
      </c>
      <c r="C4" s="5">
        <v>2.2999999999999998</v>
      </c>
      <c r="D4" s="5">
        <v>2.9</v>
      </c>
      <c r="E4" s="5">
        <f t="shared" si="0"/>
        <v>5.1999999999999993</v>
      </c>
      <c r="G4" s="2">
        <f t="shared" ref="G3:G4" si="1">E7^2-E4^2</f>
        <v>21.960000000000008</v>
      </c>
      <c r="H4" s="9" t="s">
        <v>5</v>
      </c>
    </row>
    <row r="5" spans="2:14" x14ac:dyDescent="0.25">
      <c r="B5" s="3">
        <v>4</v>
      </c>
      <c r="C5" s="3">
        <v>2.7</v>
      </c>
      <c r="D5" s="3">
        <v>3.2</v>
      </c>
      <c r="E5" s="3">
        <f t="shared" si="0"/>
        <v>5.9</v>
      </c>
      <c r="G5" s="2">
        <f>AVERAGE(G2:G4)</f>
        <v>22.856666666666673</v>
      </c>
      <c r="H5" s="9" t="s">
        <v>7</v>
      </c>
    </row>
    <row r="6" spans="2:14" x14ac:dyDescent="0.25">
      <c r="B6" s="4">
        <v>5</v>
      </c>
      <c r="C6" s="4">
        <v>3</v>
      </c>
      <c r="D6" s="4">
        <v>3.2</v>
      </c>
      <c r="E6" s="4">
        <f t="shared" si="0"/>
        <v>6.2</v>
      </c>
      <c r="G6" s="2">
        <f>SQRT(DEVSQ(G2:G4)/6)</f>
        <v>1.5141590992289333</v>
      </c>
      <c r="H6" s="12" t="s">
        <v>12</v>
      </c>
    </row>
    <row r="7" spans="2:14" x14ac:dyDescent="0.25">
      <c r="B7" s="5">
        <v>6</v>
      </c>
      <c r="C7" s="5">
        <v>3.4</v>
      </c>
      <c r="D7" s="5">
        <v>3.6</v>
      </c>
      <c r="E7" s="5">
        <f t="shared" si="0"/>
        <v>7</v>
      </c>
      <c r="G7" s="2">
        <f>4.3*G6</f>
        <v>6.5108841266844131</v>
      </c>
      <c r="H7" s="12" t="s">
        <v>13</v>
      </c>
    </row>
    <row r="8" spans="2:14" x14ac:dyDescent="0.25">
      <c r="B8" s="6">
        <v>7</v>
      </c>
      <c r="C8" s="6">
        <v>3.7</v>
      </c>
      <c r="D8" s="6">
        <v>3.8</v>
      </c>
      <c r="E8" s="6">
        <f t="shared" si="0"/>
        <v>7.5</v>
      </c>
    </row>
    <row r="9" spans="2:14" x14ac:dyDescent="0.25">
      <c r="B9" s="6">
        <v>8</v>
      </c>
      <c r="C9" s="6">
        <v>4</v>
      </c>
      <c r="D9" s="6">
        <v>4.0999999999999996</v>
      </c>
      <c r="E9" s="6">
        <f t="shared" si="0"/>
        <v>8.1</v>
      </c>
    </row>
    <row r="10" spans="2:14" x14ac:dyDescent="0.25">
      <c r="B10" s="1"/>
      <c r="C10" s="1"/>
      <c r="D10" s="1"/>
      <c r="E10" s="1"/>
    </row>
    <row r="11" spans="2:14" x14ac:dyDescent="0.25">
      <c r="B11" s="2" t="s">
        <v>8</v>
      </c>
      <c r="C11" s="6">
        <v>1.5820000000000001</v>
      </c>
      <c r="D11" s="8">
        <v>5.0000000000000001E-4</v>
      </c>
    </row>
    <row r="12" spans="2:14" x14ac:dyDescent="0.25">
      <c r="B12" s="13" t="s">
        <v>10</v>
      </c>
      <c r="C12" s="11">
        <f>632.82*10^-7</f>
        <v>6.3282000000000008E-5</v>
      </c>
      <c r="D12">
        <f xml:space="preserve"> 0.01*10^-7</f>
        <v>1.0000000000000001E-9</v>
      </c>
    </row>
    <row r="13" spans="2:14" x14ac:dyDescent="0.25">
      <c r="B13" s="2" t="s">
        <v>14</v>
      </c>
      <c r="C13" s="6">
        <v>90</v>
      </c>
      <c r="D13">
        <v>0.05</v>
      </c>
    </row>
    <row r="14" spans="2:14" x14ac:dyDescent="0.25">
      <c r="D14" s="1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Драгун</dc:creator>
  <cp:lastModifiedBy>Андрей Драгун</cp:lastModifiedBy>
  <dcterms:created xsi:type="dcterms:W3CDTF">2021-09-20T08:00:38Z</dcterms:created>
  <dcterms:modified xsi:type="dcterms:W3CDTF">2021-09-20T12:29:27Z</dcterms:modified>
</cp:coreProperties>
</file>