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smael\Downloads\"/>
    </mc:Choice>
  </mc:AlternateContent>
  <xr:revisionPtr revIDLastSave="0" documentId="13_ncr:1_{EE8BAE1F-7E33-451F-B60E-50F7B3787F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riz Riesgos SI" sheetId="2" r:id="rId1"/>
    <sheet name="MatrizCalor" sheetId="3" r:id="rId2"/>
  </sheets>
  <definedNames>
    <definedName name="_xlnm._FilterDatabase" localSheetId="0" hidden="1">'Matriz Riesgos SI'!$A$7:$R$17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" l="1"/>
  <c r="H25" i="2"/>
  <c r="Q25" i="2"/>
  <c r="R25" i="2"/>
  <c r="G26" i="2"/>
  <c r="H26" i="2"/>
  <c r="Q26" i="2"/>
  <c r="R26" i="2" s="1"/>
  <c r="G24" i="2"/>
  <c r="H24" i="2" s="1"/>
  <c r="Q24" i="2"/>
  <c r="R24" i="2" s="1"/>
  <c r="Q23" i="2"/>
  <c r="R23" i="2" s="1"/>
  <c r="G23" i="2"/>
  <c r="H23" i="2" s="1"/>
  <c r="Q22" i="2" l="1"/>
  <c r="R22" i="2" s="1"/>
  <c r="G22" i="2"/>
  <c r="H22" i="2" s="1"/>
  <c r="Q21" i="2" l="1"/>
  <c r="R21" i="2" s="1"/>
  <c r="Q20" i="2"/>
  <c r="R20" i="2" s="1"/>
  <c r="Q19" i="2"/>
  <c r="R19" i="2" s="1"/>
  <c r="Q17" i="2"/>
  <c r="R17" i="2" s="1"/>
  <c r="Q16" i="2"/>
  <c r="R16" i="2" s="1"/>
  <c r="Q15" i="2"/>
  <c r="R15" i="2" s="1"/>
  <c r="Q14" i="2"/>
  <c r="R14" i="2" s="1"/>
  <c r="Q13" i="2"/>
  <c r="R13" i="2" s="1"/>
  <c r="Q12" i="2"/>
  <c r="R12" i="2" s="1"/>
  <c r="Q18" i="2"/>
  <c r="R18" i="2" s="1"/>
  <c r="G21" i="2"/>
  <c r="H21" i="2" s="1"/>
  <c r="G20" i="2"/>
  <c r="H20" i="2" s="1"/>
  <c r="G19" i="2"/>
  <c r="H19" i="2" s="1"/>
  <c r="G18" i="2"/>
  <c r="H18" i="2" s="1"/>
  <c r="G17" i="2" l="1"/>
  <c r="H17" i="2" s="1"/>
  <c r="G16" i="2" l="1"/>
  <c r="H16" i="2" s="1"/>
  <c r="G15" i="2"/>
  <c r="H15" i="2" s="1"/>
  <c r="G14" i="2" l="1"/>
  <c r="G13" i="2"/>
  <c r="G12" i="2"/>
  <c r="H14" i="2" l="1"/>
  <c r="H13" i="2"/>
  <c r="H12" i="2"/>
  <c r="G2" i="3"/>
  <c r="F2" i="3"/>
  <c r="E2" i="3"/>
  <c r="D2" i="3"/>
  <c r="G1" i="3"/>
  <c r="F1" i="3"/>
  <c r="E1" i="3"/>
  <c r="D1" i="3"/>
  <c r="C1" i="3"/>
  <c r="C2" i="3"/>
  <c r="G3" i="3"/>
  <c r="F3" i="3"/>
  <c r="E3" i="3"/>
  <c r="D3" i="3"/>
  <c r="C3" i="3"/>
  <c r="G4" i="3"/>
  <c r="F4" i="3"/>
  <c r="E4" i="3"/>
  <c r="D4" i="3"/>
  <c r="C4" i="3"/>
  <c r="G5" i="3"/>
  <c r="F5" i="3"/>
  <c r="E5" i="3"/>
  <c r="D5" i="3"/>
  <c r="C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Madeleine April Orozco</author>
  </authors>
  <commentList>
    <comment ref="L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 Preventivo
D Detectivo
C Correctivo
Di Disuasivo</t>
        </r>
      </text>
    </comment>
    <comment ref="M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 automático
S semiautomático
M manual</t>
        </r>
      </text>
    </comment>
    <comment ref="N8" authorId="0" shapeId="0" xr:uid="{00000000-0006-0000-0000-000003000000}">
      <text>
        <r>
          <rPr>
            <sz val="9"/>
            <color indexed="81"/>
            <rFont val="Tahoma"/>
            <family val="2"/>
          </rPr>
          <t>D diaria
S semanal
M mensual
A anual
PT por transacción
m masivo
s semestral</t>
        </r>
      </text>
    </comment>
  </commentList>
</comments>
</file>

<file path=xl/sharedStrings.xml><?xml version="1.0" encoding="utf-8"?>
<sst xmlns="http://schemas.openxmlformats.org/spreadsheetml/2006/main" count="164" uniqueCount="95">
  <si>
    <t>Reducir</t>
  </si>
  <si>
    <t>UMBRAL</t>
  </si>
  <si>
    <t>Controles a Implementar</t>
  </si>
  <si>
    <t>ACTIVO DE INFORMACIÓN</t>
  </si>
  <si>
    <t>CONSECUENCIA</t>
  </si>
  <si>
    <t>Impacto (I)</t>
  </si>
  <si>
    <t>Probabilidad (P)</t>
  </si>
  <si>
    <t>Segregación de roles y funciones específicos por usuario.
Revisiones periódicas de privilegios de usuarios administradores</t>
  </si>
  <si>
    <t>Inexistencia de trazabilidad de eventos, posible pérdida de auditabilidad de incidentes</t>
  </si>
  <si>
    <t>NIVEL DE RIESGO</t>
  </si>
  <si>
    <t>Tratamiento del Riesgo Inherente</t>
  </si>
  <si>
    <t>RIESGO RESIDUAL</t>
  </si>
  <si>
    <t>RIESGO INHERENTE</t>
  </si>
  <si>
    <t>CONTROLES A IMPLEMENTAR
EFICIENCIA DE LOS CONTROLES 
(TIPO, NIVEL, FRECUENCIA)</t>
  </si>
  <si>
    <t>NIVEL 
(A,S,M)</t>
  </si>
  <si>
    <t>No.</t>
  </si>
  <si>
    <t>APLICATIVOS
SISTEMAS
SERVICIOS</t>
  </si>
  <si>
    <t>ACTIVOS</t>
  </si>
  <si>
    <t>IDENTIFICACIÓN</t>
  </si>
  <si>
    <t>VALORACIÓN</t>
  </si>
  <si>
    <t>MEDICIÓN</t>
  </si>
  <si>
    <t>MITIGACIÓN</t>
  </si>
  <si>
    <t>AMENAZA
VULNERABILIDAD</t>
  </si>
  <si>
    <t>EFICIENCIA
DEL CONTROL</t>
  </si>
  <si>
    <t>NIVEL DE RIESGO RESIDUAL</t>
  </si>
  <si>
    <t>EVALUACIÓN DEL RIESGO INHERENTE</t>
  </si>
  <si>
    <t>Accesos no autorizados</t>
  </si>
  <si>
    <t>Usurpación de identidad</t>
  </si>
  <si>
    <t>P</t>
  </si>
  <si>
    <t>A</t>
  </si>
  <si>
    <t>PT</t>
  </si>
  <si>
    <t>Falta de pistas de auditoria</t>
  </si>
  <si>
    <t>Falta de segregación de funciones</t>
  </si>
  <si>
    <t>Cuentas sin contraseña o contraseñas débiles</t>
  </si>
  <si>
    <t>Moderado</t>
  </si>
  <si>
    <t>Contraseñas Individuales</t>
  </si>
  <si>
    <t>Bajo</t>
  </si>
  <si>
    <t>D</t>
  </si>
  <si>
    <t>Fraudes, errores, o irregularidades en los procesos.</t>
  </si>
  <si>
    <t>S</t>
  </si>
  <si>
    <t>M</t>
  </si>
  <si>
    <t>PT
A</t>
  </si>
  <si>
    <t>TIPO 
(P,D,C,Di)</t>
  </si>
  <si>
    <t>Aplicación Móvil Android</t>
  </si>
  <si>
    <t>Errores de desarrollo (bugs)</t>
  </si>
  <si>
    <t>Extremo</t>
  </si>
  <si>
    <t>Alto</t>
  </si>
  <si>
    <t>Posible pérdida de confidencialidad, integridad y/o disponibilidad</t>
  </si>
  <si>
    <t>Di</t>
  </si>
  <si>
    <t>Aceptar</t>
  </si>
  <si>
    <t>Política de Contraseñas</t>
  </si>
  <si>
    <t>Comunicaciones</t>
  </si>
  <si>
    <t xml:space="preserve">Accesos internos y externos no autorizados </t>
  </si>
  <si>
    <t xml:space="preserve">Falta de Auditoria y trazabilidad </t>
  </si>
  <si>
    <t xml:space="preserve">Caída de comunicación en VLAN’s </t>
  </si>
  <si>
    <t>P, D</t>
  </si>
  <si>
    <t>Falta de confidencialidad, fraudes internos o externos</t>
  </si>
  <si>
    <t>Falta de trazabilidad en las operaciones</t>
  </si>
  <si>
    <t>Falta de comunicación de redes lógicas</t>
  </si>
  <si>
    <t>MATRIZ DE ANALISIS DE RIESGOS DE SEGURIDAD DE INFORMACIÓN</t>
  </si>
  <si>
    <t>Directorio Activo</t>
  </si>
  <si>
    <t>Realizar revisión de los accesos autorizados versus los implementados</t>
  </si>
  <si>
    <t>Revisión de las pistas de auditoria generadas para identificar situaciones anómalas.</t>
  </si>
  <si>
    <t>Implementar un esquema de redundancia para la continuidad del servicio.</t>
  </si>
  <si>
    <t xml:space="preserve">Falta de Parches de Seguridad </t>
  </si>
  <si>
    <t>Errores en el funcionamiento, fallas de seguridad</t>
  </si>
  <si>
    <t>Efectuar monitoreo de alertas periódico para la gestión de parches publicados</t>
  </si>
  <si>
    <t>Ejecución de pruebas para detectar bugs</t>
  </si>
  <si>
    <t>Instalación de Software no autorizado.</t>
  </si>
  <si>
    <t>Pérdida de trazabilidad,
Acceso no autorizado, Velocidad de la red afectada, Desarrollo de programas no autorizado, Fuga de Información</t>
  </si>
  <si>
    <t>FRECUENCIA 
(D,S,M,A,PT,m,s)</t>
  </si>
  <si>
    <t>MATERIAL ELABORADO POR MGR. ING. LOURDES PEREDO QUIROGA (Manual de Seguridad de Información, 2023. @derechos reservados)</t>
  </si>
  <si>
    <t>Aplicación Core</t>
  </si>
  <si>
    <t>Aplicación Administrativa</t>
  </si>
  <si>
    <t>Plataforma de usuarios</t>
  </si>
  <si>
    <t>Estaciones de trabajo</t>
  </si>
  <si>
    <t>PROBABILIDAD</t>
  </si>
  <si>
    <t>IMPACTO</t>
  </si>
  <si>
    <t>Quitar permisos de administrador a personal de la Empresa, para evitar la instalación de software no autorizado.
Controles de revisión periodicos de software instalado</t>
  </si>
  <si>
    <t>Aplicación core</t>
  </si>
  <si>
    <t xml:space="preserve"> Que el personal no pueda acceder a los servicios en la nube de la aplicación core
Pérdida de productividad
Pérdida de servicios de atención al clientes</t>
  </si>
  <si>
    <t>Falla de routers
Falla del servicio de internet</t>
  </si>
  <si>
    <t>Servicio alterno de internet con otro proveedor</t>
  </si>
  <si>
    <t>Pe</t>
  </si>
  <si>
    <t>Nivel inf</t>
  </si>
  <si>
    <t>nivel de riesgo</t>
  </si>
  <si>
    <t>nivel sup</t>
  </si>
  <si>
    <t>Tratamiento</t>
  </si>
  <si>
    <t>Reducir o mitigar</t>
  </si>
  <si>
    <t>Evitar o eliminar, Compartir o transferir, Reducir o mitigar</t>
  </si>
  <si>
    <t>Evitar o eliminar, Compartir o transferir, Reducir o mitigar (Atención Inmediata)</t>
  </si>
  <si>
    <t>Sistemas de entidad financiera</t>
  </si>
  <si>
    <t>Perdidas economicas por 3 MM de dolares imposibilidad de detectar quieres hicieron el fraude</t>
  </si>
  <si>
    <t>Implementar las pistas de auditoria en los sistemas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</si>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</sst>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rgb="FF224B90"/>
      <name val="Arial"/>
      <family val="2"/>
    </font>
    <font>
      <b/>
      <sz val="10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24B90"/>
      </left>
      <right style="thin">
        <color rgb="FF224B90"/>
      </right>
      <top style="thin">
        <color rgb="FF224B90"/>
      </top>
      <bottom style="thin">
        <color rgb="FF224B9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auto="1"/>
      </right>
      <top style="medium">
        <color theme="0"/>
      </top>
      <bottom style="medium">
        <color theme="0"/>
      </bottom>
      <diagonal/>
    </border>
    <border>
      <left style="thin">
        <color auto="1"/>
      </left>
      <right style="thin">
        <color auto="1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auto="1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auto="1"/>
      </bottom>
      <diagonal/>
    </border>
    <border>
      <left style="medium">
        <color theme="0"/>
      </left>
      <right style="medium">
        <color theme="0"/>
      </right>
      <top style="thin">
        <color auto="1"/>
      </top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 style="medium">
        <color theme="0"/>
      </top>
      <bottom style="thin">
        <color auto="1"/>
      </bottom>
      <diagonal/>
    </border>
    <border>
      <left/>
      <right style="medium">
        <color theme="0"/>
      </right>
      <top style="thin">
        <color auto="1"/>
      </top>
      <bottom style="thin">
        <color auto="1"/>
      </bottom>
      <diagonal/>
    </border>
    <border>
      <left/>
      <right style="medium">
        <color theme="0"/>
      </right>
      <top style="thin">
        <color auto="1"/>
      </top>
      <bottom style="medium">
        <color theme="0"/>
      </bottom>
      <diagonal/>
    </border>
    <border>
      <left/>
      <right style="medium">
        <color theme="0"/>
      </right>
      <top style="thin">
        <color auto="1"/>
      </top>
      <bottom/>
      <diagonal/>
    </border>
    <border>
      <left style="medium">
        <color theme="0"/>
      </left>
      <right style="medium">
        <color theme="0"/>
      </right>
      <top style="thin">
        <color auto="1"/>
      </top>
      <bottom/>
      <diagonal/>
    </border>
    <border>
      <left style="thin">
        <color rgb="FF224B90"/>
      </left>
      <right/>
      <top style="thin">
        <color rgb="FF224B90"/>
      </top>
      <bottom style="thin">
        <color rgb="FF224B90"/>
      </bottom>
      <diagonal/>
    </border>
    <border>
      <left/>
      <right style="thin">
        <color rgb="FF224B90"/>
      </right>
      <top style="thin">
        <color rgb="FF224B90"/>
      </top>
      <bottom style="thin">
        <color rgb="FF224B9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4" fillId="0" borderId="0" xfId="0" applyFont="1" applyAlignment="1">
      <alignment horizontal="right"/>
    </xf>
    <xf numFmtId="0" fontId="3" fillId="0" borderId="0" xfId="0" applyFont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8" fillId="0" borderId="2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20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9" xfId="0" applyFont="1" applyBorder="1" applyAlignment="1">
      <alignment vertical="center" wrapText="1"/>
    </xf>
    <xf numFmtId="0" fontId="9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left" vertical="center" wrapText="1"/>
    </xf>
    <xf numFmtId="0" fontId="4" fillId="0" borderId="0" xfId="0" applyFont="1"/>
    <xf numFmtId="0" fontId="12" fillId="0" borderId="0" xfId="0" applyFont="1"/>
    <xf numFmtId="0" fontId="12" fillId="0" borderId="0" xfId="0" applyFont="1" applyAlignment="1">
      <alignment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textRotation="90" wrapText="1"/>
    </xf>
    <xf numFmtId="0" fontId="5" fillId="2" borderId="11" xfId="0" applyFont="1" applyFill="1" applyBorder="1" applyAlignment="1">
      <alignment horizontal="center" vertical="center" textRotation="90" wrapText="1"/>
    </xf>
    <xf numFmtId="0" fontId="5" fillId="2" borderId="18" xfId="0" applyFont="1" applyFill="1" applyBorder="1" applyAlignment="1">
      <alignment horizontal="center" vertical="center" textRotation="90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5" fillId="3" borderId="12" xfId="0" applyFont="1" applyFill="1" applyBorder="1" applyAlignment="1">
      <alignment horizontal="center" vertical="center" textRotation="90" wrapText="1"/>
    </xf>
    <xf numFmtId="0" fontId="5" fillId="3" borderId="13" xfId="0" applyFont="1" applyFill="1" applyBorder="1" applyAlignment="1">
      <alignment horizontal="center" vertical="center" textRotation="90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textRotation="90"/>
    </xf>
    <xf numFmtId="0" fontId="5" fillId="2" borderId="13" xfId="0" applyFont="1" applyFill="1" applyBorder="1" applyAlignment="1">
      <alignment horizontal="center" vertical="center" textRotation="90"/>
    </xf>
    <xf numFmtId="0" fontId="5" fillId="3" borderId="10" xfId="0" applyFont="1" applyFill="1" applyBorder="1" applyAlignment="1">
      <alignment horizontal="center" vertical="center" textRotation="90" wrapText="1"/>
    </xf>
    <xf numFmtId="0" fontId="5" fillId="3" borderId="11" xfId="0" applyFont="1" applyFill="1" applyBorder="1" applyAlignment="1">
      <alignment horizontal="center" vertical="center" textRotation="90" wrapText="1"/>
    </xf>
    <xf numFmtId="0" fontId="5" fillId="3" borderId="18" xfId="0" applyFont="1" applyFill="1" applyBorder="1" applyAlignment="1">
      <alignment horizontal="center" vertical="center" textRotation="90" wrapText="1"/>
    </xf>
    <xf numFmtId="0" fontId="5" fillId="3" borderId="12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9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 textRotation="90"/>
    </xf>
  </cellXfs>
  <cellStyles count="1">
    <cellStyle name="Normal" xfId="0" builtinId="0"/>
  </cellStyles>
  <dxfs count="8"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224B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6"/>
  <sheetViews>
    <sheetView showGridLines="0" tabSelected="1" zoomScale="81" zoomScaleNormal="98" workbookViewId="0">
      <pane ySplit="11" topLeftCell="A24" activePane="bottomLeft" state="frozen"/>
      <selection activeCell="B1" sqref="B1"/>
      <selection pane="bottomLeft" activeCell="D24" sqref="D24"/>
    </sheetView>
  </sheetViews>
  <sheetFormatPr baseColWidth="10" defaultColWidth="11.44140625" defaultRowHeight="10.199999999999999" x14ac:dyDescent="0.2"/>
  <cols>
    <col min="1" max="1" width="4.44140625" style="7" bestFit="1" customWidth="1"/>
    <col min="2" max="2" width="21.44140625" style="7" bestFit="1" customWidth="1"/>
    <col min="3" max="3" width="33.44140625" style="7" bestFit="1" customWidth="1"/>
    <col min="4" max="4" width="30" style="10" customWidth="1"/>
    <col min="5" max="6" width="3.77734375" style="7" customWidth="1"/>
    <col min="7" max="7" width="12.21875" style="7" customWidth="1"/>
    <col min="8" max="8" width="18" style="7" customWidth="1"/>
    <col min="9" max="9" width="7" style="7" hidden="1" customWidth="1"/>
    <col min="10" max="10" width="13.44140625" style="7" customWidth="1"/>
    <col min="11" max="11" width="54.5546875" style="7" customWidth="1"/>
    <col min="12" max="12" width="7" style="7" customWidth="1"/>
    <col min="13" max="13" width="6.77734375" style="7" customWidth="1"/>
    <col min="14" max="14" width="10.21875" style="7" customWidth="1"/>
    <col min="15" max="16" width="3.77734375" style="7" customWidth="1"/>
    <col min="17" max="17" width="7.77734375" style="7" customWidth="1"/>
    <col min="18" max="18" width="22.77734375" style="7" bestFit="1" customWidth="1"/>
    <col min="19" max="16384" width="11.44140625" style="7"/>
  </cols>
  <sheetData>
    <row r="1" spans="1:18" customFormat="1" ht="14.4" x14ac:dyDescent="0.3">
      <c r="D1" s="9"/>
    </row>
    <row r="2" spans="1:18" customFormat="1" ht="14.4" x14ac:dyDescent="0.3">
      <c r="B2" s="23" t="s">
        <v>71</v>
      </c>
      <c r="C2" s="23"/>
      <c r="D2" s="24"/>
      <c r="E2" s="23"/>
      <c r="F2" s="23"/>
      <c r="G2" s="23"/>
      <c r="H2" s="23"/>
      <c r="I2" s="23"/>
      <c r="J2" s="23"/>
      <c r="K2" s="22"/>
      <c r="L2" s="22"/>
      <c r="M2" s="22"/>
      <c r="N2" s="22"/>
      <c r="O2" s="22"/>
      <c r="P2" s="22"/>
      <c r="Q2" s="22"/>
      <c r="R2" s="22"/>
    </row>
    <row r="3" spans="1:18" customFormat="1" ht="14.4" x14ac:dyDescent="0.3">
      <c r="D3" s="9"/>
      <c r="O3" s="36"/>
      <c r="P3" s="36"/>
      <c r="Q3" s="36"/>
      <c r="R3" s="36"/>
    </row>
    <row r="4" spans="1:18" customFormat="1" ht="14.4" x14ac:dyDescent="0.3">
      <c r="D4" s="9"/>
      <c r="R4" s="1"/>
    </row>
    <row r="5" spans="1:18" customFormat="1" ht="14.4" x14ac:dyDescent="0.3">
      <c r="A5" s="44" t="s">
        <v>59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</row>
    <row r="6" spans="1:18" customFormat="1" ht="15" thickBot="1" x14ac:dyDescent="0.35">
      <c r="D6" s="9"/>
    </row>
    <row r="7" spans="1:18" s="2" customFormat="1" ht="27" customHeight="1" thickBot="1" x14ac:dyDescent="0.3">
      <c r="A7" s="45" t="s">
        <v>17</v>
      </c>
      <c r="B7" s="46"/>
      <c r="C7" s="25" t="s">
        <v>18</v>
      </c>
      <c r="D7" s="26" t="s">
        <v>19</v>
      </c>
      <c r="E7" s="47" t="s">
        <v>6</v>
      </c>
      <c r="F7" s="47" t="s">
        <v>5</v>
      </c>
      <c r="G7" s="45" t="s">
        <v>25</v>
      </c>
      <c r="H7" s="57"/>
      <c r="I7" s="46"/>
      <c r="J7" s="25" t="s">
        <v>20</v>
      </c>
      <c r="K7" s="29" t="s">
        <v>21</v>
      </c>
      <c r="L7" s="39" t="s">
        <v>23</v>
      </c>
      <c r="M7" s="40"/>
      <c r="N7" s="41"/>
      <c r="O7" s="54" t="s">
        <v>11</v>
      </c>
      <c r="P7" s="55"/>
      <c r="Q7" s="55"/>
      <c r="R7" s="56"/>
    </row>
    <row r="8" spans="1:18" s="2" customFormat="1" ht="27" thickBot="1" x14ac:dyDescent="0.3">
      <c r="A8" s="30" t="s">
        <v>15</v>
      </c>
      <c r="B8" s="27" t="s">
        <v>3</v>
      </c>
      <c r="C8" s="64" t="s">
        <v>22</v>
      </c>
      <c r="D8" s="61" t="s">
        <v>4</v>
      </c>
      <c r="E8" s="48"/>
      <c r="F8" s="48"/>
      <c r="G8" s="30" t="s">
        <v>12</v>
      </c>
      <c r="H8" s="30" t="s">
        <v>9</v>
      </c>
      <c r="I8" s="58" t="s">
        <v>1</v>
      </c>
      <c r="J8" s="61" t="s">
        <v>10</v>
      </c>
      <c r="K8" s="42" t="s">
        <v>13</v>
      </c>
      <c r="L8" s="37" t="s">
        <v>42</v>
      </c>
      <c r="M8" s="37" t="s">
        <v>14</v>
      </c>
      <c r="N8" s="37" t="s">
        <v>70</v>
      </c>
      <c r="O8" s="52" t="s">
        <v>6</v>
      </c>
      <c r="P8" s="52" t="s">
        <v>5</v>
      </c>
      <c r="Q8" s="49" t="s">
        <v>11</v>
      </c>
      <c r="R8" s="49" t="s">
        <v>24</v>
      </c>
    </row>
    <row r="9" spans="1:18" s="2" customFormat="1" ht="13.8" x14ac:dyDescent="0.25">
      <c r="A9" s="31"/>
      <c r="B9" s="33" t="s">
        <v>16</v>
      </c>
      <c r="C9" s="65"/>
      <c r="D9" s="62"/>
      <c r="E9" s="48"/>
      <c r="F9" s="48"/>
      <c r="G9" s="31"/>
      <c r="H9" s="31"/>
      <c r="I9" s="59"/>
      <c r="J9" s="62"/>
      <c r="K9" s="43"/>
      <c r="L9" s="38"/>
      <c r="M9" s="38"/>
      <c r="N9" s="38"/>
      <c r="O9" s="53"/>
      <c r="P9" s="53"/>
      <c r="Q9" s="50"/>
      <c r="R9" s="50"/>
    </row>
    <row r="10" spans="1:18" s="2" customFormat="1" ht="22.5" customHeight="1" thickBot="1" x14ac:dyDescent="0.3">
      <c r="A10" s="31"/>
      <c r="B10" s="34"/>
      <c r="C10" s="65"/>
      <c r="D10" s="62"/>
      <c r="E10" s="48"/>
      <c r="F10" s="48"/>
      <c r="G10" s="31"/>
      <c r="H10" s="31"/>
      <c r="I10" s="60"/>
      <c r="J10" s="62"/>
      <c r="K10" s="43"/>
      <c r="L10" s="38"/>
      <c r="M10" s="38"/>
      <c r="N10" s="38"/>
      <c r="O10" s="53"/>
      <c r="P10" s="53"/>
      <c r="Q10" s="50"/>
      <c r="R10" s="50"/>
    </row>
    <row r="11" spans="1:18" s="2" customFormat="1" ht="21" customHeight="1" x14ac:dyDescent="0.25">
      <c r="A11" s="32"/>
      <c r="B11" s="35"/>
      <c r="C11" s="65"/>
      <c r="D11" s="63"/>
      <c r="E11" s="48"/>
      <c r="F11" s="48"/>
      <c r="G11" s="32"/>
      <c r="H11" s="32"/>
      <c r="I11" s="28"/>
      <c r="J11" s="63"/>
      <c r="K11" s="43" t="s">
        <v>2</v>
      </c>
      <c r="L11" s="38"/>
      <c r="M11" s="38"/>
      <c r="N11" s="38"/>
      <c r="O11" s="53"/>
      <c r="P11" s="53"/>
      <c r="Q11" s="51"/>
      <c r="R11" s="51"/>
    </row>
    <row r="12" spans="1:18" s="8" customFormat="1" ht="17.399999999999999" x14ac:dyDescent="0.3">
      <c r="A12" s="11">
        <v>1</v>
      </c>
      <c r="B12" s="12" t="s">
        <v>72</v>
      </c>
      <c r="C12" s="13" t="s">
        <v>27</v>
      </c>
      <c r="D12" s="14" t="s">
        <v>26</v>
      </c>
      <c r="E12" s="15">
        <v>2</v>
      </c>
      <c r="F12" s="15">
        <v>3</v>
      </c>
      <c r="G12" s="15">
        <f>E12*F12</f>
        <v>6</v>
      </c>
      <c r="H12" s="15" t="str">
        <f>IF(G12&lt;=4,"Bajo",IF(AND(G12&gt;=5,G12&lt;=9),"Moderado",IF(AND(G12&gt;9,G12&lt;20),"Alto",IF(G12&gt;=20,"Extremo","Verifiique valores"))))</f>
        <v>Moderado</v>
      </c>
      <c r="I12" s="16"/>
      <c r="J12" s="13" t="s">
        <v>0</v>
      </c>
      <c r="K12" s="17" t="s">
        <v>35</v>
      </c>
      <c r="L12" s="15" t="s">
        <v>28</v>
      </c>
      <c r="M12" s="15" t="s">
        <v>29</v>
      </c>
      <c r="N12" s="15" t="s">
        <v>30</v>
      </c>
      <c r="O12" s="15">
        <v>1</v>
      </c>
      <c r="P12" s="15">
        <v>2</v>
      </c>
      <c r="Q12" s="15">
        <f t="shared" ref="Q12:Q17" si="0">O12*P12</f>
        <v>2</v>
      </c>
      <c r="R12" s="15" t="str">
        <f t="shared" ref="R12:R17" si="1">IF(Q12&lt;=4,"Bajo",IF(AND(Q12&gt;=5,Q12&lt;=9),"Moderado",IF(AND(Q12&gt;9,Q12&lt;20),"Alto",IF(Q12&gt;=20,"Extremo","Verifiique valores"))))</f>
        <v>Bajo</v>
      </c>
    </row>
    <row r="13" spans="1:18" s="8" customFormat="1" ht="87" x14ac:dyDescent="0.3">
      <c r="A13" s="11">
        <v>2</v>
      </c>
      <c r="B13" s="12" t="s">
        <v>72</v>
      </c>
      <c r="C13" s="13" t="s">
        <v>31</v>
      </c>
      <c r="D13" s="14" t="s">
        <v>8</v>
      </c>
      <c r="E13" s="15">
        <v>3</v>
      </c>
      <c r="F13" s="15">
        <v>3</v>
      </c>
      <c r="G13" s="15">
        <f t="shared" ref="G13:G14" si="2">E13*F13</f>
        <v>9</v>
      </c>
      <c r="H13" s="15" t="str">
        <f t="shared" ref="H13:H14" si="3">IF(G13&lt;=4,"Bajo",IF(AND(G13&gt;=5,G13&lt;=9),"Moderado",IF(AND(G13&gt;9,G13&lt;20),"Alto",IF(G13&gt;=20,"Extremo","Verifiique valores"))))</f>
        <v>Moderado</v>
      </c>
      <c r="I13" s="16"/>
      <c r="J13" s="16" t="s">
        <v>0</v>
      </c>
      <c r="K13" s="13" t="s">
        <v>62</v>
      </c>
      <c r="L13" s="15" t="s">
        <v>28</v>
      </c>
      <c r="M13" s="15" t="s">
        <v>29</v>
      </c>
      <c r="N13" s="15" t="s">
        <v>37</v>
      </c>
      <c r="O13" s="15">
        <v>2</v>
      </c>
      <c r="P13" s="15">
        <v>2</v>
      </c>
      <c r="Q13" s="15">
        <f t="shared" si="0"/>
        <v>4</v>
      </c>
      <c r="R13" s="15" t="str">
        <f t="shared" si="1"/>
        <v>Bajo</v>
      </c>
    </row>
    <row r="14" spans="1:18" s="8" customFormat="1" ht="87" x14ac:dyDescent="0.3">
      <c r="A14" s="11">
        <v>3</v>
      </c>
      <c r="B14" s="19" t="s">
        <v>74</v>
      </c>
      <c r="C14" s="13" t="s">
        <v>31</v>
      </c>
      <c r="D14" s="14" t="s">
        <v>8</v>
      </c>
      <c r="E14" s="15">
        <v>2</v>
      </c>
      <c r="F14" s="15">
        <v>3</v>
      </c>
      <c r="G14" s="15">
        <f t="shared" si="2"/>
        <v>6</v>
      </c>
      <c r="H14" s="15" t="str">
        <f t="shared" si="3"/>
        <v>Moderado</v>
      </c>
      <c r="I14" s="16"/>
      <c r="J14" s="16" t="s">
        <v>0</v>
      </c>
      <c r="K14" s="13" t="s">
        <v>62</v>
      </c>
      <c r="L14" s="15" t="s">
        <v>28</v>
      </c>
      <c r="M14" s="15" t="s">
        <v>39</v>
      </c>
      <c r="N14" s="18" t="s">
        <v>41</v>
      </c>
      <c r="O14" s="15">
        <v>1</v>
      </c>
      <c r="P14" s="15">
        <v>2</v>
      </c>
      <c r="Q14" s="15">
        <f t="shared" si="0"/>
        <v>2</v>
      </c>
      <c r="R14" s="15" t="str">
        <f t="shared" si="1"/>
        <v>Bajo</v>
      </c>
    </row>
    <row r="15" spans="1:18" s="8" customFormat="1" ht="87" x14ac:dyDescent="0.3">
      <c r="A15" s="11">
        <v>4</v>
      </c>
      <c r="B15" s="19" t="s">
        <v>74</v>
      </c>
      <c r="C15" s="13" t="s">
        <v>32</v>
      </c>
      <c r="D15" s="14" t="s">
        <v>38</v>
      </c>
      <c r="E15" s="15">
        <v>1</v>
      </c>
      <c r="F15" s="15">
        <v>3</v>
      </c>
      <c r="G15" s="15">
        <f t="shared" ref="G15:G16" si="4">E15*F15</f>
        <v>3</v>
      </c>
      <c r="H15" s="15" t="str">
        <f t="shared" ref="H15:H16" si="5">IF(G15&lt;=4,"Bajo",IF(AND(G15&gt;=5,G15&lt;=9),"Moderado",IF(AND(G15&gt;9,G15&lt;20),"Alto",IF(G15&gt;=20,"Extremo","Verifiique valores"))))</f>
        <v>Bajo</v>
      </c>
      <c r="I15" s="16"/>
      <c r="J15" s="16" t="s">
        <v>0</v>
      </c>
      <c r="K15" s="13" t="s">
        <v>7</v>
      </c>
      <c r="L15" s="15" t="s">
        <v>28</v>
      </c>
      <c r="M15" s="15" t="s">
        <v>40</v>
      </c>
      <c r="N15" s="15" t="s">
        <v>30</v>
      </c>
      <c r="O15" s="15">
        <v>2</v>
      </c>
      <c r="P15" s="15">
        <v>2</v>
      </c>
      <c r="Q15" s="15">
        <f t="shared" si="0"/>
        <v>4</v>
      </c>
      <c r="R15" s="15" t="str">
        <f t="shared" si="1"/>
        <v>Bajo</v>
      </c>
    </row>
    <row r="16" spans="1:18" s="8" customFormat="1" ht="34.799999999999997" x14ac:dyDescent="0.3">
      <c r="A16" s="11">
        <v>5</v>
      </c>
      <c r="B16" s="19" t="s">
        <v>74</v>
      </c>
      <c r="C16" s="13" t="s">
        <v>33</v>
      </c>
      <c r="D16" s="14" t="s">
        <v>26</v>
      </c>
      <c r="E16" s="15">
        <v>3</v>
      </c>
      <c r="F16" s="15">
        <v>3</v>
      </c>
      <c r="G16" s="15">
        <f t="shared" si="4"/>
        <v>9</v>
      </c>
      <c r="H16" s="15" t="str">
        <f t="shared" si="5"/>
        <v>Moderado</v>
      </c>
      <c r="I16" s="16"/>
      <c r="J16" s="16" t="s">
        <v>0</v>
      </c>
      <c r="K16" s="16" t="s">
        <v>50</v>
      </c>
      <c r="L16" s="15" t="s">
        <v>28</v>
      </c>
      <c r="M16" s="15" t="s">
        <v>29</v>
      </c>
      <c r="N16" s="15" t="s">
        <v>37</v>
      </c>
      <c r="O16" s="15">
        <v>2</v>
      </c>
      <c r="P16" s="15">
        <v>2</v>
      </c>
      <c r="Q16" s="15">
        <f t="shared" si="0"/>
        <v>4</v>
      </c>
      <c r="R16" s="15" t="str">
        <f t="shared" si="1"/>
        <v>Bajo</v>
      </c>
    </row>
    <row r="17" spans="1:18" s="8" customFormat="1" ht="72" x14ac:dyDescent="0.3">
      <c r="A17" s="11">
        <v>6</v>
      </c>
      <c r="B17" s="20" t="s">
        <v>43</v>
      </c>
      <c r="C17" s="13" t="s">
        <v>44</v>
      </c>
      <c r="D17" s="21" t="s">
        <v>47</v>
      </c>
      <c r="E17" s="15">
        <v>1</v>
      </c>
      <c r="F17" s="15">
        <v>5</v>
      </c>
      <c r="G17" s="15">
        <f t="shared" ref="G17" si="6">E17*F17</f>
        <v>5</v>
      </c>
      <c r="H17" s="15" t="str">
        <f t="shared" ref="H17" si="7">IF(G17&lt;=4,"Bajo",IF(AND(G17&gt;=5,G17&lt;=9),"Moderado",IF(AND(G17&gt;9,G17&lt;20),"Alto",IF(G17&gt;=20,"Extremo","Verifiique valores"))))</f>
        <v>Moderado</v>
      </c>
      <c r="I17" s="16"/>
      <c r="J17" s="13" t="s">
        <v>0</v>
      </c>
      <c r="K17" s="17" t="s">
        <v>67</v>
      </c>
      <c r="L17" s="15" t="s">
        <v>48</v>
      </c>
      <c r="M17" s="15" t="s">
        <v>29</v>
      </c>
      <c r="N17" s="15" t="s">
        <v>30</v>
      </c>
      <c r="O17" s="15">
        <v>1</v>
      </c>
      <c r="P17" s="15">
        <v>4</v>
      </c>
      <c r="Q17" s="15">
        <f t="shared" si="0"/>
        <v>4</v>
      </c>
      <c r="R17" s="15" t="str">
        <f t="shared" si="1"/>
        <v>Bajo</v>
      </c>
    </row>
    <row r="18" spans="1:18" s="8" customFormat="1" ht="52.2" x14ac:dyDescent="0.3">
      <c r="A18" s="11">
        <v>7</v>
      </c>
      <c r="B18" s="19" t="s">
        <v>60</v>
      </c>
      <c r="C18" s="13" t="s">
        <v>52</v>
      </c>
      <c r="D18" s="14" t="s">
        <v>56</v>
      </c>
      <c r="E18" s="15">
        <v>3</v>
      </c>
      <c r="F18" s="15">
        <v>3</v>
      </c>
      <c r="G18" s="15">
        <f t="shared" ref="G18:G21" si="8">E18*F18</f>
        <v>9</v>
      </c>
      <c r="H18" s="15" t="str">
        <f t="shared" ref="H18:H21" si="9">IF(G18&lt;=4,"Bajo",IF(AND(G18&gt;=5,G18&lt;=9),"Moderado",IF(AND(G18&gt;9,G18&lt;20),"Alto",IF(G18&gt;=20,"Extremo","Verifiique valores"))))</f>
        <v>Moderado</v>
      </c>
      <c r="I18" s="16"/>
      <c r="J18" s="16" t="s">
        <v>0</v>
      </c>
      <c r="K18" s="13" t="s">
        <v>61</v>
      </c>
      <c r="L18" s="15" t="s">
        <v>37</v>
      </c>
      <c r="M18" s="15" t="s">
        <v>40</v>
      </c>
      <c r="N18" s="15" t="s">
        <v>29</v>
      </c>
      <c r="O18" s="15">
        <v>2</v>
      </c>
      <c r="P18" s="15">
        <v>2</v>
      </c>
      <c r="Q18" s="15">
        <f t="shared" ref="Q18:Q20" si="10">O18*P18</f>
        <v>4</v>
      </c>
      <c r="R18" s="15" t="str">
        <f t="shared" ref="R18" si="11">IF(Q18&lt;=4,"Bajo",IF(AND(Q18&gt;=5,Q18&lt;=9),"Moderado",IF(AND(Q18&gt;9,Q18&lt;20),"Alto",IF(Q18&gt;=20,"Extremo","Verifiique valores"))))</f>
        <v>Bajo</v>
      </c>
    </row>
    <row r="19" spans="1:18" s="8" customFormat="1" ht="34.799999999999997" x14ac:dyDescent="0.3">
      <c r="A19" s="11">
        <v>8</v>
      </c>
      <c r="B19" s="19" t="s">
        <v>60</v>
      </c>
      <c r="C19" s="13" t="s">
        <v>53</v>
      </c>
      <c r="D19" s="14" t="s">
        <v>57</v>
      </c>
      <c r="E19" s="15">
        <v>2</v>
      </c>
      <c r="F19" s="15">
        <v>4</v>
      </c>
      <c r="G19" s="15">
        <f t="shared" si="8"/>
        <v>8</v>
      </c>
      <c r="H19" s="15" t="str">
        <f t="shared" si="9"/>
        <v>Moderado</v>
      </c>
      <c r="I19" s="16"/>
      <c r="J19" s="16" t="s">
        <v>0</v>
      </c>
      <c r="K19" s="13" t="s">
        <v>62</v>
      </c>
      <c r="L19" s="15" t="s">
        <v>37</v>
      </c>
      <c r="M19" s="15" t="s">
        <v>40</v>
      </c>
      <c r="N19" s="15" t="s">
        <v>29</v>
      </c>
      <c r="O19" s="15">
        <v>2</v>
      </c>
      <c r="P19" s="15">
        <v>2</v>
      </c>
      <c r="Q19" s="15">
        <f t="shared" si="10"/>
        <v>4</v>
      </c>
      <c r="R19" s="15" t="str">
        <f t="shared" ref="R19:R20" si="12">IF(Q19&lt;=4,"Bajo",IF(AND(Q19&gt;=5,Q19&lt;=9),"Moderado",IF(AND(Q19&gt;9,Q19&lt;20),"Alto",IF(Q19&gt;=20,"Extremo","Verifiique valores"))))</f>
        <v>Bajo</v>
      </c>
    </row>
    <row r="20" spans="1:18" s="8" customFormat="1" ht="34.799999999999997" x14ac:dyDescent="0.3">
      <c r="A20" s="11">
        <v>9</v>
      </c>
      <c r="B20" s="19" t="s">
        <v>51</v>
      </c>
      <c r="C20" s="13" t="s">
        <v>54</v>
      </c>
      <c r="D20" s="14" t="s">
        <v>58</v>
      </c>
      <c r="E20" s="15">
        <v>3</v>
      </c>
      <c r="F20" s="15">
        <v>4</v>
      </c>
      <c r="G20" s="15">
        <f t="shared" si="8"/>
        <v>12</v>
      </c>
      <c r="H20" s="15" t="str">
        <f t="shared" si="9"/>
        <v>Alto</v>
      </c>
      <c r="I20" s="16"/>
      <c r="J20" s="16" t="s">
        <v>0</v>
      </c>
      <c r="K20" s="13" t="s">
        <v>63</v>
      </c>
      <c r="L20" s="15" t="s">
        <v>28</v>
      </c>
      <c r="M20" s="15" t="s">
        <v>39</v>
      </c>
      <c r="N20" s="15" t="s">
        <v>30</v>
      </c>
      <c r="O20" s="15">
        <v>2</v>
      </c>
      <c r="P20" s="15">
        <v>2</v>
      </c>
      <c r="Q20" s="15">
        <f t="shared" si="10"/>
        <v>4</v>
      </c>
      <c r="R20" s="15" t="str">
        <f t="shared" si="12"/>
        <v>Bajo</v>
      </c>
    </row>
    <row r="21" spans="1:18" s="8" customFormat="1" ht="52.2" x14ac:dyDescent="0.3">
      <c r="A21" s="11">
        <v>10</v>
      </c>
      <c r="B21" s="19" t="s">
        <v>73</v>
      </c>
      <c r="C21" s="13" t="s">
        <v>64</v>
      </c>
      <c r="D21" s="14" t="s">
        <v>65</v>
      </c>
      <c r="E21" s="15">
        <v>2</v>
      </c>
      <c r="F21" s="15">
        <v>4</v>
      </c>
      <c r="G21" s="15">
        <f t="shared" si="8"/>
        <v>8</v>
      </c>
      <c r="H21" s="15" t="str">
        <f t="shared" si="9"/>
        <v>Moderado</v>
      </c>
      <c r="I21" s="16"/>
      <c r="J21" s="16" t="s">
        <v>0</v>
      </c>
      <c r="K21" s="13" t="s">
        <v>66</v>
      </c>
      <c r="L21" s="15" t="s">
        <v>28</v>
      </c>
      <c r="M21" s="15" t="s">
        <v>39</v>
      </c>
      <c r="N21" s="15" t="s">
        <v>30</v>
      </c>
      <c r="O21" s="15">
        <v>2</v>
      </c>
      <c r="P21" s="15">
        <v>2</v>
      </c>
      <c r="Q21" s="15">
        <f t="shared" ref="Q21" si="13">O21*P21</f>
        <v>4</v>
      </c>
      <c r="R21" s="15" t="str">
        <f t="shared" ref="R21" si="14">IF(Q21&lt;=4,"Bajo",IF(AND(Q21&gt;=5,Q21&lt;=9),"Moderado",IF(AND(Q21&gt;9,Q21&lt;20),"Alto",IF(Q21&gt;=20,"Extremo","Verifiique valores"))))</f>
        <v>Bajo</v>
      </c>
    </row>
    <row r="22" spans="1:18" s="8" customFormat="1" ht="121.8" x14ac:dyDescent="0.3">
      <c r="A22" s="11">
        <v>11</v>
      </c>
      <c r="B22" s="19" t="s">
        <v>75</v>
      </c>
      <c r="C22" s="13" t="s">
        <v>68</v>
      </c>
      <c r="D22" s="14" t="s">
        <v>69</v>
      </c>
      <c r="E22" s="15">
        <v>3</v>
      </c>
      <c r="F22" s="15">
        <v>4</v>
      </c>
      <c r="G22" s="15">
        <f t="shared" ref="G22" si="15">E22*F22</f>
        <v>12</v>
      </c>
      <c r="H22" s="15" t="str">
        <f t="shared" ref="H22" si="16">IF(G22&lt;=4,"Bajo",IF(AND(G22&gt;=5,G22&lt;=9),"Moderado",IF(AND(G22&gt;9,G22&lt;20),"Alto",IF(G22&gt;=20,"Extremo","Verifiique valores"))))</f>
        <v>Alto</v>
      </c>
      <c r="I22" s="16"/>
      <c r="J22" s="16" t="s">
        <v>0</v>
      </c>
      <c r="K22" s="13" t="s">
        <v>78</v>
      </c>
      <c r="L22" s="15" t="s">
        <v>55</v>
      </c>
      <c r="M22" s="15" t="s">
        <v>39</v>
      </c>
      <c r="N22" s="15" t="s">
        <v>30</v>
      </c>
      <c r="O22" s="15">
        <v>1</v>
      </c>
      <c r="P22" s="15">
        <v>4</v>
      </c>
      <c r="Q22" s="15">
        <f t="shared" ref="Q22" si="17">O22*P22</f>
        <v>4</v>
      </c>
      <c r="R22" s="15" t="str">
        <f t="shared" ref="R22" si="18">IF(Q22&lt;=4,"Bajo",IF(AND(Q22&gt;=5,Q22&lt;=9),"Moderado",IF(AND(Q22&gt;9,Q22&lt;20),"Alto",IF(Q22&gt;=20,"Extremo","Verifiique valores"))))</f>
        <v>Bajo</v>
      </c>
    </row>
    <row r="23" spans="1:18" s="8" customFormat="1" ht="121.2" customHeight="1" x14ac:dyDescent="0.3">
      <c r="A23" s="11">
        <v>12</v>
      </c>
      <c r="B23" s="19" t="s">
        <v>79</v>
      </c>
      <c r="C23" s="13" t="s">
        <v>81</v>
      </c>
      <c r="D23" s="14" t="s">
        <v>80</v>
      </c>
      <c r="E23" s="15">
        <v>2</v>
      </c>
      <c r="F23" s="15">
        <v>4</v>
      </c>
      <c r="G23" s="15">
        <f t="shared" ref="G23" si="19">E23*F23</f>
        <v>8</v>
      </c>
      <c r="H23" s="15" t="str">
        <f t="shared" ref="H23" si="20">IF(G23&lt;=4,"Bajo",IF(AND(G23&gt;=5,G23&lt;=9),"Moderado",IF(AND(G23&gt;9,G23&lt;20),"Alto",IF(G23&gt;=20,"Extremo","Verifiique valores"))))</f>
        <v>Moderado</v>
      </c>
      <c r="I23" s="16"/>
      <c r="J23" s="16" t="s">
        <v>0</v>
      </c>
      <c r="K23" s="13" t="s">
        <v>82</v>
      </c>
      <c r="L23" s="15" t="s">
        <v>28</v>
      </c>
      <c r="M23" s="15" t="s">
        <v>29</v>
      </c>
      <c r="N23" s="15" t="s">
        <v>83</v>
      </c>
      <c r="O23" s="15">
        <v>1</v>
      </c>
      <c r="P23" s="15">
        <v>3</v>
      </c>
      <c r="Q23" s="15">
        <f t="shared" ref="Q23" si="21">O23*P23</f>
        <v>3</v>
      </c>
      <c r="R23" s="15" t="str">
        <f t="shared" ref="R23" si="22">IF(Q23&lt;=4,"Bajo",IF(AND(Q23&gt;=5,Q23&lt;=9),"Moderado",IF(AND(Q23&gt;9,Q23&lt;20),"Alto",IF(Q23&gt;=20,"Extremo","Verifiique valores"))))</f>
        <v>Bajo</v>
      </c>
    </row>
    <row r="24" spans="1:18" s="8" customFormat="1" ht="121.2" customHeight="1" x14ac:dyDescent="0.3">
      <c r="A24" s="11">
        <v>13</v>
      </c>
      <c r="B24" s="19" t="s">
        <v>91</v>
      </c>
      <c r="C24" s="13" t="s">
        <v>44</v>
      </c>
      <c r="D24" s="14" t="s">
        <v>92</v>
      </c>
      <c r="E24" s="15">
        <v>3</v>
      </c>
      <c r="F24" s="15">
        <v>5</v>
      </c>
      <c r="G24" s="15">
        <f t="shared" ref="G24" si="23">E24*F24</f>
        <v>15</v>
      </c>
      <c r="H24" s="15" t="str">
        <f t="shared" ref="H24" si="24">IF(G24&lt;=4,"Bajo",IF(AND(G24&gt;=5,G24&lt;=9),"Moderado",IF(AND(G24&gt;9,G24&lt;20),"Alto",IF(G24&gt;=20,"Extremo","Verifiique valores"))))</f>
        <v>Alto</v>
      </c>
      <c r="I24" s="16"/>
      <c r="J24" s="16" t="s">
        <v>0</v>
      </c>
      <c r="K24" s="13" t="s">
        <v>93</v>
      </c>
      <c r="L24" s="15" t="s">
        <v>94</v>
      </c>
      <c r="M24" s="15" t="s">
        <v>29</v>
      </c>
      <c r="N24" s="15" t="s">
        <v>83</v>
      </c>
      <c r="O24" s="15">
        <v>1</v>
      </c>
      <c r="P24" s="15">
        <v>3</v>
      </c>
      <c r="Q24" s="15">
        <f t="shared" ref="Q24" si="25">O24*P24</f>
        <v>3</v>
      </c>
      <c r="R24" s="15" t="str">
        <f t="shared" ref="R24" si="26">IF(Q24&lt;=4,"Bajo",IF(AND(Q24&gt;=5,Q24&lt;=9),"Moderado",IF(AND(Q24&gt;9,Q24&lt;20),"Alto",IF(Q24&gt;=20,"Extremo","Verifiique valores"))))</f>
        <v>Bajo</v>
      </c>
    </row>
    <row r="25" spans="1:18" s="8" customFormat="1" ht="121.2" customHeight="1" x14ac:dyDescent="0.3">
      <c r="A25" s="11">
        <v>14</v>
      </c>
      <c r="B25" s="19" t="s">
        <v>91</v>
      </c>
      <c r="C25" s="13" t="s">
        <v>31</v>
      </c>
      <c r="D25" s="14" t="s">
        <v>92</v>
      </c>
      <c r="E25" s="15">
        <v>3</v>
      </c>
      <c r="F25" s="15">
        <v>5</v>
      </c>
      <c r="G25" s="15">
        <f t="shared" ref="G25:G26" si="27">E25*F25</f>
        <v>15</v>
      </c>
      <c r="H25" s="15" t="str">
        <f t="shared" ref="H25:H26" si="28">IF(G25&lt;=4,"Bajo",IF(AND(G25&gt;=5,G25&lt;=9),"Moderado",IF(AND(G25&gt;9,G25&lt;20),"Alto",IF(G25&gt;=20,"Extremo","Verifiique valores"))))</f>
        <v>Alto</v>
      </c>
      <c r="I25" s="16"/>
      <c r="J25" s="16" t="s">
        <v>0</v>
      </c>
      <c r="K25" s="13" t="s">
        <v>93</v>
      </c>
      <c r="L25" s="15" t="s">
        <v>94</v>
      </c>
      <c r="M25" s="15" t="s">
        <v>29</v>
      </c>
      <c r="N25" s="15" t="s">
        <v>83</v>
      </c>
      <c r="O25" s="15">
        <v>1</v>
      </c>
      <c r="P25" s="15">
        <v>3</v>
      </c>
      <c r="Q25" s="15">
        <f t="shared" ref="Q25:Q26" si="29">O25*P25</f>
        <v>3</v>
      </c>
      <c r="R25" s="15" t="str">
        <f t="shared" ref="R25:R26" si="30">IF(Q25&lt;=4,"Bajo",IF(AND(Q25&gt;=5,Q25&lt;=9),"Moderado",IF(AND(Q25&gt;9,Q25&lt;20),"Alto",IF(Q25&gt;=20,"Extremo","Verifiique valores"))))</f>
        <v>Bajo</v>
      </c>
    </row>
    <row r="26" spans="1:18" s="8" customFormat="1" ht="121.2" customHeight="1" x14ac:dyDescent="0.3">
      <c r="A26" s="11">
        <v>15</v>
      </c>
      <c r="B26" s="19" t="s">
        <v>91</v>
      </c>
      <c r="C26" s="13" t="s">
        <v>31</v>
      </c>
      <c r="D26" s="14" t="s">
        <v>92</v>
      </c>
      <c r="E26" s="15">
        <v>3</v>
      </c>
      <c r="F26" s="15">
        <v>5</v>
      </c>
      <c r="G26" s="15">
        <f t="shared" si="27"/>
        <v>15</v>
      </c>
      <c r="H26" s="15" t="str">
        <f t="shared" si="28"/>
        <v>Alto</v>
      </c>
      <c r="I26" s="16"/>
      <c r="J26" s="16" t="s">
        <v>0</v>
      </c>
      <c r="K26" s="13" t="s">
        <v>93</v>
      </c>
      <c r="L26" s="15" t="s">
        <v>94</v>
      </c>
      <c r="M26" s="15" t="s">
        <v>29</v>
      </c>
      <c r="N26" s="15" t="s">
        <v>83</v>
      </c>
      <c r="O26" s="15">
        <v>1</v>
      </c>
      <c r="P26" s="15">
        <v>3</v>
      </c>
      <c r="Q26" s="15">
        <f t="shared" si="29"/>
        <v>3</v>
      </c>
      <c r="R26" s="15" t="str">
        <f t="shared" si="30"/>
        <v>Bajo</v>
      </c>
    </row>
  </sheetData>
  <mergeCells count="24">
    <mergeCell ref="A8:A11"/>
    <mergeCell ref="C8:C11"/>
    <mergeCell ref="D8:D11"/>
    <mergeCell ref="P8:P11"/>
    <mergeCell ref="O7:R7"/>
    <mergeCell ref="G7:I7"/>
    <mergeCell ref="I8:I10"/>
    <mergeCell ref="J8:J11"/>
    <mergeCell ref="G8:G11"/>
    <mergeCell ref="H8:H11"/>
    <mergeCell ref="B9:B11"/>
    <mergeCell ref="O3:R3"/>
    <mergeCell ref="L8:L11"/>
    <mergeCell ref="M8:M11"/>
    <mergeCell ref="N8:N11"/>
    <mergeCell ref="L7:N7"/>
    <mergeCell ref="K8:K11"/>
    <mergeCell ref="A5:R5"/>
    <mergeCell ref="A7:B7"/>
    <mergeCell ref="E7:E11"/>
    <mergeCell ref="F7:F11"/>
    <mergeCell ref="Q8:Q11"/>
    <mergeCell ref="R8:R11"/>
    <mergeCell ref="O8:O11"/>
  </mergeCells>
  <conditionalFormatting sqref="H12:H26">
    <cfRule type="containsText" dxfId="7" priority="37" operator="containsText" text="Extremo">
      <formula>NOT(ISERROR(SEARCH("Extremo",H12)))</formula>
    </cfRule>
    <cfRule type="containsText" dxfId="6" priority="38" operator="containsText" text="Alto">
      <formula>NOT(ISERROR(SEARCH("Alto",H12)))</formula>
    </cfRule>
    <cfRule type="containsText" dxfId="5" priority="39" operator="containsText" text="Bajo">
      <formula>NOT(ISERROR(SEARCH("Bajo",H12)))</formula>
    </cfRule>
    <cfRule type="containsText" dxfId="4" priority="40" operator="containsText" text="Moderado">
      <formula>NOT(ISERROR(SEARCH("Moderado",H12)))</formula>
    </cfRule>
  </conditionalFormatting>
  <conditionalFormatting sqref="R12:R26">
    <cfRule type="containsText" dxfId="3" priority="33" operator="containsText" text="Extremo">
      <formula>NOT(ISERROR(SEARCH("Extremo",R12)))</formula>
    </cfRule>
    <cfRule type="containsText" dxfId="2" priority="34" operator="containsText" text="Alto">
      <formula>NOT(ISERROR(SEARCH("Alto",R12)))</formula>
    </cfRule>
    <cfRule type="containsText" dxfId="1" priority="35" operator="containsText" text="Bajo">
      <formula>NOT(ISERROR(SEARCH("Bajo",R12)))</formula>
    </cfRule>
    <cfRule type="containsText" dxfId="0" priority="36" operator="containsText" text="Moderado">
      <formula>NOT(ISERROR(SEARCH("Moderado",R12)))</formula>
    </cfRule>
  </conditionalFormatting>
  <pageMargins left="0.70866141732283472" right="0.70866141732283472" top="0.74803149606299213" bottom="0.74803149606299213" header="0.31496062992125984" footer="0.31496062992125984"/>
  <pageSetup scale="48" fitToHeight="0" orientation="landscape" r:id="rId1"/>
  <headerFooter>
    <oddHeader>&amp;LPropiedad intelectual de&amp;CMgr. Ing. Lourdes Peredo Quiroga&amp;R2023</oddHeader>
    <oddFooter>&amp;LManual de Seguridad de Información&amp;C&amp;A&amp;RMatriz de Riesgos de SI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E5" sqref="E5"/>
    </sheetView>
  </sheetViews>
  <sheetFormatPr baseColWidth="10" defaultColWidth="9.44140625" defaultRowHeight="14.4" x14ac:dyDescent="0.3"/>
  <cols>
    <col min="1" max="1" width="6.6640625" customWidth="1"/>
    <col min="2" max="2" width="4.88671875" customWidth="1"/>
    <col min="3" max="3" width="7.21875" customWidth="1"/>
    <col min="4" max="4" width="8.6640625" customWidth="1"/>
    <col min="5" max="5" width="9.6640625" bestFit="1" customWidth="1"/>
    <col min="6" max="6" width="9.6640625" customWidth="1"/>
    <col min="7" max="7" width="8.6640625" customWidth="1"/>
  </cols>
  <sheetData>
    <row r="1" spans="1:7" ht="25.05" customHeight="1" x14ac:dyDescent="0.3">
      <c r="A1" s="67" t="s">
        <v>76</v>
      </c>
      <c r="B1">
        <v>5</v>
      </c>
      <c r="C1" s="4">
        <f>$B$1*C6</f>
        <v>5</v>
      </c>
      <c r="D1" s="5">
        <f t="shared" ref="D1:G1" si="0">$B$1*D6</f>
        <v>10</v>
      </c>
      <c r="E1" s="5">
        <f t="shared" si="0"/>
        <v>15</v>
      </c>
      <c r="F1" s="6">
        <f t="shared" si="0"/>
        <v>20</v>
      </c>
      <c r="G1" s="6">
        <f t="shared" si="0"/>
        <v>25</v>
      </c>
    </row>
    <row r="2" spans="1:7" ht="25.05" customHeight="1" x14ac:dyDescent="0.3">
      <c r="A2" s="67"/>
      <c r="B2">
        <v>4</v>
      </c>
      <c r="C2" s="3">
        <f>$B$2*C6</f>
        <v>4</v>
      </c>
      <c r="D2" s="4">
        <f t="shared" ref="D2:G2" si="1">$B$2*D6</f>
        <v>8</v>
      </c>
      <c r="E2" s="5">
        <f t="shared" si="1"/>
        <v>12</v>
      </c>
      <c r="F2" s="5">
        <f t="shared" si="1"/>
        <v>16</v>
      </c>
      <c r="G2" s="6">
        <f t="shared" si="1"/>
        <v>20</v>
      </c>
    </row>
    <row r="3" spans="1:7" ht="25.05" customHeight="1" x14ac:dyDescent="0.3">
      <c r="A3" s="67"/>
      <c r="B3">
        <v>3</v>
      </c>
      <c r="C3" s="3">
        <f>$B$3*C6</f>
        <v>3</v>
      </c>
      <c r="D3" s="4">
        <f>$B$3*D6</f>
        <v>6</v>
      </c>
      <c r="E3" s="4">
        <f>$B$3*E6</f>
        <v>9</v>
      </c>
      <c r="F3" s="5">
        <f>$B$3*F6</f>
        <v>12</v>
      </c>
      <c r="G3" s="5">
        <f>$B$3*G6</f>
        <v>15</v>
      </c>
    </row>
    <row r="4" spans="1:7" ht="25.05" customHeight="1" x14ac:dyDescent="0.3">
      <c r="A4" s="67"/>
      <c r="B4">
        <v>2</v>
      </c>
      <c r="C4" s="3">
        <f>$B$4*C6</f>
        <v>2</v>
      </c>
      <c r="D4" s="3">
        <f>$B$4*D6</f>
        <v>4</v>
      </c>
      <c r="E4" s="4">
        <f>$B$4*E6</f>
        <v>6</v>
      </c>
      <c r="F4" s="4">
        <f>$B$4*F6</f>
        <v>8</v>
      </c>
      <c r="G4" s="5">
        <f>$B$4*G6</f>
        <v>10</v>
      </c>
    </row>
    <row r="5" spans="1:7" ht="25.05" customHeight="1" x14ac:dyDescent="0.3">
      <c r="A5" s="67"/>
      <c r="B5">
        <v>1</v>
      </c>
      <c r="C5" s="3">
        <f>$B$5*C6</f>
        <v>1</v>
      </c>
      <c r="D5" s="3">
        <f>$B$5*D6</f>
        <v>2</v>
      </c>
      <c r="E5" s="3">
        <f>$B$5*E6</f>
        <v>3</v>
      </c>
      <c r="F5" s="3">
        <f>$B$5*F6</f>
        <v>4</v>
      </c>
      <c r="G5" s="4">
        <f>$B$5*G6</f>
        <v>5</v>
      </c>
    </row>
    <row r="6" spans="1:7" x14ac:dyDescent="0.3">
      <c r="C6">
        <v>1</v>
      </c>
      <c r="D6">
        <v>2</v>
      </c>
      <c r="E6">
        <v>3</v>
      </c>
      <c r="F6">
        <v>4</v>
      </c>
      <c r="G6">
        <v>5</v>
      </c>
    </row>
    <row r="7" spans="1:7" x14ac:dyDescent="0.3">
      <c r="C7" s="66" t="s">
        <v>77</v>
      </c>
      <c r="D7" s="66"/>
      <c r="E7" s="66"/>
      <c r="F7" s="66"/>
      <c r="G7" s="66"/>
    </row>
    <row r="9" spans="1:7" x14ac:dyDescent="0.3">
      <c r="C9" t="s">
        <v>84</v>
      </c>
      <c r="D9" t="s">
        <v>86</v>
      </c>
      <c r="E9" t="s">
        <v>85</v>
      </c>
      <c r="F9" t="s">
        <v>87</v>
      </c>
    </row>
    <row r="10" spans="1:7" x14ac:dyDescent="0.3">
      <c r="C10">
        <v>1</v>
      </c>
      <c r="D10">
        <v>4</v>
      </c>
      <c r="E10" t="s">
        <v>36</v>
      </c>
      <c r="F10" t="s">
        <v>49</v>
      </c>
    </row>
    <row r="11" spans="1:7" x14ac:dyDescent="0.3">
      <c r="C11">
        <v>5</v>
      </c>
      <c r="D11">
        <v>9</v>
      </c>
      <c r="E11" t="s">
        <v>34</v>
      </c>
      <c r="F11" t="s">
        <v>88</v>
      </c>
    </row>
    <row r="12" spans="1:7" x14ac:dyDescent="0.3">
      <c r="C12">
        <v>10</v>
      </c>
      <c r="D12">
        <v>16</v>
      </c>
      <c r="E12" t="s">
        <v>46</v>
      </c>
      <c r="F12" t="s">
        <v>89</v>
      </c>
    </row>
    <row r="13" spans="1:7" x14ac:dyDescent="0.3">
      <c r="C13">
        <v>20</v>
      </c>
      <c r="D13">
        <v>25</v>
      </c>
      <c r="E13" t="s">
        <v>45</v>
      </c>
      <c r="F13" t="s">
        <v>90</v>
      </c>
    </row>
  </sheetData>
  <mergeCells count="2">
    <mergeCell ref="C7:G7"/>
    <mergeCell ref="A1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Riesgos SI</vt:lpstr>
      <vt:lpstr>MatrizCalor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Peredo Quiroga-EF</dc:creator>
  <cp:lastModifiedBy>Ismael Rivera</cp:lastModifiedBy>
  <cp:lastPrinted>2023-05-16T03:20:20Z</cp:lastPrinted>
  <dcterms:created xsi:type="dcterms:W3CDTF">2015-04-27T21:28:32Z</dcterms:created>
  <dcterms:modified xsi:type="dcterms:W3CDTF">2024-11-05T14:56:46Z</dcterms:modified>
</cp:coreProperties>
</file>