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smael\Desktop\"/>
    </mc:Choice>
  </mc:AlternateContent>
  <xr:revisionPtr revIDLastSave="0" documentId="8_{F3072AA4-CF04-4791-8781-702401FB15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D41" i="1"/>
  <c r="E38" i="1"/>
  <c r="B38" i="1"/>
  <c r="H37" i="1"/>
  <c r="D37" i="1"/>
  <c r="F38" i="1"/>
  <c r="C38" i="1"/>
  <c r="E30" i="1"/>
  <c r="B30" i="1"/>
  <c r="H29" i="1"/>
  <c r="F29" i="1"/>
  <c r="F28" i="1"/>
  <c r="D28" i="1"/>
  <c r="C29" i="1"/>
  <c r="D29" i="1" s="1"/>
  <c r="C28" i="1"/>
  <c r="C30" i="1" s="1"/>
  <c r="C8" i="1"/>
  <c r="C10" i="1" s="1"/>
  <c r="C6" i="1"/>
  <c r="D36" i="1" l="1"/>
  <c r="G4" i="1"/>
  <c r="G6" i="1" s="1"/>
  <c r="G8" i="1" s="1"/>
  <c r="D14" i="1"/>
  <c r="E15" i="1" s="1"/>
  <c r="G5" i="1"/>
  <c r="G28" i="1"/>
  <c r="G30" i="1" s="1"/>
  <c r="F30" i="1"/>
  <c r="D44" i="1" s="1"/>
  <c r="E45" i="1" s="1"/>
  <c r="D30" i="1"/>
  <c r="G36" i="1" l="1"/>
  <c r="D38" i="1"/>
  <c r="H28" i="1"/>
  <c r="G38" i="1" l="1"/>
  <c r="H36" i="1"/>
  <c r="H30" i="1"/>
  <c r="I28" i="1"/>
  <c r="I30" i="1" s="1"/>
  <c r="H38" i="1" l="1"/>
  <c r="I36" i="1"/>
  <c r="I38" i="1" s="1"/>
</calcChain>
</file>

<file path=xl/sharedStrings.xml><?xml version="1.0" encoding="utf-8"?>
<sst xmlns="http://schemas.openxmlformats.org/spreadsheetml/2006/main" count="85" uniqueCount="49">
  <si>
    <t>1 Ejercicio</t>
  </si>
  <si>
    <t>Utilidad Contable</t>
  </si>
  <si>
    <t>Gastos No Deducibles</t>
  </si>
  <si>
    <t>Utilidad</t>
  </si>
  <si>
    <t>IUE</t>
  </si>
  <si>
    <t>IUE x Pagar</t>
  </si>
  <si>
    <t>Asiento contable</t>
  </si>
  <si>
    <t>Debe</t>
  </si>
  <si>
    <t>Haber</t>
  </si>
  <si>
    <t xml:space="preserve">Mas: Gastos No Deducibles </t>
  </si>
  <si>
    <t>Menos: Ingresos No Gravados</t>
  </si>
  <si>
    <t>Utilidad Fiscal</t>
  </si>
  <si>
    <t>Ingresos No Gravados</t>
  </si>
  <si>
    <t>2 Ejercicio</t>
  </si>
  <si>
    <t>a)En zonas Francas SI PAGAN IUE</t>
  </si>
  <si>
    <t xml:space="preserve">b) Expcion al principio de fuente: </t>
  </si>
  <si>
    <t>1.Honorarios a miembros a directorio</t>
  </si>
  <si>
    <t>2.Honorarios profesionales en el exterior SIEMPRE y cuando se utilicen en el pais</t>
  </si>
  <si>
    <t>Estan gravados mediante retenciones del 12,5%</t>
  </si>
  <si>
    <t>3 Ejercicio</t>
  </si>
  <si>
    <t>Valor Reexpresado UFV al 31/12/24</t>
  </si>
  <si>
    <t>Bien de uso</t>
  </si>
  <si>
    <t>Valor al 31/12/23</t>
  </si>
  <si>
    <t>Valor Reexpresado</t>
  </si>
  <si>
    <t>Depreciacion Acumulada</t>
  </si>
  <si>
    <t>Reexp Dep Acum</t>
  </si>
  <si>
    <t>Depreciacion del periodo</t>
  </si>
  <si>
    <t>Deprec Activo al 31/12/24</t>
  </si>
  <si>
    <t>Valor en Libros</t>
  </si>
  <si>
    <t>Tractor</t>
  </si>
  <si>
    <t>Grua</t>
  </si>
  <si>
    <t>TOTAL</t>
  </si>
  <si>
    <t>De acuerdo a Norma Tributaria</t>
  </si>
  <si>
    <t>DE acuerdo Norma tecnica</t>
  </si>
  <si>
    <t>Maquinaria y equipo</t>
  </si>
  <si>
    <t>AITB</t>
  </si>
  <si>
    <t>Deprec Acum</t>
  </si>
  <si>
    <t>Valor al 31/12/XXXX</t>
  </si>
  <si>
    <t>Valor Reexpresado UFV al 31/12/XXXX</t>
  </si>
  <si>
    <t>Deprec Activo al 31/12/XXXX</t>
  </si>
  <si>
    <t>dato</t>
  </si>
  <si>
    <t>Valor + reexpresado</t>
  </si>
  <si>
    <t>(ufn nueva/antigua-1)*dato</t>
  </si>
  <si>
    <t>reexpresión * %deprec</t>
  </si>
  <si>
    <t>Suma deprec</t>
  </si>
  <si>
    <t>Dato1-suma deprec</t>
  </si>
  <si>
    <t>De acuerdo norma tributaria</t>
  </si>
  <si>
    <t>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</si>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</sst>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5"/>
  <sheetViews>
    <sheetView tabSelected="1" topLeftCell="A29" zoomScaleNormal="100" workbookViewId="0">
      <selection activeCell="H36" sqref="H36"/>
    </sheetView>
  </sheetViews>
  <sheetFormatPr baseColWidth="10" defaultRowHeight="14.4" x14ac:dyDescent="0.3"/>
  <cols>
    <col min="2" max="2" width="15.5546875" customWidth="1"/>
    <col min="3" max="3" width="11.44140625" customWidth="1"/>
    <col min="4" max="4" width="12" customWidth="1"/>
    <col min="5" max="5" width="12.33203125" customWidth="1"/>
    <col min="7" max="7" width="12.109375" customWidth="1"/>
  </cols>
  <sheetData>
    <row r="2" spans="1:7" x14ac:dyDescent="0.3">
      <c r="A2" t="s">
        <v>0</v>
      </c>
    </row>
    <row r="4" spans="1:7" x14ac:dyDescent="0.3">
      <c r="A4" t="s">
        <v>1</v>
      </c>
      <c r="C4">
        <v>70000</v>
      </c>
      <c r="E4" t="s">
        <v>1</v>
      </c>
      <c r="G4">
        <f>+C4-C10</f>
        <v>51250</v>
      </c>
    </row>
    <row r="5" spans="1:7" x14ac:dyDescent="0.3">
      <c r="A5" t="s">
        <v>9</v>
      </c>
      <c r="C5">
        <v>10000</v>
      </c>
      <c r="E5" t="s">
        <v>2</v>
      </c>
      <c r="G5">
        <f>+C5+C10</f>
        <v>28750</v>
      </c>
    </row>
    <row r="6" spans="1:7" x14ac:dyDescent="0.3">
      <c r="C6">
        <f>+C4+C5</f>
        <v>80000</v>
      </c>
      <c r="G6">
        <f>+G4+G5</f>
        <v>80000</v>
      </c>
    </row>
    <row r="7" spans="1:7" x14ac:dyDescent="0.3">
      <c r="A7" t="s">
        <v>10</v>
      </c>
      <c r="C7">
        <v>5000</v>
      </c>
      <c r="E7" t="s">
        <v>12</v>
      </c>
      <c r="G7">
        <v>5000</v>
      </c>
    </row>
    <row r="8" spans="1:7" x14ac:dyDescent="0.3">
      <c r="A8" t="s">
        <v>11</v>
      </c>
      <c r="C8">
        <f>+C6-C7</f>
        <v>75000</v>
      </c>
      <c r="E8" s="2" t="s">
        <v>3</v>
      </c>
      <c r="F8" s="2"/>
      <c r="G8" s="2">
        <f>+G6-G7</f>
        <v>75000</v>
      </c>
    </row>
    <row r="9" spans="1:7" x14ac:dyDescent="0.3">
      <c r="A9" t="s">
        <v>4</v>
      </c>
      <c r="C9" s="1">
        <v>0.25</v>
      </c>
    </row>
    <row r="10" spans="1:7" x14ac:dyDescent="0.3">
      <c r="B10" s="2" t="s">
        <v>5</v>
      </c>
      <c r="C10" s="2">
        <f>+C8*C9</f>
        <v>18750</v>
      </c>
    </row>
    <row r="12" spans="1:7" x14ac:dyDescent="0.3">
      <c r="A12" t="s">
        <v>6</v>
      </c>
    </row>
    <row r="13" spans="1:7" x14ac:dyDescent="0.3">
      <c r="D13" t="s">
        <v>7</v>
      </c>
      <c r="E13" t="s">
        <v>8</v>
      </c>
    </row>
    <row r="14" spans="1:7" x14ac:dyDescent="0.3">
      <c r="A14" t="s">
        <v>4</v>
      </c>
      <c r="D14">
        <f>+C10</f>
        <v>18750</v>
      </c>
    </row>
    <row r="15" spans="1:7" x14ac:dyDescent="0.3">
      <c r="B15" t="s">
        <v>5</v>
      </c>
      <c r="E15">
        <f>+D14</f>
        <v>18750</v>
      </c>
    </row>
    <row r="17" spans="1:9" x14ac:dyDescent="0.3">
      <c r="A17" t="s">
        <v>13</v>
      </c>
    </row>
    <row r="18" spans="1:9" x14ac:dyDescent="0.3">
      <c r="A18" t="s">
        <v>14</v>
      </c>
    </row>
    <row r="19" spans="1:9" x14ac:dyDescent="0.3">
      <c r="A19" t="s">
        <v>15</v>
      </c>
    </row>
    <row r="20" spans="1:9" x14ac:dyDescent="0.3">
      <c r="A20" t="s">
        <v>16</v>
      </c>
    </row>
    <row r="21" spans="1:9" x14ac:dyDescent="0.3">
      <c r="A21" t="s">
        <v>17</v>
      </c>
    </row>
    <row r="22" spans="1:9" x14ac:dyDescent="0.3">
      <c r="A22" t="s">
        <v>18</v>
      </c>
    </row>
    <row r="24" spans="1:9" x14ac:dyDescent="0.3">
      <c r="A24" t="s">
        <v>19</v>
      </c>
    </row>
    <row r="25" spans="1:9" x14ac:dyDescent="0.3">
      <c r="A25" t="s">
        <v>32</v>
      </c>
    </row>
    <row r="26" spans="1:9" x14ac:dyDescent="0.3">
      <c r="A26" s="7" t="s">
        <v>21</v>
      </c>
      <c r="B26" s="7" t="s">
        <v>22</v>
      </c>
      <c r="C26" s="8" t="s">
        <v>20</v>
      </c>
      <c r="D26" s="8" t="s">
        <v>23</v>
      </c>
    </row>
    <row r="27" spans="1:9" ht="43.5" customHeight="1" x14ac:dyDescent="0.3">
      <c r="A27" s="7"/>
      <c r="B27" s="7"/>
      <c r="C27" s="8"/>
      <c r="D27" s="8"/>
      <c r="E27" s="3" t="s">
        <v>24</v>
      </c>
      <c r="F27" s="3" t="s">
        <v>25</v>
      </c>
      <c r="G27" s="4" t="s">
        <v>26</v>
      </c>
      <c r="H27" s="3" t="s">
        <v>27</v>
      </c>
      <c r="I27" s="3" t="s">
        <v>28</v>
      </c>
    </row>
    <row r="28" spans="1:9" x14ac:dyDescent="0.3">
      <c r="A28" t="s">
        <v>29</v>
      </c>
      <c r="B28">
        <v>180000</v>
      </c>
      <c r="C28">
        <f>+(2.5498/2.47444-1)*B28</f>
        <v>5481.9676371219248</v>
      </c>
      <c r="D28">
        <f>+B28+C28</f>
        <v>185481.96763712191</v>
      </c>
      <c r="E28">
        <v>101500</v>
      </c>
      <c r="F28">
        <f>+(2.5498/2.47444-1)*E28</f>
        <v>3091.2206398215299</v>
      </c>
      <c r="G28">
        <f>+D28*12.5%</f>
        <v>23185.245954640239</v>
      </c>
      <c r="H28">
        <f>E28+F28+G28</f>
        <v>127776.46659446177</v>
      </c>
      <c r="I28">
        <f>+D28-H28</f>
        <v>57705.501042660137</v>
      </c>
    </row>
    <row r="29" spans="1:9" x14ac:dyDescent="0.3">
      <c r="A29" t="s">
        <v>30</v>
      </c>
      <c r="B29">
        <v>94000</v>
      </c>
      <c r="C29">
        <f>+(2.5498/2.47444-1)*B29</f>
        <v>2862.8053216081166</v>
      </c>
      <c r="D29">
        <f>+B29+C29</f>
        <v>96862.805321608117</v>
      </c>
      <c r="E29">
        <v>89000</v>
      </c>
      <c r="F29">
        <f>+(2.5498/2.47444-1)*E29</f>
        <v>2710.5284427991742</v>
      </c>
      <c r="G29">
        <v>5151.28</v>
      </c>
      <c r="H29">
        <f>E29+F29+G29</f>
        <v>96861.808442799171</v>
      </c>
      <c r="I29">
        <v>1</v>
      </c>
    </row>
    <row r="30" spans="1:9" x14ac:dyDescent="0.3">
      <c r="A30" s="2" t="s">
        <v>31</v>
      </c>
      <c r="B30" s="5">
        <f t="shared" ref="B30:I30" si="0">SUM(B28:B29)</f>
        <v>274000</v>
      </c>
      <c r="C30" s="5">
        <f t="shared" si="0"/>
        <v>8344.7729587300419</v>
      </c>
      <c r="D30" s="5">
        <f t="shared" si="0"/>
        <v>282344.77295873</v>
      </c>
      <c r="E30" s="5">
        <f t="shared" si="0"/>
        <v>190500</v>
      </c>
      <c r="F30" s="5">
        <f t="shared" si="0"/>
        <v>5801.749082620704</v>
      </c>
      <c r="G30" s="5">
        <f t="shared" si="0"/>
        <v>28336.525954640238</v>
      </c>
      <c r="H30" s="5">
        <f t="shared" si="0"/>
        <v>224638.27503726096</v>
      </c>
      <c r="I30" s="5">
        <f t="shared" si="0"/>
        <v>57706.501042660137</v>
      </c>
    </row>
    <row r="32" spans="1:9" x14ac:dyDescent="0.3">
      <c r="A32" t="s">
        <v>33</v>
      </c>
    </row>
    <row r="34" spans="1:9" x14ac:dyDescent="0.3">
      <c r="A34" s="7" t="s">
        <v>21</v>
      </c>
      <c r="B34" s="7" t="s">
        <v>22</v>
      </c>
      <c r="C34" s="8" t="s">
        <v>20</v>
      </c>
      <c r="D34" s="8" t="s">
        <v>23</v>
      </c>
    </row>
    <row r="35" spans="1:9" ht="43.2" x14ac:dyDescent="0.3">
      <c r="A35" s="7"/>
      <c r="B35" s="7"/>
      <c r="C35" s="8"/>
      <c r="D35" s="8"/>
      <c r="E35" s="3" t="s">
        <v>24</v>
      </c>
      <c r="F35" s="3" t="s">
        <v>25</v>
      </c>
      <c r="G35" s="4" t="s">
        <v>26</v>
      </c>
      <c r="H35" s="3" t="s">
        <v>27</v>
      </c>
      <c r="I35" s="3" t="s">
        <v>28</v>
      </c>
    </row>
    <row r="36" spans="1:9" x14ac:dyDescent="0.3">
      <c r="A36" t="s">
        <v>29</v>
      </c>
      <c r="B36">
        <v>180000</v>
      </c>
      <c r="C36">
        <v>0</v>
      </c>
      <c r="D36">
        <f>+B36+C36</f>
        <v>180000</v>
      </c>
      <c r="E36">
        <v>101500</v>
      </c>
      <c r="F36">
        <v>0</v>
      </c>
      <c r="G36">
        <f>+D36*12.5%</f>
        <v>22500</v>
      </c>
      <c r="H36">
        <f>E36+F36+G36</f>
        <v>124000</v>
      </c>
      <c r="I36">
        <f>+D36-H36</f>
        <v>56000</v>
      </c>
    </row>
    <row r="37" spans="1:9" x14ac:dyDescent="0.3">
      <c r="A37" t="s">
        <v>30</v>
      </c>
      <c r="B37">
        <v>94000</v>
      </c>
      <c r="C37">
        <v>0</v>
      </c>
      <c r="D37">
        <f>+B37+C37</f>
        <v>94000</v>
      </c>
      <c r="E37">
        <v>89000</v>
      </c>
      <c r="F37">
        <v>0</v>
      </c>
      <c r="G37">
        <v>4999</v>
      </c>
      <c r="H37">
        <f>E37+F37+G37</f>
        <v>93999</v>
      </c>
      <c r="I37">
        <v>1</v>
      </c>
    </row>
    <row r="38" spans="1:9" x14ac:dyDescent="0.3">
      <c r="A38" s="2" t="s">
        <v>31</v>
      </c>
      <c r="B38" s="5">
        <f t="shared" ref="B38:I38" si="1">SUM(B36:B37)</f>
        <v>274000</v>
      </c>
      <c r="C38" s="5">
        <f t="shared" si="1"/>
        <v>0</v>
      </c>
      <c r="D38" s="5">
        <f t="shared" si="1"/>
        <v>274000</v>
      </c>
      <c r="E38" s="5">
        <f t="shared" si="1"/>
        <v>190500</v>
      </c>
      <c r="F38" s="5">
        <f t="shared" si="1"/>
        <v>0</v>
      </c>
      <c r="G38" s="5">
        <f t="shared" si="1"/>
        <v>27499</v>
      </c>
      <c r="H38" s="5">
        <f t="shared" si="1"/>
        <v>217999</v>
      </c>
      <c r="I38" s="5">
        <f t="shared" si="1"/>
        <v>56001</v>
      </c>
    </row>
    <row r="41" spans="1:9" x14ac:dyDescent="0.3">
      <c r="A41" t="s">
        <v>34</v>
      </c>
      <c r="D41" s="6">
        <f>+C30</f>
        <v>8344.7729587300419</v>
      </c>
      <c r="E41" s="6"/>
    </row>
    <row r="42" spans="1:9" x14ac:dyDescent="0.3">
      <c r="B42" t="s">
        <v>35</v>
      </c>
      <c r="D42" s="6"/>
      <c r="E42" s="6">
        <f>+D41</f>
        <v>8344.7729587300419</v>
      </c>
    </row>
    <row r="44" spans="1:9" x14ac:dyDescent="0.3">
      <c r="A44" t="s">
        <v>35</v>
      </c>
      <c r="D44">
        <f>+F30</f>
        <v>5801.749082620704</v>
      </c>
    </row>
    <row r="45" spans="1:9" x14ac:dyDescent="0.3">
      <c r="B45" t="s">
        <v>36</v>
      </c>
      <c r="E45">
        <f>+D44</f>
        <v>5801.749082620704</v>
      </c>
    </row>
  </sheetData>
  <mergeCells count="8">
    <mergeCell ref="A26:A27"/>
    <mergeCell ref="B26:B27"/>
    <mergeCell ref="C26:C27"/>
    <mergeCell ref="D26:D27"/>
    <mergeCell ref="A34:A35"/>
    <mergeCell ref="B34:B35"/>
    <mergeCell ref="C34:C35"/>
    <mergeCell ref="D34:D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4941-68E4-476F-BC42-3A971B6E15FB}">
  <dimension ref="A1:I15"/>
  <sheetViews>
    <sheetView topLeftCell="A2" workbookViewId="0">
      <selection activeCell="D22" sqref="D22"/>
    </sheetView>
  </sheetViews>
  <sheetFormatPr baseColWidth="10" defaultRowHeight="14.4" x14ac:dyDescent="0.3"/>
  <cols>
    <col min="2" max="2" width="17.5546875" customWidth="1"/>
    <col min="3" max="3" width="15.77734375" customWidth="1"/>
    <col min="6" max="6" width="12.44140625" customWidth="1"/>
  </cols>
  <sheetData>
    <row r="1" spans="1:9" ht="43.2" x14ac:dyDescent="0.3">
      <c r="A1" s="3" t="s">
        <v>46</v>
      </c>
      <c r="B1" t="s">
        <v>40</v>
      </c>
      <c r="C1" s="3" t="s">
        <v>42</v>
      </c>
      <c r="D1" s="3" t="s">
        <v>41</v>
      </c>
      <c r="E1" t="s">
        <v>40</v>
      </c>
      <c r="F1" s="3" t="s">
        <v>42</v>
      </c>
      <c r="G1" s="3" t="s">
        <v>43</v>
      </c>
      <c r="H1" s="3" t="s">
        <v>44</v>
      </c>
      <c r="I1" s="3" t="s">
        <v>45</v>
      </c>
    </row>
    <row r="2" spans="1:9" x14ac:dyDescent="0.3">
      <c r="A2" s="7" t="s">
        <v>21</v>
      </c>
      <c r="B2" s="7" t="s">
        <v>37</v>
      </c>
      <c r="C2" s="8" t="s">
        <v>38</v>
      </c>
      <c r="D2" s="8" t="s">
        <v>23</v>
      </c>
    </row>
    <row r="3" spans="1:9" ht="43.2" x14ac:dyDescent="0.3">
      <c r="A3" s="7"/>
      <c r="B3" s="7"/>
      <c r="C3" s="8"/>
      <c r="D3" s="8"/>
      <c r="E3" s="3" t="s">
        <v>24</v>
      </c>
      <c r="F3" s="3" t="s">
        <v>25</v>
      </c>
      <c r="G3" s="4" t="s">
        <v>26</v>
      </c>
      <c r="H3" s="3" t="s">
        <v>39</v>
      </c>
      <c r="I3" s="3" t="s">
        <v>28</v>
      </c>
    </row>
    <row r="4" spans="1:9" x14ac:dyDescent="0.3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3">
      <c r="A5" s="13"/>
      <c r="B5" s="13"/>
      <c r="C5" s="13"/>
      <c r="D5" s="13"/>
      <c r="E5" s="13"/>
      <c r="F5" s="13"/>
      <c r="G5" s="13"/>
      <c r="H5" s="13"/>
      <c r="I5" s="13"/>
    </row>
    <row r="6" spans="1:9" x14ac:dyDescent="0.3">
      <c r="A6" s="13"/>
      <c r="B6" s="13"/>
      <c r="C6" s="13"/>
      <c r="D6" s="13"/>
      <c r="E6" s="13"/>
      <c r="F6" s="13"/>
      <c r="G6" s="13"/>
      <c r="H6" s="13"/>
      <c r="I6" s="13"/>
    </row>
    <row r="7" spans="1:9" x14ac:dyDescent="0.3">
      <c r="A7" s="13" t="s">
        <v>31</v>
      </c>
      <c r="B7" s="13"/>
      <c r="C7" s="13"/>
      <c r="D7" s="13"/>
      <c r="E7" s="13"/>
      <c r="F7" s="13"/>
      <c r="G7" s="13"/>
      <c r="H7" s="13"/>
      <c r="I7" s="13"/>
    </row>
    <row r="9" spans="1:9" x14ac:dyDescent="0.3">
      <c r="A9" t="s">
        <v>33</v>
      </c>
      <c r="C9" t="s">
        <v>47</v>
      </c>
      <c r="F9" t="s">
        <v>48</v>
      </c>
    </row>
    <row r="10" spans="1:9" ht="14.4" customHeight="1" x14ac:dyDescent="0.3">
      <c r="A10" s="7" t="s">
        <v>21</v>
      </c>
      <c r="B10" s="7" t="s">
        <v>37</v>
      </c>
      <c r="C10" s="8" t="s">
        <v>38</v>
      </c>
      <c r="D10" s="8" t="s">
        <v>23</v>
      </c>
    </row>
    <row r="11" spans="1:9" ht="43.2" x14ac:dyDescent="0.3">
      <c r="A11" s="7"/>
      <c r="B11" s="7"/>
      <c r="C11" s="8"/>
      <c r="D11" s="8"/>
      <c r="E11" s="3" t="s">
        <v>24</v>
      </c>
      <c r="F11" s="3" t="s">
        <v>25</v>
      </c>
      <c r="G11" s="4" t="s">
        <v>26</v>
      </c>
      <c r="H11" s="3" t="s">
        <v>39</v>
      </c>
      <c r="I11" s="3" t="s">
        <v>28</v>
      </c>
    </row>
    <row r="12" spans="1:9" x14ac:dyDescent="0.3">
      <c r="A12" s="9"/>
      <c r="B12" s="9"/>
      <c r="C12" s="10"/>
      <c r="D12" s="10"/>
      <c r="E12" s="11"/>
      <c r="F12" s="11"/>
      <c r="G12" s="12"/>
      <c r="H12" s="11"/>
      <c r="I12" s="11"/>
    </row>
    <row r="13" spans="1:9" x14ac:dyDescent="0.3">
      <c r="A13" s="9"/>
      <c r="B13" s="9"/>
      <c r="C13" s="10"/>
      <c r="D13" s="10"/>
      <c r="E13" s="11"/>
      <c r="F13" s="11"/>
      <c r="G13" s="12"/>
      <c r="H13" s="11"/>
      <c r="I13" s="11"/>
    </row>
    <row r="14" spans="1:9" x14ac:dyDescent="0.3">
      <c r="A14" s="14"/>
      <c r="B14" s="14"/>
      <c r="C14" s="14"/>
      <c r="D14" s="14"/>
      <c r="E14" s="14"/>
      <c r="F14" s="14"/>
      <c r="G14" s="14"/>
      <c r="H14" s="14"/>
      <c r="I14" s="14"/>
    </row>
    <row r="15" spans="1:9" x14ac:dyDescent="0.3">
      <c r="A15" s="13" t="s">
        <v>31</v>
      </c>
      <c r="B15" s="13"/>
      <c r="C15" s="13"/>
      <c r="D15" s="13"/>
      <c r="E15" s="13"/>
      <c r="F15" s="13"/>
      <c r="G15" s="13"/>
      <c r="H15" s="13"/>
      <c r="I15" s="13"/>
    </row>
  </sheetData>
  <mergeCells count="8">
    <mergeCell ref="A2:A3"/>
    <mergeCell ref="B2:B3"/>
    <mergeCell ref="C2:C3"/>
    <mergeCell ref="D2:D3"/>
    <mergeCell ref="A10:A11"/>
    <mergeCell ref="B10:B11"/>
    <mergeCell ref="C10:C11"/>
    <mergeCell ref="D10:D1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Clases</dc:creator>
  <cp:lastModifiedBy>Ismael Rivera</cp:lastModifiedBy>
  <cp:lastPrinted>2024-11-22T10:59:58Z</cp:lastPrinted>
  <dcterms:created xsi:type="dcterms:W3CDTF">2024-11-13T15:20:22Z</dcterms:created>
  <dcterms:modified xsi:type="dcterms:W3CDTF">2024-11-22T11:02:24Z</dcterms:modified>
</cp:coreProperties>
</file>