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rgi\Desktop\web\images\"/>
    </mc:Choice>
  </mc:AlternateContent>
  <xr:revisionPtr revIDLastSave="0" documentId="13_ncr:1_{0CCD1980-13E2-4A6C-9019-E234980BF7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cial a" sheetId="1" r:id="rId1"/>
    <sheet name="ERI" sheetId="2" r:id="rId2"/>
    <sheet name="ESF" sheetId="3" r:id="rId3"/>
  </sheets>
  <definedNames>
    <definedName name="_xlnm.Print_Area" localSheetId="1">ERI!$A$2:$F$32</definedName>
    <definedName name="_xlnm.Print_Area" localSheetId="2">ESF!$A$1:$F$36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C30" i="3"/>
  <c r="C28" i="3"/>
  <c r="E40" i="1" l="1"/>
  <c r="D40" i="1"/>
</calcChain>
</file>

<file path=xl/sharedStrings.xml><?xml version="1.0" encoding="utf-8"?>
<sst xmlns="http://schemas.openxmlformats.org/spreadsheetml/2006/main" count="108" uniqueCount="72">
  <si>
    <t>MUNDO DEPORTTIVO SAS</t>
  </si>
  <si>
    <t>NIT: 860.543.765 -9</t>
  </si>
  <si>
    <t>A 31 de Diciembre de 2020</t>
  </si>
  <si>
    <t>CODIGO</t>
  </si>
  <si>
    <t>CUENTA</t>
  </si>
  <si>
    <t xml:space="preserve"> DÉBITO </t>
  </si>
  <si>
    <t xml:space="preserve"> CRÉDITO </t>
  </si>
  <si>
    <t>CAJA</t>
  </si>
  <si>
    <t xml:space="preserve"> $                                               -   </t>
  </si>
  <si>
    <t xml:space="preserve">BANCOS </t>
  </si>
  <si>
    <t>CLIENTES</t>
  </si>
  <si>
    <t xml:space="preserve">ANTICIPO DE IMPUESTOS </t>
  </si>
  <si>
    <t>MATERIAS PRIMAS</t>
  </si>
  <si>
    <t xml:space="preserve">EQUIPO DE OFICINA </t>
  </si>
  <si>
    <t xml:space="preserve">EQUIPO DE COMPUTACIÓN </t>
  </si>
  <si>
    <t>FLOTA Y EQUIPO DE TRANSPORTE</t>
  </si>
  <si>
    <t xml:space="preserve">DEPRECIACIÓN ACUMULADA </t>
  </si>
  <si>
    <t>BANCOS NACIONALES - CORTO PLAZO</t>
  </si>
  <si>
    <t>PROVEEDORES NACIONALES</t>
  </si>
  <si>
    <t>COSTOS Y GASTOS POR PAGAR</t>
  </si>
  <si>
    <t xml:space="preserve">RETENCION EN LA FUENTE  </t>
  </si>
  <si>
    <t xml:space="preserve">IMPUESTOS INDUSTRIA Y COMERCIO </t>
  </si>
  <si>
    <t xml:space="preserve">IMPUESTOS SOBRE LAS VENTAS </t>
  </si>
  <si>
    <t xml:space="preserve">SALARIOS POR PAGAR </t>
  </si>
  <si>
    <t>AUXILIO DE TRANSPORTE</t>
  </si>
  <si>
    <t>APORTES SOCIALES</t>
  </si>
  <si>
    <t xml:space="preserve">COMERCIO AL POR MAYOR Y MENOR </t>
  </si>
  <si>
    <t>FINANCIEROS</t>
  </si>
  <si>
    <t>ARRENDAMIENTOS</t>
  </si>
  <si>
    <t xml:space="preserve">GASTOS DE PERSONAL </t>
  </si>
  <si>
    <t>HONORARIOS</t>
  </si>
  <si>
    <t>SERVICIOS</t>
  </si>
  <si>
    <t>MANTENIMIENTO Y REPARACIONES</t>
  </si>
  <si>
    <t>GASTOS DE PERSONAL</t>
  </si>
  <si>
    <t>GASTOS EXTRAORDINARIOS</t>
  </si>
  <si>
    <t>IMPUESTO DE RENTA</t>
  </si>
  <si>
    <t>COMERCIO AL POR MAYOR Y MENOR</t>
  </si>
  <si>
    <t>SUMAS IGUALES</t>
  </si>
  <si>
    <t>MUNDO DEPORTIVO S.A.S</t>
  </si>
  <si>
    <t>NIT: 860543765-9</t>
  </si>
  <si>
    <t>Estados de resultados integral</t>
  </si>
  <si>
    <t>Desde el 1 de enero del 2020 hasta el dia 31 de diciembre del 2020</t>
  </si>
  <si>
    <t>Reserva legal</t>
  </si>
  <si>
    <t xml:space="preserve">Resultado antes de la reserva legal </t>
  </si>
  <si>
    <t>Estado de situacion financiera</t>
  </si>
  <si>
    <t>Activo corriente</t>
  </si>
  <si>
    <t>Activo no corriente</t>
  </si>
  <si>
    <t>Pasivo</t>
  </si>
  <si>
    <t>Pasivo corriente</t>
  </si>
  <si>
    <t>Pasivo no corriente</t>
  </si>
  <si>
    <t>Total pasivo</t>
  </si>
  <si>
    <t>Total patrimonio</t>
  </si>
  <si>
    <t>Ingreso de actividades ordinarias</t>
  </si>
  <si>
    <t>Costos de venta</t>
  </si>
  <si>
    <t>Resultado bruto de ventas</t>
  </si>
  <si>
    <t>Gastos Administrativos</t>
  </si>
  <si>
    <t>Gastos de venta</t>
  </si>
  <si>
    <t>Resultado neto de operaciones</t>
  </si>
  <si>
    <t>Ingresos financieros y otros ingresos</t>
  </si>
  <si>
    <t>Gastos financieros y otros gastos</t>
  </si>
  <si>
    <t>Resultado antes del impuesto de ganancias</t>
  </si>
  <si>
    <t>Impuesto de renta</t>
  </si>
  <si>
    <t>Resultado del ejercicio</t>
  </si>
  <si>
    <t>Activo</t>
  </si>
  <si>
    <t>Total activo</t>
  </si>
  <si>
    <t>Patrimonio</t>
  </si>
  <si>
    <t>Reserva</t>
  </si>
  <si>
    <t>Capital social</t>
  </si>
  <si>
    <t>Total pasivo mas patrimonio</t>
  </si>
  <si>
    <t>Total ejercicio anterior</t>
  </si>
  <si>
    <t>Utilidades</t>
  </si>
  <si>
    <t>Impuesto a la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</si>
</sst>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\ #,##0.00;[Red]\-&quot;$&quot;\ #,##0.00"/>
    <numFmt numFmtId="165" formatCode="_-[$$-240A]\ * #,##0.00_-;\-[$$-240A]\ * #,##0.0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/>
    <xf numFmtId="165" fontId="0" fillId="0" borderId="0" xfId="1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0"/>
  <sheetViews>
    <sheetView topLeftCell="A20" zoomScale="115" zoomScaleNormal="115" workbookViewId="0">
      <selection activeCell="E26" sqref="E26:E28"/>
    </sheetView>
  </sheetViews>
  <sheetFormatPr baseColWidth="10" defaultRowHeight="14.4" x14ac:dyDescent="0.3"/>
  <cols>
    <col min="3" max="3" width="32.5546875" bestFit="1" customWidth="1"/>
    <col min="4" max="5" width="31.88671875" customWidth="1"/>
  </cols>
  <sheetData>
    <row r="3" spans="2:5" x14ac:dyDescent="0.3">
      <c r="B3" t="s">
        <v>0</v>
      </c>
    </row>
    <row r="4" spans="2:5" x14ac:dyDescent="0.3">
      <c r="B4" t="s">
        <v>1</v>
      </c>
    </row>
    <row r="5" spans="2:5" x14ac:dyDescent="0.3">
      <c r="B5" t="s">
        <v>2</v>
      </c>
    </row>
    <row r="7" spans="2:5" x14ac:dyDescent="0.3">
      <c r="B7" t="s">
        <v>3</v>
      </c>
      <c r="C7" t="s">
        <v>4</v>
      </c>
      <c r="D7" t="s">
        <v>5</v>
      </c>
      <c r="E7" t="s">
        <v>6</v>
      </c>
    </row>
    <row r="8" spans="2:5" x14ac:dyDescent="0.3">
      <c r="B8">
        <v>1105</v>
      </c>
      <c r="C8" t="s">
        <v>7</v>
      </c>
      <c r="D8" s="1">
        <v>26450000</v>
      </c>
      <c r="E8" t="s">
        <v>8</v>
      </c>
    </row>
    <row r="9" spans="2:5" x14ac:dyDescent="0.3">
      <c r="B9">
        <v>1110</v>
      </c>
      <c r="C9" t="s">
        <v>9</v>
      </c>
      <c r="D9" s="1">
        <v>22839000</v>
      </c>
      <c r="E9" t="s">
        <v>8</v>
      </c>
    </row>
    <row r="10" spans="2:5" x14ac:dyDescent="0.3">
      <c r="B10">
        <v>1305</v>
      </c>
      <c r="C10" t="s">
        <v>10</v>
      </c>
      <c r="D10" s="1">
        <v>13850000</v>
      </c>
      <c r="E10" t="s">
        <v>8</v>
      </c>
    </row>
    <row r="11" spans="2:5" x14ac:dyDescent="0.3">
      <c r="B11">
        <v>1355</v>
      </c>
      <c r="C11" t="s">
        <v>11</v>
      </c>
      <c r="D11" s="1">
        <v>625000</v>
      </c>
      <c r="E11" t="s">
        <v>8</v>
      </c>
    </row>
    <row r="12" spans="2:5" x14ac:dyDescent="0.3">
      <c r="B12">
        <v>1405</v>
      </c>
      <c r="C12" t="s">
        <v>12</v>
      </c>
      <c r="D12" s="1">
        <v>17250000</v>
      </c>
      <c r="E12" t="s">
        <v>8</v>
      </c>
    </row>
    <row r="13" spans="2:5" x14ac:dyDescent="0.3">
      <c r="B13">
        <v>1524</v>
      </c>
      <c r="C13" t="s">
        <v>13</v>
      </c>
      <c r="D13" s="1">
        <v>1435000</v>
      </c>
      <c r="E13" t="s">
        <v>8</v>
      </c>
    </row>
    <row r="14" spans="2:5" x14ac:dyDescent="0.3">
      <c r="B14">
        <v>1528</v>
      </c>
      <c r="C14" t="s">
        <v>14</v>
      </c>
      <c r="D14" s="1">
        <v>3225000</v>
      </c>
      <c r="E14" t="s">
        <v>8</v>
      </c>
    </row>
    <row r="15" spans="2:5" x14ac:dyDescent="0.3">
      <c r="B15">
        <v>1540</v>
      </c>
      <c r="C15" t="s">
        <v>15</v>
      </c>
      <c r="D15" s="1">
        <v>7500000</v>
      </c>
      <c r="E15" t="s">
        <v>8</v>
      </c>
    </row>
    <row r="16" spans="2:5" x14ac:dyDescent="0.3">
      <c r="B16">
        <v>1592</v>
      </c>
      <c r="C16" t="s">
        <v>16</v>
      </c>
      <c r="D16" t="s">
        <v>8</v>
      </c>
      <c r="E16" s="1">
        <v>1900000</v>
      </c>
    </row>
    <row r="17" spans="2:5" x14ac:dyDescent="0.3">
      <c r="B17">
        <v>2105</v>
      </c>
      <c r="C17" t="s">
        <v>17</v>
      </c>
      <c r="D17" t="s">
        <v>8</v>
      </c>
      <c r="E17" s="1">
        <v>7075000</v>
      </c>
    </row>
    <row r="18" spans="2:5" x14ac:dyDescent="0.3">
      <c r="B18">
        <v>2205</v>
      </c>
      <c r="C18" t="s">
        <v>18</v>
      </c>
      <c r="D18" t="s">
        <v>8</v>
      </c>
      <c r="E18" s="1">
        <v>18100000</v>
      </c>
    </row>
    <row r="19" spans="2:5" x14ac:dyDescent="0.3">
      <c r="B19">
        <v>2335</v>
      </c>
      <c r="C19" t="s">
        <v>19</v>
      </c>
      <c r="D19" t="s">
        <v>8</v>
      </c>
      <c r="E19" s="1">
        <v>3025000</v>
      </c>
    </row>
    <row r="20" spans="2:5" x14ac:dyDescent="0.3">
      <c r="B20">
        <v>2365</v>
      </c>
      <c r="C20" t="s">
        <v>20</v>
      </c>
      <c r="D20" t="s">
        <v>8</v>
      </c>
      <c r="E20" s="1">
        <v>980000</v>
      </c>
    </row>
    <row r="21" spans="2:5" x14ac:dyDescent="0.3">
      <c r="B21">
        <v>2368</v>
      </c>
      <c r="C21" t="s">
        <v>21</v>
      </c>
      <c r="D21" t="s">
        <v>8</v>
      </c>
      <c r="E21" s="1">
        <v>720000</v>
      </c>
    </row>
    <row r="22" spans="2:5" x14ac:dyDescent="0.3">
      <c r="B22">
        <v>2408</v>
      </c>
      <c r="C22" t="s">
        <v>22</v>
      </c>
      <c r="D22" t="s">
        <v>8</v>
      </c>
      <c r="E22" s="1">
        <v>4100000</v>
      </c>
    </row>
    <row r="23" spans="2:5" x14ac:dyDescent="0.3">
      <c r="B23">
        <v>2505</v>
      </c>
      <c r="C23" t="s">
        <v>23</v>
      </c>
      <c r="D23" t="s">
        <v>8</v>
      </c>
      <c r="E23" s="1">
        <v>3425000</v>
      </c>
    </row>
    <row r="24" spans="2:5" x14ac:dyDescent="0.3">
      <c r="B24">
        <v>2510</v>
      </c>
      <c r="C24" t="s">
        <v>24</v>
      </c>
      <c r="D24" t="s">
        <v>8</v>
      </c>
      <c r="E24" s="1">
        <v>885000</v>
      </c>
    </row>
    <row r="25" spans="2:5" x14ac:dyDescent="0.3">
      <c r="B25">
        <v>3115</v>
      </c>
      <c r="C25" t="s">
        <v>25</v>
      </c>
      <c r="D25" t="s">
        <v>8</v>
      </c>
      <c r="E25" s="1">
        <v>50000000</v>
      </c>
    </row>
    <row r="26" spans="2:5" x14ac:dyDescent="0.3">
      <c r="B26">
        <v>4135</v>
      </c>
      <c r="C26" t="s">
        <v>26</v>
      </c>
      <c r="D26" t="s">
        <v>8</v>
      </c>
      <c r="E26" s="1">
        <v>33375000</v>
      </c>
    </row>
    <row r="27" spans="2:5" x14ac:dyDescent="0.3">
      <c r="B27">
        <v>4210</v>
      </c>
      <c r="C27" t="s">
        <v>27</v>
      </c>
      <c r="D27" t="s">
        <v>8</v>
      </c>
      <c r="E27" s="1">
        <v>2750000</v>
      </c>
    </row>
    <row r="28" spans="2:5" x14ac:dyDescent="0.3">
      <c r="B28">
        <v>4220</v>
      </c>
      <c r="C28" t="s">
        <v>28</v>
      </c>
      <c r="D28" t="s">
        <v>8</v>
      </c>
      <c r="E28" s="1">
        <v>3650000</v>
      </c>
    </row>
    <row r="29" spans="2:5" x14ac:dyDescent="0.3">
      <c r="B29">
        <v>5105</v>
      </c>
      <c r="C29" t="s">
        <v>29</v>
      </c>
      <c r="D29" s="1">
        <v>9250000</v>
      </c>
      <c r="E29" t="s">
        <v>8</v>
      </c>
    </row>
    <row r="30" spans="2:5" x14ac:dyDescent="0.3">
      <c r="B30">
        <v>5110</v>
      </c>
      <c r="C30" t="s">
        <v>30</v>
      </c>
      <c r="D30" s="1">
        <v>1750000</v>
      </c>
      <c r="E30" t="s">
        <v>8</v>
      </c>
    </row>
    <row r="31" spans="2:5" x14ac:dyDescent="0.3">
      <c r="B31">
        <v>5120</v>
      </c>
      <c r="C31" t="s">
        <v>28</v>
      </c>
      <c r="D31" s="1">
        <v>1075000</v>
      </c>
      <c r="E31" t="s">
        <v>8</v>
      </c>
    </row>
    <row r="32" spans="2:5" x14ac:dyDescent="0.3">
      <c r="B32">
        <v>5135</v>
      </c>
      <c r="C32" t="s">
        <v>31</v>
      </c>
      <c r="D32" s="1">
        <v>420000</v>
      </c>
      <c r="E32" t="s">
        <v>8</v>
      </c>
    </row>
    <row r="33" spans="2:5" x14ac:dyDescent="0.3">
      <c r="B33">
        <v>5145</v>
      </c>
      <c r="C33" t="s">
        <v>32</v>
      </c>
      <c r="D33" s="1">
        <v>244000</v>
      </c>
      <c r="E33" t="s">
        <v>8</v>
      </c>
    </row>
    <row r="34" spans="2:5" x14ac:dyDescent="0.3">
      <c r="B34">
        <v>5205</v>
      </c>
      <c r="C34" t="s">
        <v>33</v>
      </c>
      <c r="D34" s="1">
        <v>2700000</v>
      </c>
      <c r="E34" t="s">
        <v>8</v>
      </c>
    </row>
    <row r="35" spans="2:5" x14ac:dyDescent="0.3">
      <c r="B35">
        <v>5220</v>
      </c>
      <c r="C35" t="s">
        <v>28</v>
      </c>
      <c r="D35" s="1">
        <v>4000000</v>
      </c>
      <c r="E35" t="s">
        <v>8</v>
      </c>
    </row>
    <row r="36" spans="2:5" x14ac:dyDescent="0.3">
      <c r="B36">
        <v>5305</v>
      </c>
      <c r="C36" t="s">
        <v>27</v>
      </c>
      <c r="D36" s="1">
        <v>175000</v>
      </c>
    </row>
    <row r="37" spans="2:5" x14ac:dyDescent="0.3">
      <c r="B37">
        <v>5315</v>
      </c>
      <c r="C37" t="s">
        <v>34</v>
      </c>
      <c r="D37" s="1">
        <v>550000</v>
      </c>
      <c r="E37" t="s">
        <v>8</v>
      </c>
    </row>
    <row r="38" spans="2:5" x14ac:dyDescent="0.3">
      <c r="B38">
        <v>5405</v>
      </c>
      <c r="C38" t="s">
        <v>35</v>
      </c>
      <c r="D38" s="1">
        <v>1075000</v>
      </c>
      <c r="E38" t="s">
        <v>8</v>
      </c>
    </row>
    <row r="39" spans="2:5" x14ac:dyDescent="0.3">
      <c r="B39">
        <v>6135</v>
      </c>
      <c r="C39" t="s">
        <v>36</v>
      </c>
      <c r="D39" s="1">
        <v>15572000</v>
      </c>
      <c r="E39" t="s">
        <v>8</v>
      </c>
    </row>
    <row r="40" spans="2:5" x14ac:dyDescent="0.3">
      <c r="B40" t="s">
        <v>37</v>
      </c>
      <c r="D40" s="1">
        <f>SUM(D8:D39)</f>
        <v>129985000</v>
      </c>
      <c r="E40" s="1">
        <f>SUM(E8:E39)</f>
        <v>129985000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02ED-71C5-45F2-9207-704EACEAAFDC}">
  <dimension ref="B3:G30"/>
  <sheetViews>
    <sheetView tabSelected="1" workbookViewId="0">
      <selection activeCell="A2" sqref="A2:F32"/>
    </sheetView>
  </sheetViews>
  <sheetFormatPr baseColWidth="10" defaultRowHeight="14.4" x14ac:dyDescent="0.3"/>
  <cols>
    <col min="2" max="2" width="36.21875" bestFit="1" customWidth="1"/>
    <col min="3" max="3" width="24" style="4" customWidth="1"/>
    <col min="5" max="5" width="15.33203125" style="4" bestFit="1" customWidth="1"/>
    <col min="7" max="7" width="14.33203125" bestFit="1" customWidth="1"/>
  </cols>
  <sheetData>
    <row r="3" spans="2:6" x14ac:dyDescent="0.3">
      <c r="B3" s="2" t="s">
        <v>38</v>
      </c>
      <c r="C3" s="2"/>
    </row>
    <row r="4" spans="2:6" x14ac:dyDescent="0.3">
      <c r="B4" s="3" t="s">
        <v>39</v>
      </c>
      <c r="C4" s="3"/>
    </row>
    <row r="6" spans="2:6" x14ac:dyDescent="0.3">
      <c r="B6" s="3" t="s">
        <v>40</v>
      </c>
      <c r="C6" s="3"/>
      <c r="D6" s="3"/>
    </row>
    <row r="7" spans="2:6" x14ac:dyDescent="0.3">
      <c r="B7" s="3" t="s">
        <v>41</v>
      </c>
      <c r="C7" s="3"/>
      <c r="D7" s="3"/>
      <c r="E7" s="3"/>
      <c r="F7" s="3"/>
    </row>
    <row r="9" spans="2:6" x14ac:dyDescent="0.3">
      <c r="B9" s="6" t="s">
        <v>52</v>
      </c>
      <c r="C9" s="7">
        <v>33375000</v>
      </c>
    </row>
    <row r="10" spans="2:6" x14ac:dyDescent="0.3">
      <c r="B10" t="s">
        <v>53</v>
      </c>
      <c r="C10" s="4">
        <v>15572000</v>
      </c>
    </row>
    <row r="12" spans="2:6" x14ac:dyDescent="0.3">
      <c r="B12" t="s">
        <v>54</v>
      </c>
      <c r="C12" s="4">
        <v>17803000</v>
      </c>
    </row>
    <row r="14" spans="2:6" x14ac:dyDescent="0.3">
      <c r="B14" t="s">
        <v>55</v>
      </c>
      <c r="C14" s="4">
        <v>12739000</v>
      </c>
    </row>
    <row r="15" spans="2:6" x14ac:dyDescent="0.3">
      <c r="B15" t="s">
        <v>56</v>
      </c>
      <c r="C15" s="4">
        <v>6700000</v>
      </c>
    </row>
    <row r="17" spans="2:7" x14ac:dyDescent="0.3">
      <c r="B17" t="s">
        <v>57</v>
      </c>
      <c r="C17" s="4">
        <v>1636000</v>
      </c>
    </row>
    <row r="19" spans="2:7" x14ac:dyDescent="0.3">
      <c r="B19" t="s">
        <v>58</v>
      </c>
      <c r="C19" s="4">
        <v>6400000</v>
      </c>
    </row>
    <row r="20" spans="2:7" x14ac:dyDescent="0.3">
      <c r="B20" t="s">
        <v>59</v>
      </c>
      <c r="C20" s="4">
        <v>1800000</v>
      </c>
      <c r="G20" s="5"/>
    </row>
    <row r="22" spans="2:7" x14ac:dyDescent="0.3">
      <c r="B22" t="s">
        <v>60</v>
      </c>
      <c r="C22" s="4">
        <v>2964000</v>
      </c>
    </row>
    <row r="24" spans="2:7" x14ac:dyDescent="0.3">
      <c r="B24" t="s">
        <v>61</v>
      </c>
      <c r="C24" s="4">
        <v>741000</v>
      </c>
    </row>
    <row r="26" spans="2:7" x14ac:dyDescent="0.3">
      <c r="B26" t="s">
        <v>43</v>
      </c>
      <c r="C26" s="4">
        <v>2223000</v>
      </c>
    </row>
    <row r="28" spans="2:7" x14ac:dyDescent="0.3">
      <c r="B28" t="s">
        <v>42</v>
      </c>
      <c r="C28" s="4">
        <v>222300</v>
      </c>
    </row>
    <row r="30" spans="2:7" x14ac:dyDescent="0.3">
      <c r="B30" t="s">
        <v>62</v>
      </c>
      <c r="C30" s="4">
        <v>2000700</v>
      </c>
    </row>
  </sheetData>
  <mergeCells count="4">
    <mergeCell ref="B7:F7"/>
    <mergeCell ref="B6:D6"/>
    <mergeCell ref="B3:C3"/>
    <mergeCell ref="B4:C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37D8-D59C-46D5-8A25-BF0A39D620CC}">
  <dimension ref="B2:F33"/>
  <sheetViews>
    <sheetView zoomScale="130" zoomScaleNormal="130" workbookViewId="0">
      <selection sqref="A1:F36"/>
    </sheetView>
  </sheetViews>
  <sheetFormatPr baseColWidth="10" defaultRowHeight="14.4" x14ac:dyDescent="0.3"/>
  <cols>
    <col min="2" max="2" width="29.21875" bestFit="1" customWidth="1"/>
    <col min="3" max="4" width="15.33203125" style="5" bestFit="1" customWidth="1"/>
  </cols>
  <sheetData>
    <row r="2" spans="2:6" x14ac:dyDescent="0.3">
      <c r="B2" s="2" t="s">
        <v>38</v>
      </c>
      <c r="C2" s="2"/>
      <c r="E2" s="4"/>
    </row>
    <row r="3" spans="2:6" x14ac:dyDescent="0.3">
      <c r="B3" s="3" t="s">
        <v>39</v>
      </c>
      <c r="C3" s="3"/>
      <c r="E3" s="4"/>
    </row>
    <row r="4" spans="2:6" x14ac:dyDescent="0.3">
      <c r="E4" s="4"/>
    </row>
    <row r="5" spans="2:6" x14ac:dyDescent="0.3">
      <c r="B5" s="3" t="s">
        <v>44</v>
      </c>
      <c r="C5" s="3"/>
      <c r="D5" s="3"/>
      <c r="E5" s="4"/>
    </row>
    <row r="6" spans="2:6" x14ac:dyDescent="0.3">
      <c r="B6" s="3" t="s">
        <v>41</v>
      </c>
      <c r="C6" s="3"/>
      <c r="D6" s="3"/>
      <c r="E6" s="3"/>
      <c r="F6" s="3"/>
    </row>
    <row r="8" spans="2:6" x14ac:dyDescent="0.3">
      <c r="B8" t="s">
        <v>63</v>
      </c>
    </row>
    <row r="10" spans="2:6" x14ac:dyDescent="0.3">
      <c r="B10" t="s">
        <v>45</v>
      </c>
      <c r="C10" s="5">
        <v>81014000</v>
      </c>
    </row>
    <row r="11" spans="2:6" x14ac:dyDescent="0.3">
      <c r="B11" t="s">
        <v>46</v>
      </c>
      <c r="C11" s="5">
        <v>10260000</v>
      </c>
    </row>
    <row r="13" spans="2:6" x14ac:dyDescent="0.3">
      <c r="B13" t="s">
        <v>64</v>
      </c>
      <c r="C13" s="5">
        <v>91274000</v>
      </c>
    </row>
    <row r="15" spans="2:6" x14ac:dyDescent="0.3">
      <c r="B15" t="s">
        <v>47</v>
      </c>
    </row>
    <row r="16" spans="2:6" x14ac:dyDescent="0.3">
      <c r="B16" s="5"/>
    </row>
    <row r="17" spans="2:3" x14ac:dyDescent="0.3">
      <c r="B17" t="s">
        <v>48</v>
      </c>
      <c r="C17" s="5">
        <v>31235000</v>
      </c>
    </row>
    <row r="18" spans="2:3" x14ac:dyDescent="0.3">
      <c r="B18" t="s">
        <v>49</v>
      </c>
      <c r="C18" s="5">
        <v>7075000</v>
      </c>
    </row>
    <row r="20" spans="2:3" x14ac:dyDescent="0.3">
      <c r="B20" t="s">
        <v>50</v>
      </c>
      <c r="C20" s="5">
        <v>38310000</v>
      </c>
    </row>
    <row r="22" spans="2:3" x14ac:dyDescent="0.3">
      <c r="B22" t="s">
        <v>65</v>
      </c>
    </row>
    <row r="24" spans="2:3" x14ac:dyDescent="0.3">
      <c r="B24" t="s">
        <v>66</v>
      </c>
      <c r="C24" s="5">
        <v>222300</v>
      </c>
    </row>
    <row r="25" spans="2:3" x14ac:dyDescent="0.3">
      <c r="B25" t="s">
        <v>67</v>
      </c>
      <c r="C25" s="5">
        <v>50000000</v>
      </c>
    </row>
    <row r="28" spans="2:3" x14ac:dyDescent="0.3">
      <c r="B28" t="s">
        <v>51</v>
      </c>
      <c r="C28" s="5">
        <f>C24+C25</f>
        <v>50222300</v>
      </c>
    </row>
    <row r="29" spans="2:3" x14ac:dyDescent="0.3">
      <c r="B29" t="s">
        <v>71</v>
      </c>
      <c r="C29" s="5">
        <f>ERI!C24</f>
        <v>741000</v>
      </c>
    </row>
    <row r="30" spans="2:3" x14ac:dyDescent="0.3">
      <c r="B30" t="s">
        <v>70</v>
      </c>
      <c r="C30" s="5">
        <f>'Parcial a'!E26+'Parcial a'!E27+'Parcial a'!E28</f>
        <v>39775000</v>
      </c>
    </row>
    <row r="31" spans="2:3" x14ac:dyDescent="0.3">
      <c r="B31" t="s">
        <v>69</v>
      </c>
      <c r="C31" s="5">
        <v>2000700</v>
      </c>
    </row>
    <row r="33" spans="2:3" x14ac:dyDescent="0.3">
      <c r="B33" t="s">
        <v>68</v>
      </c>
      <c r="C33" s="5">
        <v>91274000</v>
      </c>
    </row>
  </sheetData>
  <mergeCells count="4">
    <mergeCell ref="B2:C2"/>
    <mergeCell ref="B3:C3"/>
    <mergeCell ref="B5:D5"/>
    <mergeCell ref="B6:F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Parcial a</vt:lpstr>
      <vt:lpstr>ERI</vt:lpstr>
      <vt:lpstr>ESF</vt:lpstr>
      <vt:lpstr>ERI!Área_de_impresión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Sánchez</dc:creator>
  <cp:lastModifiedBy>Sergio Daniel Martinez Daza</cp:lastModifiedBy>
  <cp:lastPrinted>2022-05-20T01:41:39Z</cp:lastPrinted>
  <dcterms:created xsi:type="dcterms:W3CDTF">2022-05-19T21:00:02Z</dcterms:created>
  <dcterms:modified xsi:type="dcterms:W3CDTF">2022-05-20T01:46:58Z</dcterms:modified>
</cp:coreProperties>
</file>