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3"/>
  <workbookPr filterPrivacy="1" codeName="ThisWorkbook"/>
  <xr:revisionPtr revIDLastSave="0" documentId="8_{FFFA013E-3748-43C0-8677-07874A27B4A4}" xr6:coauthVersionLast="47" xr6:coauthVersionMax="47" xr10:uidLastSave="{00000000-0000-0000-0000-000000000000}"/>
  <bookViews>
    <workbookView xWindow="0" yWindow="0" windowWidth="28800" windowHeight="12470" tabRatio="741" firstSheet="5" activeTab="5" xr2:uid="{00000000-000D-0000-FFFF-FFFF00000000}"/>
  </bookViews>
  <sheets>
    <sheet name="Coversheet" sheetId="12" r:id="rId1"/>
    <sheet name="RACI Matrix" sheetId="13" r:id="rId2"/>
    <sheet name="Compliance Dashboard" sheetId="6" r:id="rId3"/>
    <sheet name="Compliance Map" sheetId="11" r:id="rId4"/>
    <sheet name="ISO 27035-1" sheetId="1" r:id="rId5"/>
    <sheet name="ISO 27035-2" sheetId="2" r:id="rId6"/>
    <sheet name="Supporting ISO Standards" sheetId="10" r:id="rId7"/>
    <sheet name="Glossary" sheetId="7" r:id="rId8"/>
    <sheet name="Version Control" sheetId="3" r:id="rId9"/>
  </sheets>
  <externalReferences>
    <externalReference r:id="rId10"/>
    <externalReference r:id="rId11"/>
  </externalReferences>
  <definedNames>
    <definedName name="five_weight" localSheetId="1">'[1]Detailed Report'!#REF!</definedName>
    <definedName name="five_weight">'[1]Detailed Report'!#REF!</definedName>
    <definedName name="four_weight" localSheetId="1">'[1]Detailed Report'!#REF!</definedName>
    <definedName name="four_weight">'[1]Detailed Report'!#REF!</definedName>
    <definedName name="full_weight" localSheetId="1">'[1]Detailed Report'!#REF!</definedName>
    <definedName name="full_weight">'[1]Detailed Report'!#REF!</definedName>
    <definedName name="incidentmanagementoverview_2108854502_10" localSheetId="1">'RACI Matrix'!$B$4</definedName>
    <definedName name="not_weight" localSheetId="1">'[1]Detailed Report'!#REF!</definedName>
    <definedName name="not_weight">'[1]Detailed Report'!#REF!</definedName>
    <definedName name="one_weight" localSheetId="1">'[1]Detailed Report'!#REF!</definedName>
    <definedName name="one_weight">'[1]Detailed Report'!#REF!</definedName>
    <definedName name="partially_weight" localSheetId="1">'[1]Detailed Report'!#REF!</definedName>
    <definedName name="partially_weight">'[1]Detailed Report'!#REF!</definedName>
    <definedName name="rounding">[2]Assessment!$C$189</definedName>
    <definedName name="three_weight" localSheetId="1">'[1]Detailed Report'!#REF!</definedName>
    <definedName name="three_weight">'[1]Detailed Report'!#REF!</definedName>
    <definedName name="two_weight" localSheetId="1">'[1]Detailed Report'!#REF!</definedName>
    <definedName name="two_weight">'[1]Detailed Report'!#REF!</definedName>
    <definedName name="zero_weight" localSheetId="1">'[1]Detailed Report'!#REF!</definedName>
    <definedName name="zero_weight">'[1]Detailed Report'!#REF!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6" l="1"/>
  <c r="E8" i="6"/>
  <c r="D11" i="6" l="1"/>
  <c r="D31" i="6" l="1"/>
  <c r="D30" i="6"/>
  <c r="D10" i="6"/>
  <c r="F5" i="6" l="1"/>
  <c r="F7" i="6"/>
  <c r="F8" i="6"/>
  <c r="F9" i="6"/>
  <c r="F10" i="6"/>
  <c r="F11" i="6"/>
  <c r="F12" i="6"/>
  <c r="F13" i="6" l="1"/>
  <c r="G38" i="6"/>
  <c r="G37" i="6"/>
  <c r="G36" i="6"/>
  <c r="G35" i="6"/>
  <c r="G34" i="6"/>
  <c r="F38" i="6"/>
  <c r="F37" i="6"/>
  <c r="F36" i="6"/>
  <c r="F35" i="6"/>
  <c r="F31" i="6"/>
  <c r="E38" i="6"/>
  <c r="E37" i="6"/>
  <c r="E36" i="6"/>
  <c r="E35" i="6"/>
  <c r="E34" i="6"/>
  <c r="E31" i="6"/>
  <c r="D38" i="6"/>
  <c r="D37" i="6"/>
  <c r="D36" i="6"/>
  <c r="D35" i="6"/>
  <c r="F34" i="6"/>
  <c r="G32" i="6"/>
  <c r="E32" i="6"/>
  <c r="D32" i="6"/>
  <c r="F32" i="6"/>
  <c r="G33" i="6"/>
  <c r="E33" i="6"/>
  <c r="D33" i="6"/>
  <c r="F33" i="6"/>
  <c r="G39" i="6"/>
  <c r="G31" i="6"/>
  <c r="G30" i="6"/>
  <c r="G29" i="6"/>
  <c r="G28" i="6"/>
  <c r="G27" i="6"/>
  <c r="G26" i="6"/>
  <c r="F39" i="6"/>
  <c r="F30" i="6"/>
  <c r="F29" i="6"/>
  <c r="F28" i="6"/>
  <c r="F27" i="6"/>
  <c r="F26" i="6"/>
  <c r="E39" i="6"/>
  <c r="E30" i="6"/>
  <c r="E29" i="6"/>
  <c r="E28" i="6"/>
  <c r="E27" i="6"/>
  <c r="E26" i="6"/>
  <c r="E12" i="6"/>
  <c r="E11" i="6"/>
  <c r="E10" i="6"/>
  <c r="E9" i="6"/>
  <c r="E7" i="6"/>
  <c r="E5" i="6"/>
  <c r="H40" i="6"/>
  <c r="E13" i="6" l="1"/>
  <c r="E40" i="6"/>
  <c r="G40" i="6"/>
  <c r="K29" i="6" s="1"/>
  <c r="F40" i="6"/>
  <c r="D39" i="6"/>
  <c r="D29" i="6"/>
  <c r="D28" i="6"/>
  <c r="D27" i="6"/>
  <c r="G12" i="6"/>
  <c r="D12" i="6"/>
  <c r="G11" i="6"/>
  <c r="G10" i="6"/>
  <c r="G9" i="6"/>
  <c r="D9" i="6"/>
  <c r="G8" i="6"/>
  <c r="D8" i="6"/>
  <c r="G7" i="6"/>
  <c r="D7" i="6"/>
  <c r="G5" i="6"/>
  <c r="D5" i="6"/>
  <c r="G13" i="6" l="1"/>
  <c r="K8" i="6" s="1"/>
  <c r="D13" i="6"/>
  <c r="K5" i="6" s="1"/>
  <c r="D40" i="6"/>
  <c r="K26" i="6" s="1"/>
  <c r="K6" i="6"/>
  <c r="K27" i="6"/>
  <c r="K28" i="6"/>
  <c r="H5" i="6"/>
  <c r="H8" i="6"/>
  <c r="H9" i="6"/>
  <c r="H12" i="6"/>
  <c r="H7" i="6"/>
  <c r="H10" i="6"/>
  <c r="H11" i="6"/>
  <c r="K7" i="6"/>
  <c r="H13" i="6" l="1"/>
</calcChain>
</file>

<file path=xl/sharedStrings.xml><?xml version="1.0" encoding="utf-8"?>
<sst xmlns="http://schemas.openxmlformats.org/spreadsheetml/2006/main" count="1296" uniqueCount="719">
  <si>
    <t xml:space="preserve">Cyber Incident Readiness Assessment (derived from ISO27035:2016 and NIST SP800-61)
</t>
  </si>
  <si>
    <t>&lt;organisation name&gt;</t>
  </si>
  <si>
    <r>
      <t xml:space="preserve">
Scottish Government</t>
    </r>
    <r>
      <rPr>
        <sz val="10"/>
        <color rgb="FF002060"/>
        <rFont val="Arial"/>
        <family val="2"/>
      </rPr>
      <t xml:space="preserve">
St Andrew's House, 2 Regent Road, Edinburgh EH1 3DG</t>
    </r>
  </si>
  <si>
    <t>Prepared By:</t>
  </si>
  <si>
    <t>Name:</t>
  </si>
  <si>
    <t>Phone:</t>
  </si>
  <si>
    <t>E-mail:</t>
  </si>
  <si>
    <t>Document Version Control</t>
  </si>
  <si>
    <t>Document Classification:</t>
  </si>
  <si>
    <t>Client:</t>
  </si>
  <si>
    <t>Document Reference:</t>
  </si>
  <si>
    <t>Author Name:</t>
  </si>
  <si>
    <t>Technical Approval:</t>
  </si>
  <si>
    <t>Document History</t>
  </si>
  <si>
    <t>Issue Number</t>
  </si>
  <si>
    <t>Issue Date</t>
  </si>
  <si>
    <t>Issued By</t>
  </si>
  <si>
    <t>Change Description</t>
  </si>
  <si>
    <t>SG CRU</t>
  </si>
  <si>
    <t>Final Version</t>
  </si>
  <si>
    <t>Document Distribution List</t>
  </si>
  <si>
    <t>A Responsible, Accountable, Consulted, and Informed (RACI) matrix is used to describe the roles and responsibilities of various roles in operating the incident management process (es). 
It is especially useful in clarifying roles and responsibilities in cross-functional/departmental projects and processes.
The following table provides &lt;organisation name&gt; an incident management RACI matrix, which is to be made available to its IRT and IRM teams.</t>
  </si>
  <si>
    <t>Stage</t>
  </si>
  <si>
    <t>Activity</t>
  </si>
  <si>
    <t>&lt;EXAMPLE ROLE&gt;</t>
  </si>
  <si>
    <t>Identification</t>
  </si>
  <si>
    <t>Incident Logging and Categorisation</t>
  </si>
  <si>
    <t>A</t>
  </si>
  <si>
    <t>I</t>
  </si>
  <si>
    <t>R</t>
  </si>
  <si>
    <t>Incident Assignment</t>
  </si>
  <si>
    <t>Identification - assess the loss</t>
  </si>
  <si>
    <t>C/I</t>
  </si>
  <si>
    <t>Containment</t>
  </si>
  <si>
    <t>Containment - stop the loss</t>
  </si>
  <si>
    <t>Eradication</t>
  </si>
  <si>
    <t>Eradication and remediation</t>
  </si>
  <si>
    <t>Recovery</t>
  </si>
  <si>
    <t>Recovery - Corrective action</t>
  </si>
  <si>
    <t>Incident Review and Closure</t>
  </si>
  <si>
    <t>Lessons learned</t>
  </si>
  <si>
    <t>Lessons learned – corrective planning</t>
  </si>
  <si>
    <t>Incident Escalation</t>
  </si>
  <si>
    <t>R/A</t>
  </si>
  <si>
    <t>SLA Monitoring</t>
  </si>
  <si>
    <t>A/I</t>
  </si>
  <si>
    <t>Recover</t>
  </si>
  <si>
    <t>OLA and UC   Monitoring</t>
  </si>
  <si>
    <t>Complaint Handling</t>
  </si>
  <si>
    <r>
      <t>R</t>
    </r>
    <r>
      <rPr>
        <sz val="10"/>
        <color theme="1"/>
        <rFont val="Arial"/>
        <family val="2"/>
      </rPr>
      <t xml:space="preserve"> – Responsible, </t>
    </r>
    <r>
      <rPr>
        <b/>
        <sz val="10"/>
        <color theme="1"/>
        <rFont val="Arial"/>
        <family val="2"/>
      </rPr>
      <t>A</t>
    </r>
    <r>
      <rPr>
        <sz val="10"/>
        <color theme="1"/>
        <rFont val="Arial"/>
        <family val="2"/>
      </rPr>
      <t xml:space="preserve"> – Accountable, </t>
    </r>
    <r>
      <rPr>
        <b/>
        <sz val="10"/>
        <color theme="1"/>
        <rFont val="Arial"/>
        <family val="2"/>
      </rPr>
      <t>C</t>
    </r>
    <r>
      <rPr>
        <sz val="10"/>
        <color theme="1"/>
        <rFont val="Arial"/>
        <family val="2"/>
      </rPr>
      <t xml:space="preserve"> – Communicated, </t>
    </r>
    <r>
      <rPr>
        <b/>
        <sz val="10"/>
        <color theme="1"/>
        <rFont val="Arial"/>
        <family val="2"/>
      </rPr>
      <t>I</t>
    </r>
    <r>
      <rPr>
        <sz val="10"/>
        <color theme="1"/>
        <rFont val="Arial"/>
        <family val="2"/>
      </rPr>
      <t xml:space="preserve"> – Informed</t>
    </r>
  </si>
  <si>
    <t>Operational Level agreements (OLA) and underpinning contracts (UC) would need to be taken in to consideration as currently &lt;CLIENT&gt; doesn’t have SLAs enforced. Also OLA and UC will assist with the creation of SLAs.</t>
  </si>
  <si>
    <t>ISO27035:2016 -  Part 1 Compliance Assessment Result</t>
  </si>
  <si>
    <t>Total Controls Assessed</t>
  </si>
  <si>
    <t>Implementation</t>
  </si>
  <si>
    <t xml:space="preserve">Clause </t>
  </si>
  <si>
    <t>Clause Title</t>
  </si>
  <si>
    <t>Fully</t>
  </si>
  <si>
    <t>Partial</t>
  </si>
  <si>
    <t xml:space="preserve">Not </t>
  </si>
  <si>
    <t>N/A</t>
  </si>
  <si>
    <t>Objectives of Incident Management</t>
  </si>
  <si>
    <t>FULL</t>
  </si>
  <si>
    <t>Benefits of a structure approach</t>
  </si>
  <si>
    <t>PARTIAL</t>
  </si>
  <si>
    <t>Adaptability</t>
  </si>
  <si>
    <t>NOT</t>
  </si>
  <si>
    <t>Plan &amp; Prepare</t>
  </si>
  <si>
    <t>Detect &amp; Report</t>
  </si>
  <si>
    <t>Assessment &amp;  Decision</t>
  </si>
  <si>
    <t>Responses</t>
  </si>
  <si>
    <t>Lessons Learnt</t>
  </si>
  <si>
    <t>ISO27035:2016 -  Part 2 Compliance Assessment Result</t>
  </si>
  <si>
    <t>Full</t>
  </si>
  <si>
    <t>Not</t>
  </si>
  <si>
    <t>Information security incident management policy</t>
  </si>
  <si>
    <t>Involved Parties</t>
  </si>
  <si>
    <t>Information Security Management Content</t>
  </si>
  <si>
    <t>Updating Information Security Polices</t>
  </si>
  <si>
    <t>Linking of Policy Documents</t>
  </si>
  <si>
    <t>Creating Incident Management Plan</t>
  </si>
  <si>
    <t>Plan is built on consensus</t>
  </si>
  <si>
    <t>Incident Response Plan Content</t>
  </si>
  <si>
    <t>Incident Classification Scale</t>
  </si>
  <si>
    <t>Incident Forms</t>
  </si>
  <si>
    <t>Process &amp;  Procedures</t>
  </si>
  <si>
    <t>Trust &amp; Confidence</t>
  </si>
  <si>
    <t>Handling Confidential or Sensitive Information</t>
  </si>
  <si>
    <t>Clause Title : ISO27035 Part 1 Sub Control Reference</t>
  </si>
  <si>
    <t>Compliance Legend</t>
  </si>
  <si>
    <t>Assessment &amp; Decision</t>
  </si>
  <si>
    <t>The compliance map provides a high level view of the assessment status of the control status for part 1 and 2 of the Standard.  To provide an understanding of the assessment, the following compliance ratings have been defined:</t>
  </si>
  <si>
    <t>4.2.a</t>
  </si>
  <si>
    <t>4.4a</t>
  </si>
  <si>
    <t>5.2.a</t>
  </si>
  <si>
    <t>5.3.a</t>
  </si>
  <si>
    <t>5.4.a</t>
  </si>
  <si>
    <t>5.5.a</t>
  </si>
  <si>
    <t>5.6.a</t>
  </si>
  <si>
    <t>Fully implemented, documented and considered appropriate to meeting the standard.</t>
  </si>
  <si>
    <t>4.2.b</t>
  </si>
  <si>
    <t>4.4b</t>
  </si>
  <si>
    <t>5.2.b</t>
  </si>
  <si>
    <t>5.3.b</t>
  </si>
  <si>
    <t>5.4.b</t>
  </si>
  <si>
    <t>5.5.b</t>
  </si>
  <si>
    <t>5.6.b</t>
  </si>
  <si>
    <t>Partially implemented and documented. Stakeholders to review recommendations and manage accordingly.</t>
  </si>
  <si>
    <t>4.2.c</t>
  </si>
  <si>
    <t>4.4c</t>
  </si>
  <si>
    <t>5.2.c</t>
  </si>
  <si>
    <t>5.3.c</t>
  </si>
  <si>
    <t>5.4.c</t>
  </si>
  <si>
    <t>5.5.c</t>
  </si>
  <si>
    <t>5.6.c</t>
  </si>
  <si>
    <t>Not implemented. Stakeholders to review and consider actions as requirement to meet the standard.</t>
  </si>
  <si>
    <t>4.2.d</t>
  </si>
  <si>
    <t>4.4d</t>
  </si>
  <si>
    <t>5.2.d</t>
  </si>
  <si>
    <t>5.3.d</t>
  </si>
  <si>
    <t>5.4.c 1</t>
  </si>
  <si>
    <t>5.5.c 1</t>
  </si>
  <si>
    <t>5.6.d</t>
  </si>
  <si>
    <t>Deemed no applicable in the context of the scope of requirements.</t>
  </si>
  <si>
    <t>4.2.e</t>
  </si>
  <si>
    <t>5.2.e</t>
  </si>
  <si>
    <t>5.3.e</t>
  </si>
  <si>
    <t>5.4.c.2</t>
  </si>
  <si>
    <t>5.5.c.2</t>
  </si>
  <si>
    <t>5.6.e</t>
  </si>
  <si>
    <t>4.2.f</t>
  </si>
  <si>
    <t>5.2.f</t>
  </si>
  <si>
    <t>5.3.f</t>
  </si>
  <si>
    <t>5.4.c.3</t>
  </si>
  <si>
    <t>5.5.c.3</t>
  </si>
  <si>
    <t>5.6.f</t>
  </si>
  <si>
    <t>5.2.g</t>
  </si>
  <si>
    <t>5.3.g</t>
  </si>
  <si>
    <t>5.4.c.4</t>
  </si>
  <si>
    <t>5.5.c.4</t>
  </si>
  <si>
    <t>5.6.g</t>
  </si>
  <si>
    <t>5.2.h</t>
  </si>
  <si>
    <t>5.3.h</t>
  </si>
  <si>
    <t>5.5.c.5</t>
  </si>
  <si>
    <t>5.5.c.6</t>
  </si>
  <si>
    <t>5.5.c.7</t>
  </si>
  <si>
    <t>5.5.c.8</t>
  </si>
  <si>
    <t>5.5.c.9</t>
  </si>
  <si>
    <t>5.5.c.9.a</t>
  </si>
  <si>
    <t>5.5.c.9.b</t>
  </si>
  <si>
    <t>5.5.c.9.c</t>
  </si>
  <si>
    <t>5.5.c.10</t>
  </si>
  <si>
    <t>Process &amp; Procedures</t>
  </si>
  <si>
    <t>Handling Confidential of Sensitive Information</t>
  </si>
  <si>
    <t>4.1.a</t>
  </si>
  <si>
    <t>4.3.a.2</t>
  </si>
  <si>
    <t>4.3.o</t>
  </si>
  <si>
    <t>5.1.a</t>
  </si>
  <si>
    <t>6.1.a</t>
  </si>
  <si>
    <t>6.2.1</t>
  </si>
  <si>
    <t>6.4.a.1</t>
  </si>
  <si>
    <t>6.4.b</t>
  </si>
  <si>
    <t>6.4.d.1</t>
  </si>
  <si>
    <t>6.4.f</t>
  </si>
  <si>
    <t>6.5.1</t>
  </si>
  <si>
    <t>6.6.1</t>
  </si>
  <si>
    <t>6.7.1</t>
  </si>
  <si>
    <t>6.8.1</t>
  </si>
  <si>
    <t>6.9.1</t>
  </si>
  <si>
    <t>4.1.b</t>
  </si>
  <si>
    <t>4.3.b.1</t>
  </si>
  <si>
    <t>4.3.p</t>
  </si>
  <si>
    <t>5.1.b</t>
  </si>
  <si>
    <t>6.1.b</t>
  </si>
  <si>
    <t>6.2.2</t>
  </si>
  <si>
    <t>6.3.a</t>
  </si>
  <si>
    <t>6.4.a.2</t>
  </si>
  <si>
    <t>6.4.b.1</t>
  </si>
  <si>
    <t>6.4.d.2</t>
  </si>
  <si>
    <t>6.4.f.1</t>
  </si>
  <si>
    <t>6.5.2</t>
  </si>
  <si>
    <t>6.6.2</t>
  </si>
  <si>
    <t>6.7.2</t>
  </si>
  <si>
    <t>6.8.2</t>
  </si>
  <si>
    <t>4.1.c</t>
  </si>
  <si>
    <t>4.3.b.2</t>
  </si>
  <si>
    <t>4.3.q</t>
  </si>
  <si>
    <t>5.1.c</t>
  </si>
  <si>
    <t>6.1.c</t>
  </si>
  <si>
    <t>6.2.3</t>
  </si>
  <si>
    <t>6.3.b</t>
  </si>
  <si>
    <t>6.4.a.3</t>
  </si>
  <si>
    <t>6.4.b.2</t>
  </si>
  <si>
    <t>6.4.d.3</t>
  </si>
  <si>
    <t>6.4.f.2</t>
  </si>
  <si>
    <t>6.6.3</t>
  </si>
  <si>
    <t>6.7.3</t>
  </si>
  <si>
    <t>6.8.3</t>
  </si>
  <si>
    <t>4.1.d</t>
  </si>
  <si>
    <t>4.3.c</t>
  </si>
  <si>
    <t>4.3.q.1</t>
  </si>
  <si>
    <t>5.1.d</t>
  </si>
  <si>
    <t>6.1.d</t>
  </si>
  <si>
    <t>6.3.c</t>
  </si>
  <si>
    <t>6.4.a.4</t>
  </si>
  <si>
    <t>6.4.b.3</t>
  </si>
  <si>
    <t>6.4.d.4</t>
  </si>
  <si>
    <t>6.4.f.3</t>
  </si>
  <si>
    <t>6.6.4</t>
  </si>
  <si>
    <t>6.7.3.a</t>
  </si>
  <si>
    <t>6.8.4</t>
  </si>
  <si>
    <t>4.1.e</t>
  </si>
  <si>
    <t>4.3.d</t>
  </si>
  <si>
    <t>4.3.q.2</t>
  </si>
  <si>
    <t>6.1.e</t>
  </si>
  <si>
    <t>6.3.d</t>
  </si>
  <si>
    <t>6.4.a.5</t>
  </si>
  <si>
    <t>6.4.b.4</t>
  </si>
  <si>
    <t>6.4.d.5</t>
  </si>
  <si>
    <t>6.4.f.4</t>
  </si>
  <si>
    <t>6.6.5</t>
  </si>
  <si>
    <t>6.7.3.b</t>
  </si>
  <si>
    <t>6.8.5</t>
  </si>
  <si>
    <t>4.3.e</t>
  </si>
  <si>
    <t>4.3.q.3</t>
  </si>
  <si>
    <t>6.1.f</t>
  </si>
  <si>
    <t>6.4.a.6</t>
  </si>
  <si>
    <t>6.4.b.5</t>
  </si>
  <si>
    <t>6.4.d.6</t>
  </si>
  <si>
    <t>6.4.f.5</t>
  </si>
  <si>
    <t>6.6.6</t>
  </si>
  <si>
    <t>6.7.3.c</t>
  </si>
  <si>
    <t>6.8.6</t>
  </si>
  <si>
    <t>4.3.f</t>
  </si>
  <si>
    <t>4.3.q.4.a</t>
  </si>
  <si>
    <t>6.1.g</t>
  </si>
  <si>
    <t>6.4.a.7</t>
  </si>
  <si>
    <t>6.4.b.6</t>
  </si>
  <si>
    <t>6.4.d.7</t>
  </si>
  <si>
    <t>6.4.f.6</t>
  </si>
  <si>
    <t>6.6.7</t>
  </si>
  <si>
    <t>6.7.3.d</t>
  </si>
  <si>
    <t>4.3.g</t>
  </si>
  <si>
    <t>4.3.q.4.b</t>
  </si>
  <si>
    <t>6.1.h</t>
  </si>
  <si>
    <t>6.4.a.8</t>
  </si>
  <si>
    <t>6.4.b.7</t>
  </si>
  <si>
    <t>6.4.d.8</t>
  </si>
  <si>
    <t>6.7.3.e</t>
  </si>
  <si>
    <t>4.3.h</t>
  </si>
  <si>
    <t>4.3.q.5</t>
  </si>
  <si>
    <t>6.1.i</t>
  </si>
  <si>
    <t>6.4.a.9</t>
  </si>
  <si>
    <t>6.4.b.8</t>
  </si>
  <si>
    <t>6.4.d.9</t>
  </si>
  <si>
    <t>6.7.3.f</t>
  </si>
  <si>
    <t>4.3.i</t>
  </si>
  <si>
    <t>4.3.q.6</t>
  </si>
  <si>
    <t>6.4.a.10</t>
  </si>
  <si>
    <t>6.4.c</t>
  </si>
  <si>
    <t>6.4.d.10</t>
  </si>
  <si>
    <t>6.7.3.g</t>
  </si>
  <si>
    <t>4.3.j.1</t>
  </si>
  <si>
    <t>4.3.q.7</t>
  </si>
  <si>
    <t>6.4.a.11</t>
  </si>
  <si>
    <t>6.4.c.1</t>
  </si>
  <si>
    <t>6.4.d.11</t>
  </si>
  <si>
    <t>6.7.3.h</t>
  </si>
  <si>
    <t>4.3.j.2</t>
  </si>
  <si>
    <t>6.4.a.12</t>
  </si>
  <si>
    <t>6.4.c.2</t>
  </si>
  <si>
    <t>6.4.d.12</t>
  </si>
  <si>
    <t>6.7.3.i</t>
  </si>
  <si>
    <t>4.3.k</t>
  </si>
  <si>
    <t>6.4.a.13</t>
  </si>
  <si>
    <t>6.4.c.3</t>
  </si>
  <si>
    <t>6.4.d.13</t>
  </si>
  <si>
    <t>4.3.l</t>
  </si>
  <si>
    <t>6.4.a.14</t>
  </si>
  <si>
    <t>6.4.c.4</t>
  </si>
  <si>
    <t>6.4.d.14</t>
  </si>
  <si>
    <t>4.3.m</t>
  </si>
  <si>
    <t>6.4.c.5</t>
  </si>
  <si>
    <t>6.4.e</t>
  </si>
  <si>
    <t>4.3.n</t>
  </si>
  <si>
    <t>6.4.c.6</t>
  </si>
  <si>
    <t>6.4.c.78</t>
  </si>
  <si>
    <r>
      <t xml:space="preserve">ISO/IEC 27035-1, Principles of Incident Management.
</t>
    </r>
    <r>
      <rPr>
        <sz val="10"/>
        <color theme="1"/>
        <rFont val="Arial"/>
        <family val="2"/>
      </rPr>
      <t xml:space="preserve">
Presents basic concepts and phases of information security incident management, and how to improve incident management. This part combines these concepts with principles in a structured approach to:
-- detecting,
-- reporting, 
-- assessing, 
-- responding to incidents, and
-- applying lessons learnt.</t>
    </r>
  </si>
  <si>
    <t xml:space="preserve"> Clause</t>
  </si>
  <si>
    <t>ISO 27035:1 Clause Statements</t>
  </si>
  <si>
    <t>Recommendation</t>
  </si>
  <si>
    <t xml:space="preserve">As a key part of an organisation’s overall information security strategy, the organisation should put controls and procedures in place to enable a structured well-planned approach to the management of information security incidents. From an organisation’s perspective, the prime objective is to avoid or contain the impact of information security incidents in order to minimize the direct and indirect damage to its operations caused by the incidents. Since damage to information assets can have a negative impact on operations, business and operational perspectives should have a major influence in determining more specific objectives for information security management.
</t>
  </si>
  <si>
    <t>Observation</t>
  </si>
  <si>
    <t>NIST SP800-61</t>
  </si>
  <si>
    <t>Compliancy 
Status</t>
  </si>
  <si>
    <t>More specific objectives of a structured well-planned approach to incident management should include
the following:</t>
  </si>
  <si>
    <t>Information security events are detected and dealt with efficiently, in particular deciding when they should be classified as information security incidents;</t>
  </si>
  <si>
    <t>3.2 - Detection and Analysis</t>
  </si>
  <si>
    <t>Identified information security incidents are assessed and responded to in the most appropriate and efficient manner;</t>
  </si>
  <si>
    <t>3.2.4 - Incident Analysis</t>
  </si>
  <si>
    <t>The adverse effects of information security incidents on the organisation and its operations are minimized by appropriate controls as part of incident response;</t>
  </si>
  <si>
    <t>3.1.2 - Preventing Incidents</t>
  </si>
  <si>
    <t>A link with relevant elements from crisis management and business continuity management through an escalation process is established;</t>
  </si>
  <si>
    <t>3.2.7 - Incident Notification</t>
  </si>
  <si>
    <t>Information security vulnerabilities are assessed and dealt with appropriately to prevent or reduce incidents. This assessment can be done either by the IRT or other teams within the organisation, depending on duty distribution;</t>
  </si>
  <si>
    <t>Lessons are learnt quickly from information security incidents, vulnerabilities and their management. This feedback mechanism is intended to increase the chances of preventing future information security incidents from occurring, improve the implementation and use of information security controls, and improve the overall information security ident management plan.</t>
  </si>
  <si>
    <t>3.4.1 - Lessons Learned</t>
  </si>
  <si>
    <t>The clauses are not included in the assessment as there are no applicable controls</t>
  </si>
  <si>
    <t xml:space="preserve">The guidance provided by ISO/IEC 27035 (all parts) is extensive and, if adopted in full, could require significant resources to operate and manage. It is therefore important that an organisation applying this guidance should retain a sense of perspective and ensure that the resources applied to information security incident management and the complexity of the mechanisms implemented are proportional to the following Clauses.
</t>
  </si>
  <si>
    <t>Size, structure and business nature of an organisation including key critical assets, processes, and data that should be protected;</t>
  </si>
  <si>
    <t>Not Applicable</t>
  </si>
  <si>
    <t>Scope of any information security management system for incident handling;</t>
  </si>
  <si>
    <t>Potential risk due to incidents;</t>
  </si>
  <si>
    <t>The goals of the business.</t>
  </si>
  <si>
    <t>Plan and Prepare</t>
  </si>
  <si>
    <t xml:space="preserve">Effective information security incident management requires appropriate planning and preparation. For an efficient and effective information security incident management plan to be put into operation, an organisation should complete a number of preparatory activities, namely:
</t>
  </si>
  <si>
    <t>Formulate and produce an information security incident management policy and gain top management commitment to that policy;</t>
  </si>
  <si>
    <t>2.3.1 - Policy Elements</t>
  </si>
  <si>
    <t>Update information security policies, including those related to risk management, at a corporate level and specific system, service and network levels;</t>
  </si>
  <si>
    <t>Define and document a detailed information security incident management plan, including topics covering communications and information disclosure;</t>
  </si>
  <si>
    <t>2.3.2 - Plan Elements</t>
  </si>
  <si>
    <t>Establish the IRT, with an appropriate training program designed, developed, and provided to its personnel;</t>
  </si>
  <si>
    <t>2.4 - Incident Response Team Structure</t>
  </si>
  <si>
    <t>Establish and preserve appropriate relationships and connections with internal and external organisations that are directly involved in information security event, incident and vulnerability management;</t>
  </si>
  <si>
    <t>2.3.4 - Sharing Information with Outside Parties</t>
  </si>
  <si>
    <t>Establish, implement and operate technical, organisational and operational mechanisms to support the information security incident management plan and the work of the IRT. Develop and deploy necessary information systems to support the IRT, including an information security database. These mechanisms and systems are intended to prevent information security incident occurrences or reduce the likelihood of occurrences of information security incidents;</t>
  </si>
  <si>
    <t>2.4.4 - Dependencies within Organisations</t>
  </si>
  <si>
    <t>Design and develop an awareness and training program for information security event, incident and vulnerability management;</t>
  </si>
  <si>
    <t>3.1.1 - Preparing to Handle Incidents</t>
  </si>
  <si>
    <t>Test the use of the information security incident management plan, its processes and procedures.</t>
  </si>
  <si>
    <t xml:space="preserve">The second phase of information security incident management involves the detection of, collection of information associated with, and reporting on occurrences of information security events and the existence of information security vulnerabilities by manual or automatic means. In this phase, events and vulnerabilities might not yet be classified as information security incidents. The reporting of security events in line with the organisation’s reporting policies enables later analysis if required.
For the Detection and Reporting phase, an organisation should undertake the following key activities:
</t>
  </si>
  <si>
    <t>Monitor and log system and network activity of constituency or parent organisations as appropriate;</t>
  </si>
  <si>
    <t>3.2.3 - Source of Precursors &amp; Indicators</t>
  </si>
  <si>
    <t>Detect and report the occurrence of an information security event or the existence of an information security vulnerability, whether manually by personnel or automatically;</t>
  </si>
  <si>
    <t>Collect information on an information security event or vulnerability;</t>
  </si>
  <si>
    <t>3.2.4 - Incident Analysis, 3.2.5 - Incident Documentation</t>
  </si>
  <si>
    <t xml:space="preserve">Collect situational awareness information from internal and external data sources including local system and network traffic and activity logs, news feeds concerning ongoing political, social, or economic activities that might impact incident activity, external feeds in incident trends, new attack vectors, current attack indicators and new mitigation strategies and technologies;
</t>
  </si>
  <si>
    <t>2.3.4 - Sharing Information with Outside Parties
3.2.1 - Attack Vectors</t>
  </si>
  <si>
    <t>Ensure that all activities, results and related decisions are properly logged for later analysis;</t>
  </si>
  <si>
    <t>3.4.3 - Evidence Retention</t>
  </si>
  <si>
    <t>Ensure that digital evidence is gathered and stored securely, and that its secure preservation is continually monitored, in case the evidence is required for legal prosecution or internal disciplinary action. For more detailed information on the identification,  collection, acquisition and preservation of digital evidence, see the investigative standards in Annex A;</t>
  </si>
  <si>
    <t>3.2.5 - Incident Documentation</t>
  </si>
  <si>
    <t>Ensure that a change control regime is followed to enable information security event and vulnerability tracking and report updates, and to keep the information security database up-to-date;</t>
  </si>
  <si>
    <t>Escalate, on an as-needed basis throughout the phase, for further review or decisions.</t>
  </si>
  <si>
    <t>3.2.6 - Incident Prioritisation</t>
  </si>
  <si>
    <t>Assessment and Decision</t>
  </si>
  <si>
    <t xml:space="preserve">The third phase of information security incident management involves the assessment of information associated with occurrences of information security events and the decision on whether to classify events as information security incidents. Once an information security event has been detected and reported, the subsequent activities should be performed:
</t>
  </si>
  <si>
    <t>Distribute the responsibility for information security incident management activities through an appropriate hierarchy of personnel with assessment, decision making and actions involving both security and non-security personnel;</t>
  </si>
  <si>
    <t>2.4.1 - Team Models</t>
  </si>
  <si>
    <t>Provide formal procedures for each notified person to follow, including reviewing and amending reports, assessing damage, and notifying relevant personnel. Individual actions will depend on the type and severity of the incident;</t>
  </si>
  <si>
    <t>2.3.3 - Procedure Elements</t>
  </si>
  <si>
    <t>Use guidelines for thorough documentation of an information security event and the subsequent actions for an information security incident if the information security event becomes classified as an information security incident.</t>
  </si>
  <si>
    <t>Collect information that can include testing, measuring, and other data gathering about the detection of an information security event. The type and amount of information collected will depend on the information security event that has occurred;</t>
  </si>
  <si>
    <t>3.4.2 - Using Collected Incident Data</t>
  </si>
  <si>
    <t xml:space="preserve">Conduct an assessment by the incident handler to determine whether the event is a possible or confirmed information security incident or a false alarm. A false alarm (i.e. a false positive) is an indication of a reported event that is found not to be real or of any  consequence. If desired, the IRT can conduct a quality review to ensure that the incident handler correctly declared an incident;
</t>
  </si>
  <si>
    <t>Ensure that all parties involved, particularly the IRT, properly log all activities, results and related decisions for later analysis;</t>
  </si>
  <si>
    <t xml:space="preserve">Ensure that the change control regime is maintained to cover information security incident tracking and incident report updates, and to keep the information security database up-to-date.
</t>
  </si>
  <si>
    <t>4.1.2 - Sharing Agreements and Reporting Requirements</t>
  </si>
  <si>
    <t xml:space="preserve">The fourth phase of information security incident management involves responding to information security incidents in accordance with the actions determined in the Assessment and Decision phase. Depending on the decisions, the responses could be made immediately, in real-time, or in near real-time, and some responses could involve information security investigation Once an information security incident has been confirmed and the responses determined, the subsequent activities should be undertaken:
</t>
  </si>
  <si>
    <t>Distribute the responsibility for information security incident management activities through an appropriate hierarchy of personnel with decision making and actions, involving both security and non-security personnel as necessary;</t>
  </si>
  <si>
    <t>Provide formal procedures for each involved person to follow, including reviewing and amending the reports, re-assessing damage, and notifying the relevant personnel. Individual actions will depend on the type and severity of the incident;</t>
  </si>
  <si>
    <t xml:space="preserve">Use guidelines for thorough documentation of an information security incident and subsequent actions. </t>
  </si>
  <si>
    <t>Investigate incidents as required and relative to the information security incident classification scale rating. The scale should be changed as necessary. Investigation can include different kinds of analyses to provide a more in-depth understanding of incidents.</t>
  </si>
  <si>
    <t>Review by the IRT to determine whether the information security incident is under control, and if so, perform the required response. If the incident is not under control or it is going to have a severe impact on the organisation’s operations, perform crisis response activities through escalation to the crisis handling function.</t>
  </si>
  <si>
    <t>3.3.1 - Containment Strategy</t>
  </si>
  <si>
    <t>Assign internal resources and identify external resources in order to respond to an incident.</t>
  </si>
  <si>
    <t>2.4.1 - Team Models
2.4.2 - Team Selection
2.4.3 - Incident Response Personnel
2.4.4 - Dependencies within Organisations</t>
  </si>
  <si>
    <t>Escalate as needed throughout the phase for further assessments or decisions.</t>
  </si>
  <si>
    <t>Ensure that all parties involved, particularly the IRT, properly log all activities for later analysis.</t>
  </si>
  <si>
    <t>3.2.4 - Incident Analysis
3.2.5 - Incident Documentation</t>
  </si>
  <si>
    <t>Ensure that digital evidence is gathered and stored provably securely, and that its secure preservation is continually monitored, in case the evidence is required for legal prosecution or internal disciplinary action. For more detailed information on the identification, collection, acquisition and preservation of digital evidence, see the investigative standards in Annex A.</t>
  </si>
  <si>
    <t>Ensure that the change control regime is maintained to cover information security incident tracking and incident report updates, and to keep the information security database up-to-date.</t>
  </si>
  <si>
    <t>Communicate the existence of the information security incident and share any relevant details (e.g. threat, attack, and vulnerability information) with other internal and external individuals or organisations, in accordance with organisational and IRT communication plans and information disclosure policies. 
It can be particularly important to notify asset owners (determined during the impact analysis) and internal and external organisations (e.g. other incident response teams, law enforcement agencies, Internet service providers, and information sharing organisations) that could assist with the management and resolution of the incident. 
Sharing information could also benefit other organisations since the same threats and attacks often affect multiple organisations. For further detail about information sharing, see ISO/IEC 27010.</t>
  </si>
  <si>
    <t>After recovery from an incident, a Post Incident Activity should be initiated depending on the nature and severity of the incident. This activity includes</t>
  </si>
  <si>
    <t>Investigation of the information pertaining to the incident,</t>
  </si>
  <si>
    <t>Investigation of other relevant sources such as involved personnel, and</t>
  </si>
  <si>
    <t>Summarized report of the investigation findings.</t>
  </si>
  <si>
    <t>Once the incident has been resolved, it should be closed according to the requirements of the IRT or parent organisation and all stakeholders should be notified.</t>
  </si>
  <si>
    <t>The fifth phase of information security incident management occurs when information security incidents have been resolved. This phase involves learning lessons from how incidents (and vulnerabilities) have been handled. For the Lessons Learnt phase, an organization should perform the following key activities:</t>
  </si>
  <si>
    <t>Identify the lessons learnt from information security incidents and vulnerabilities;</t>
  </si>
  <si>
    <t xml:space="preserve">Cyber Incident Response Plan - Lessons Learned &amp; Case Management Phase - refers to: " this is the point where normal operations are restored.  Eradication and recovery have been tested and approved and required software patches have been installed, operational changes have been made through Change Control practices and documented.  
It is the responsibility of the IRM's to pull together all the documentation and evidence about the incident and create and Incident Response Report.  The draft should contain information of what occurred during the incident and the remediation processes.  Once this report has been created, the IRM's will formally review the information with those that were impacted and those who participated in handling the incident. 
Gather all information regarding the incident and analytical documentation combined with any associated legal case information. Incident reports must define the incident in detailed terms.  If the case is to be prosecuted, a legal chain of evidence may be required.
</t>
  </si>
  <si>
    <t>No further requirement.</t>
  </si>
  <si>
    <t>Review, identify and make improvements to information security control implementation (new or updated controls), as well as information security incident management policy. Lessons can come from one or many information security incidents or reported  security vulnerabilities. Improvements are aided by metrics fed into the organisation’s strategy on where to invest in information security controls;</t>
  </si>
  <si>
    <t xml:space="preserve">Cyber incidents are captured, tracked and remediated in the Operational Risk Register and aligns to the Enterprise Risk Register, to ensure that cyber incidents are known, managed and do not adversely affect the &lt;CLIENT&gt; operations. 
The CTO is accountable for ensuring that IT risk is reduced.  The CTO reviews the risk register on a monthly basis, where currently the business risk team has completed updating the register. </t>
  </si>
  <si>
    <t>Review, identify and make improvements to the organisation’s existing information security risk assessment and management reviews;</t>
  </si>
  <si>
    <t xml:space="preserve">Review how effective the processes, procedures, reporting formats and organisational structure were in responding to, assessing and recovering from information security incidents and dealing with information security vulnerabilities. On the basis of the lessons learnt, identify and make improvements to the information security incident management plan and its documentation;
</t>
  </si>
  <si>
    <t>No effective testing has taken place (only 1 test has taken place) to validate cyber incident response</t>
  </si>
  <si>
    <t xml:space="preserve">Conduct a cyber based incident response test on an annual basis, based on the latest threat scenario, or the following:  
    - Unauthorised access
    - Denial of Service
    - Scans/Probes/Attempted access
    - Malware Infection
    - Data Breach
</t>
  </si>
  <si>
    <t>Incomplete</t>
  </si>
  <si>
    <t>Communicate and share the results of review within a trusted community (if the organisation so wishes);</t>
  </si>
  <si>
    <t xml:space="preserve">The Cyber Incident Response Plan - Lessons Learned &amp; Case Management Phase - states that  "The Incident Response Team will then compile and submit the final report to  Management and the Case Management team.  Ideally, this is to occur as soon as possible after the incident.
However, as there has not been a complete test of the incident response phases (or an incident has occurred to invoke a requirement for this control) it is not known if this has taken place.
</t>
  </si>
  <si>
    <t xml:space="preserve">    -  NCC Group has been engaged to conduct a cyber incident response test, to understand and assist improvement of &lt;CLIENT&gt;'s incident response plan. 
</t>
  </si>
  <si>
    <t>Determine if the incident information, associated attack vectors and vulnerabilities may be shared with partner organisations to assist in preventing the same incidents from occurring in their environments. For more details, see ISO/IEC 27010 on information sharing;</t>
  </si>
  <si>
    <t xml:space="preserve">The Cyber Incident Response Plan - Lessons Learned &amp; Case Management Phase - states that  "The Incident Response Team will then compile and submit the final report to  Management and the Case Management team.  Ideally, this is to  occur as soon as possible after the incident.
However, as there has not been a complete test of the incident response phases (or an incident has occurred to invoke a requirement for this control) it is not known if this has taken place.
</t>
  </si>
  <si>
    <t>Perform a comprehensive evaluation of IRT performance and effectiveness on a periodic basis.</t>
  </si>
  <si>
    <t>This has not taken place.</t>
  </si>
  <si>
    <r>
      <rPr>
        <b/>
        <sz val="10"/>
        <color theme="1"/>
        <rFont val="Arial"/>
        <family val="2"/>
      </rPr>
      <t>ISO/IEC 27035-2, Guidelines to plan and prepare for incident response.</t>
    </r>
    <r>
      <rPr>
        <sz val="10"/>
        <color theme="1"/>
        <rFont val="Arial"/>
        <family val="2"/>
      </rPr>
      <t xml:space="preserve">
This describes how to plan and prepare for incident response. This part covers the “Plan and Prepare” and “Lessons Learnt” phases of the model presented in ISO/IEC 27035-1.
</t>
    </r>
  </si>
  <si>
    <t>Clause</t>
  </si>
  <si>
    <t>ISO27035:2 Clause Statements</t>
  </si>
  <si>
    <t xml:space="preserve">Observation </t>
  </si>
  <si>
    <t>An organisation information security incident management policy should provide the formally documented principles and intentions used to direct decision-making and ensure consistent and appropriate implementation of processes, procedures, etc. with regard to this policy. Any information security incident management policy should be part of the information security strategy for an organisation. It should also support the existing mission of its parent organisation. and be in line with already existing policies and procedures. An organisation. should implement an information security incident management policy that outlines the processes, responsible persons, authority and reporting lines (specifically the primary point of contact for reporting suspected incidents) when an information security incident occurs. The policy should be reviewed regularly to ensure it reflects the latest organisation.al structure, processes, and technology that can affect incident response. The policy should also outline any awareness and training initiatives within the organisation. that is related to incident response (see Clause 10). The following pre-requisites have been set:</t>
  </si>
  <si>
    <t>4.1a</t>
  </si>
  <si>
    <t>a)    Objectives</t>
  </si>
  <si>
    <t>4.1b</t>
  </si>
  <si>
    <t>b)    Interested Parties internally &amp; externally</t>
  </si>
  <si>
    <t>4.1c</t>
  </si>
  <si>
    <t>c)    Specific incident types and vulnerabilities are highlighted</t>
  </si>
  <si>
    <t>4.1d</t>
  </si>
  <si>
    <t>d)    Specific roles are highlighted</t>
  </si>
  <si>
    <t>4.1e</t>
  </si>
  <si>
    <t>e)    Benefits are understood</t>
  </si>
  <si>
    <t>A successful information security incident management policy should be created and implemented as an enterprise-wide process. To that end, all stakeholders or their representatives should be involved in the development of the policy from the initial planning stages through the implementation of any process or response team.</t>
  </si>
  <si>
    <t xml:space="preserve">The incident management policy has been created and implemented as an enterprise wide process. </t>
  </si>
  <si>
    <t>The incident management policy has had involvement from:</t>
  </si>
  <si>
    <t>Legal advisors</t>
  </si>
  <si>
    <t>public relations</t>
  </si>
  <si>
    <t>marketing</t>
  </si>
  <si>
    <t>departmental managers</t>
  </si>
  <si>
    <t>security staff</t>
  </si>
  <si>
    <t>risk managers</t>
  </si>
  <si>
    <t>system and network administrators</t>
  </si>
  <si>
    <t>ICT staff,</t>
  </si>
  <si>
    <t>Helpdesk staff</t>
  </si>
  <si>
    <t>Upper-level management</t>
  </si>
  <si>
    <t>Facilities managers</t>
  </si>
  <si>
    <t>The incident management policy is approved by top management</t>
  </si>
  <si>
    <t>The incident management policy is adequately resourced to maintain an incident response capability</t>
  </si>
  <si>
    <t>The incident management policy is made available to all staff</t>
  </si>
  <si>
    <t>The information security incident management policy should be high-level. Detailed information and step-by-step instructions should be included in the series of documents that make up the information security incident management plan, which is outlined in Clause 6. An organisation. should ensure that its information security incident management policy content addresses, but is not limited to, the following topics:</t>
  </si>
  <si>
    <t>The incident management policy includes, purpose objectives and scope</t>
  </si>
  <si>
    <t xml:space="preserve">Ownership </t>
  </si>
  <si>
    <t>Review cycle</t>
  </si>
  <si>
    <t>A statement relating to top management commitment</t>
  </si>
  <si>
    <t>A definition of a security incident</t>
  </si>
  <si>
    <t>Description of the types or categories of security incident</t>
  </si>
  <si>
    <t>A description of how incidents should be reported</t>
  </si>
  <si>
    <t xml:space="preserve">Process flow map of the incident process from detection to resolution </t>
  </si>
  <si>
    <t>A requirement for post incident review</t>
  </si>
  <si>
    <t xml:space="preserve">(if appropriate) summary of vulnerability reporting and handling </t>
  </si>
  <si>
    <t>Defined roles and responsibilities</t>
  </si>
  <si>
    <t>Overview of the IRT</t>
  </si>
  <si>
    <t>Organisation</t>
  </si>
  <si>
    <t>Key roles</t>
  </si>
  <si>
    <t>Responsibilities</t>
  </si>
  <si>
    <t>Authority</t>
  </si>
  <si>
    <t>Defined decision making authority for each phase and priority</t>
  </si>
  <si>
    <t>Definitions of:</t>
  </si>
  <si>
    <t>·         Incident classification</t>
  </si>
  <si>
    <t>·         Severity rating</t>
  </si>
  <si>
    <t>·         Related terms</t>
  </si>
  <si>
    <t>Overview of:</t>
  </si>
  <si>
    <t xml:space="preserve">Reporting and notification requirements </t>
  </si>
  <si>
    <t>Briefing top management</t>
  </si>
  <si>
    <t>Dealing with enquiries, instigating follow up and resolving incidents</t>
  </si>
  <si>
    <t>Liaising with external organisations</t>
  </si>
  <si>
    <t xml:space="preserve">Requirements for logging </t>
  </si>
  <si>
    <t>Requirements for log analysis</t>
  </si>
  <si>
    <t xml:space="preserve">The requirement that all parts of the organisation work together to identify and resolve incidents.
</t>
  </si>
  <si>
    <t xml:space="preserve">A description of the oversight structure and its duties and authority.
</t>
  </si>
  <si>
    <t xml:space="preserve">Links to external organisations for specific support purposes such as forensics teams legal counsel, IT operations and media support.
</t>
  </si>
  <si>
    <t xml:space="preserve">Summary of legal and regulatory compliance requirements and relevant contacts.
</t>
  </si>
  <si>
    <t xml:space="preserve">List and references to associated policies procedures and documents that support the incident management process .
</t>
  </si>
  <si>
    <t>Incident Management Plan</t>
  </si>
  <si>
    <t xml:space="preserve">Continuous monitoring policy which is shared across the whole business stating that this activity is undertaken
</t>
  </si>
  <si>
    <r>
      <t>Authority granting the IRT access to the outputs of the monitoring or the ability to access logs from 3</t>
    </r>
    <r>
      <rPr>
        <vertAlign val="superscript"/>
        <sz val="10"/>
        <color theme="1"/>
        <rFont val="Arial"/>
        <family val="2"/>
      </rPr>
      <t>rd</t>
    </r>
    <r>
      <rPr>
        <sz val="10"/>
        <color theme="1"/>
        <rFont val="Arial"/>
        <family val="2"/>
      </rPr>
      <t xml:space="preserve"> parties </t>
    </r>
  </si>
  <si>
    <t>Information sharing and disclosure policy</t>
  </si>
  <si>
    <t xml:space="preserve">Communications policy setting how and when information can be shared and with whom and any associated authority and sign-off.  
</t>
  </si>
  <si>
    <t xml:space="preserve">Does this follow the organisational requirements for disclosure?
</t>
  </si>
  <si>
    <t xml:space="preserve">Information storage and handling policy </t>
  </si>
  <si>
    <t>Secure storage and handling</t>
  </si>
  <si>
    <t>This should be compatible with the document classification, labelling and handling policy</t>
  </si>
  <si>
    <t xml:space="preserve">IRT </t>
  </si>
  <si>
    <t xml:space="preserve">·         Mission statement </t>
  </si>
  <si>
    <t>·         Goals and purpose</t>
  </si>
  <si>
    <t>·         Definition of the IRT scope</t>
  </si>
  <si>
    <t>·         Details of top management sponsor / executive officer, board member</t>
  </si>
  <si>
    <t>·         IRT authority</t>
  </si>
  <si>
    <t>·         Contact information</t>
  </si>
  <si>
    <t>·         List of services and core activities</t>
  </si>
  <si>
    <t>·         Scope of authority</t>
  </si>
  <si>
    <t>·         Governance structure</t>
  </si>
  <si>
    <t>An overview of the awareness training process and use of incidents to feed into the process</t>
  </si>
  <si>
    <t>Updating Information Security Policies</t>
  </si>
  <si>
    <t>An organisation. should include information security incident management content in its information security policies at corporate level, as well as on specific system, service and network levels and relate this content to the incident management policy. The integration should aim for the following:</t>
  </si>
  <si>
    <t>General</t>
  </si>
  <si>
    <t xml:space="preserve">Describe why information security incident management is important
</t>
  </si>
  <si>
    <t xml:space="preserve">Indicate top management commitment
</t>
  </si>
  <si>
    <t xml:space="preserve">Ensure consistency across various policies
</t>
  </si>
  <si>
    <t xml:space="preserve">Ensure planned systematic and calm responses and minimise adverse effects.
</t>
  </si>
  <si>
    <t>An organisation. should update and maintain its corporate information security and risk management policies, and specific system, service or network information security policies in tandem to ensure they remain consistent and current. These corporate-level policies should refer explicitly to the information security incident management policy and associated   The corporate-level policies should include the requirement that appropriate review mechanisms need to be established. These review mechanisms need to ensure that information from the detection, monitoring and resolution of information security incidents and from dealing with reported information security vulnerabilities is used as input to the process designed to maintain continuing effectiveness of the policies.</t>
  </si>
  <si>
    <t>The Incident management policy should be linked to the:</t>
  </si>
  <si>
    <t xml:space="preserve">Risk management policies
</t>
  </si>
  <si>
    <t xml:space="preserve">Information security policies
</t>
  </si>
  <si>
    <t xml:space="preserve">Review mechanisms should be implemented
</t>
  </si>
  <si>
    <t>Creating Incident Management plan</t>
  </si>
  <si>
    <t>The aim of an information security incident management plan is to document the activities and procedures for dealing with information security events, incidents and vulnerabilities, and communication of them. The plan stems from and is based on the information security incident management policy. Overall, the plan documentation should encompass multiple documents including the forms, procedures, organisation.al elements and support tools for the detection and reporting of, assessment and decision making related to, responses to and learning lessons from information security incidents. The plan may include a high level outline of the basic flow of incident management activities to provide structure and pointers to the various detailed components of the plan. These components will provide the step-by-step instructions for incident handlers to follow using specific tools, following specific workflows or handling specific types of incidents based on the situation. The information security incident management plan comes into effect whenever an information security event is detected or information security vulnerability is reported. An organisation. should use the plan as a guide for the following:</t>
  </si>
  <si>
    <r>
      <t xml:space="preserve">General: </t>
    </r>
    <r>
      <rPr>
        <sz val="10"/>
        <color theme="1"/>
        <rFont val="Arial"/>
        <family val="2"/>
      </rPr>
      <t>The plan should include a guide to:</t>
    </r>
  </si>
  <si>
    <t>Responding to an information security event</t>
  </si>
  <si>
    <t xml:space="preserve">Determining type and priority
</t>
  </si>
  <si>
    <t xml:space="preserve">Managing to conclusion
</t>
  </si>
  <si>
    <t xml:space="preserve">Responding to vulnerabilities
</t>
  </si>
  <si>
    <t xml:space="preserve">Reporting requirements
</t>
  </si>
  <si>
    <t xml:space="preserve">Information storage requirements and format
</t>
  </si>
  <si>
    <t xml:space="preserve">Rules and circumstances in which information sharing with internal and external groups can take place
</t>
  </si>
  <si>
    <t xml:space="preserve">Identification of lessons learned
</t>
  </si>
  <si>
    <t xml:space="preserve">Identification of improvement plan
</t>
  </si>
  <si>
    <t xml:space="preserve">Making the improvements happen
</t>
  </si>
  <si>
    <t>Plan is Built on consensus</t>
  </si>
  <si>
    <t xml:space="preserve">  </t>
  </si>
  <si>
    <t>This part of ISO/IEC 27035 recommends the development of an information security incident management policy. However, where there is no guiding policy or standard, prevailing law, or other authoritative source, the incident management planning process should be based on consensus to ensure effective operation, communication, and relationships with external organisation's.  Terms and definitions should be normalised between IRT members and partner organisation's. This includes names and identifiers for organisation's and teams, information assets, business processes, etc. Where terminology is difficult or prone to misinterpretation, the incident management plan should include standard terms and definitions in a glossary.
Roles and relationships with external IRTs and other response organisation's, as well as response activity structures and boundaries should be defined by the incident management process owner. Responsibilities of involved parties can overlap and should be adjusted by consensus in the incident management planning process. Where there is overlap on incident response decision boundaries, the plan should identify a responsible party. Involved parties and external IRTs often have disparate metrics. Planning participants should evaluate the available metrics contributed by their respective parties or external organisation's and either agree by consensus on particular set(s) of existing metrics or agree to link the disparate metrics using a reversible mapping. Regardless of approach, the plan should select or connect quantitative metrics so that their scopes are identical and select or connect qualitative metrics with definitive equivalence.</t>
  </si>
  <si>
    <t xml:space="preserve">Ensure external and internal terminology is harmonised and understood by the IRT.
</t>
  </si>
  <si>
    <t xml:space="preserve">Ensure that roles and responsibilities with external support is harmonised and understood by the IRT.
</t>
  </si>
  <si>
    <t xml:space="preserve">Ensure external and internal metrics are harmonised and understood by the IRT.
</t>
  </si>
  <si>
    <t xml:space="preserve">An organisation should ensure that the information security incident management plan is acknowledged by all personnel and associated contractors, ICT service providers, telecommunication providers and outsourcing companies.
</t>
  </si>
  <si>
    <r>
      <t>The Incident management plan should be acknowledged by all parties, staff, contractors and 3</t>
    </r>
    <r>
      <rPr>
        <vertAlign val="superscript"/>
        <sz val="10"/>
        <color theme="1"/>
        <rFont val="Arial"/>
        <family val="2"/>
      </rPr>
      <t>rd</t>
    </r>
    <r>
      <rPr>
        <sz val="10"/>
        <color theme="1"/>
        <rFont val="Arial"/>
        <family val="2"/>
      </rPr>
      <t xml:space="preserve"> parties
</t>
    </r>
  </si>
  <si>
    <t xml:space="preserve">The incident management plan should include the requirement for all parties to detect and report information security events.
</t>
  </si>
  <si>
    <t xml:space="preserve">All parties shall assess and respond to events or incidents, be involved in post resolution activities such as learning and improvement programmes.
</t>
  </si>
  <si>
    <t xml:space="preserve">Shall be willing participants of any IRT
</t>
  </si>
  <si>
    <t xml:space="preserve">Report vulnerabilities
</t>
  </si>
  <si>
    <r>
      <t>Roles and responsibilities should be agreed between the organisation and the 3</t>
    </r>
    <r>
      <rPr>
        <vertAlign val="superscript"/>
        <sz val="10"/>
        <color theme="1"/>
        <rFont val="Arial"/>
        <family val="2"/>
      </rPr>
      <t>rd</t>
    </r>
    <r>
      <rPr>
        <sz val="10"/>
        <color theme="1"/>
        <rFont val="Arial"/>
        <family val="2"/>
      </rPr>
      <t xml:space="preserve"> parties.
</t>
    </r>
  </si>
  <si>
    <t>Incident Response plan content</t>
  </si>
  <si>
    <t>6.4.a</t>
  </si>
  <si>
    <t>Key decision-making criteria and processes to support expected management phases should be defined and reviewed before the planning and preparation process considers specific incident types and the corresponding response processes. This requires available policy, formal or informal understanding of assets and controls, and contribution from participants and management support. 
The content of the information security incident management plan should give an overview, as well as specifying detailed activities. As noted above, the plan documentation should encompass multiple documents including the forms, procedures, organisation.al elements and support tools.</t>
  </si>
  <si>
    <t>Provides a standard approach for security event / incident classification and categorisation?</t>
  </si>
  <si>
    <t xml:space="preserve">Provides a repository for managing and monitoring vulnerabilities </t>
  </si>
  <si>
    <t>Provides a repository for managing and monitoring alerts</t>
  </si>
  <si>
    <t>Provides guidance on escalation and to whom</t>
  </si>
  <si>
    <t>Provides procedures for logging and log analysis can be conducted</t>
  </si>
  <si>
    <t>Provides links to the change control processes</t>
  </si>
  <si>
    <t>Procedures for evidence analysis</t>
  </si>
  <si>
    <t>Provides guidance on using IDS / IPS devices (see also ISO 27039)</t>
  </si>
  <si>
    <t>Ensures the correct legal and regulatory aspects have been addressed</t>
  </si>
  <si>
    <t>Guidance on attacker surveillance</t>
  </si>
  <si>
    <t>Procedures in operation to prevent an incident</t>
  </si>
  <si>
    <t>Material for the training and awareness of later trainees</t>
  </si>
  <si>
    <t>Procedures for the management of the testing plan</t>
  </si>
  <si>
    <t>Organisational structure of the IRT</t>
  </si>
  <si>
    <t>Terms of reference of the IRT</t>
  </si>
  <si>
    <t>Important contact information</t>
  </si>
  <si>
    <t>Procedures and guidance for information sharing</t>
  </si>
  <si>
    <t xml:space="preserve">Detect and Report
</t>
  </si>
  <si>
    <t xml:space="preserve">Planning and preparation requirements for detection and reporting
</t>
  </si>
  <si>
    <t xml:space="preserve">Criteria for accepting an incident report
</t>
  </si>
  <si>
    <t xml:space="preserve">Reporting output notification – format of reports should be agreed.
</t>
  </si>
  <si>
    <t xml:space="preserve">Detecting and reporting the occurrence
</t>
  </si>
  <si>
    <t xml:space="preserve">Responding to incorrect use of the reporting process
</t>
  </si>
  <si>
    <t xml:space="preserve">Collecting information on incidents for further analysis
</t>
  </si>
  <si>
    <t>Detecting vulnerabilities</t>
  </si>
  <si>
    <t>Recording information gathered in a central repository for future analysis</t>
  </si>
  <si>
    <t>Assessment and decision</t>
  </si>
  <si>
    <t xml:space="preserve">Plan and prepare the requirements for analysis and decision to enable and support the development and operation of processes in response to an incident.
</t>
  </si>
  <si>
    <t xml:space="preserve">Minimum information needed for an incident to allow classification and prioritisation being able to differentiate between false positives and true positives.
</t>
  </si>
  <si>
    <t xml:space="preserve">Operation functions and operation activities for automated tools is defined and managed.
</t>
  </si>
  <si>
    <t xml:space="preserve">The PoC should be able to establish whether the event should be classified as an incident </t>
  </si>
  <si>
    <t>IRT assessment should confirm that it is an incident and should confirm the categorisation and prioritisation</t>
  </si>
  <si>
    <t>Assessment of vulnerabilities should be addressed. Who where and when the fix is going to be applied should be identified</t>
  </si>
  <si>
    <t>Record all assessment results</t>
  </si>
  <si>
    <t>6.4.d</t>
  </si>
  <si>
    <t xml:space="preserve">Responses
</t>
  </si>
  <si>
    <t xml:space="preserve">Planning and preparation requirements for response should enable and support the development and operation of processes to respond to information security incidents. Prior to response planning, the incident handling process owner should gather definitions or create working thresholds or categories for priority of information and information system, impact of each intrusion types, damage scale, intrusion alarm level, and severity. These can be qualitative or quantitative as long as they are consistent with assessment and decision preparations, and enable the IRT manager to assign the incident actions or tasks to responders.
</t>
  </si>
  <si>
    <t xml:space="preserve">Classes of response should also be defined prior to the planning process, organised by cost, time, technical resource minimums, and other metrics to enable assignment of response class relative to the known information about the reported and assessed incident. Immediate or deferred response should be included, as well as a definition of how single or cyclic incident tasks will be managed in the response process.
</t>
  </si>
  <si>
    <t xml:space="preserve">Review by the IRT to determine if the information security incident is under control;
</t>
  </si>
  <si>
    <t xml:space="preserve">i)              if the incident is under control, instigate the required response, either immediately (in real-time or in near real-time) or at a later time, and </t>
  </si>
  <si>
    <t>ii)             if the incident is not under control or it is going to have a severe impact on the organisation’s core services, instigate crisis activities through escalation to crisis handling function.</t>
  </si>
  <si>
    <t>Defining a map of all internal and external functions and organisations that should be involved during the management of an incident.</t>
  </si>
  <si>
    <t>Containing and eradicating the information security incident as appropriate to mitigate or prevent the scope and impact of the incident from increasing.</t>
  </si>
  <si>
    <t>Conducting information security evidence analysis, as required.</t>
  </si>
  <si>
    <t>Escalation, as required.</t>
  </si>
  <si>
    <t>Ensuring that all involved activities are properly logged for later analysis.</t>
  </si>
  <si>
    <t>Ensuring that electronic evidence is identified, collected/acquired and preserved.</t>
  </si>
  <si>
    <t>Ensuring that the change control regime is maintained and thus that the information security database is kept up-to-date.</t>
  </si>
  <si>
    <t>Communicating the existence of the information security incident or any relevant details thereof to other internal and external people or organisations.</t>
  </si>
  <si>
    <t>Dealing with information security vulnerabilities.</t>
  </si>
  <si>
    <t>Once the incident has been successfully dealt with, formally closing it and recording this in the information security database.</t>
  </si>
  <si>
    <t>Post-incident activity should include further analysis as required.</t>
  </si>
  <si>
    <t>The organisation should ensure that the incident management plan allows for immediate and longer term.  Assessments should include short term and long term incident and should include unforeseen and ad-hoc responses</t>
  </si>
  <si>
    <t xml:space="preserve">Lessons Learned
</t>
  </si>
  <si>
    <t>Identifying the lessons learned from Information Security incidents and Vulnerabilities</t>
  </si>
  <si>
    <t xml:space="preserve">Reviewing, identifying and making improvements to information security control implementation as well as information security incident management policy and procedures as a result of lessons learned.
</t>
  </si>
  <si>
    <t xml:space="preserve">Reviewing, identifying and if possible making improvements to the organisations existing information security risk assessment and management review process as a result of the lessons learned process. </t>
  </si>
  <si>
    <t>Reviewing how effective the processes, procedures reporting formats and / or the organisational structure were in responding to assessing and recovering from each information security incident and dealing with information security vulnerabilities, and on the basis of the lessons learned identifying and making improvements to the information security incident management plan and it’s documentation.</t>
  </si>
  <si>
    <t>Updating the information security database</t>
  </si>
  <si>
    <t>Communicating and sharing the results of the review within a trusted community (as agreed within the organisation).</t>
  </si>
  <si>
    <t xml:space="preserve">An information security event/incident classification scale should be used to grade events/incidents. In any event, the decision should be based on the actual or projected adverse impacts on the organisation's business operations.
</t>
  </si>
  <si>
    <t xml:space="preserve">Is there a classification scale that is used to grade events/incidents available.
</t>
  </si>
  <si>
    <t xml:space="preserve">Is the scale used based on actual or projected adverse impacts on the organisations business operations.
</t>
  </si>
  <si>
    <t>Incident forms, if used, should be created before they are needed. The number, type and format of the forms should be determined by the IRT and revised periodically to ensure their relevance. An additional form type that allows for descriptive text should exist. Its purpose is to provide mechanism to capture information in instances where existing forms are not sufficient or an appropriate form has not yet been created.</t>
  </si>
  <si>
    <t>Does the organisation use defined incident response forms?</t>
  </si>
  <si>
    <t xml:space="preserve">Are the number, type and format of the form determined by the IRT?
</t>
  </si>
  <si>
    <t>Are they reviewed periodically for relevance and usability?</t>
  </si>
  <si>
    <t xml:space="preserve">Is the form designed to capture descriptive text to provide a mechanism to capture information in instances where existing norms are not sufficient or appropriate.
</t>
  </si>
  <si>
    <t xml:space="preserve">Are forms advertised and made available for  users so that a person reporting an information security event is familiar with them.
</t>
  </si>
  <si>
    <t xml:space="preserve">Are the forms standardised to enable a consistent and automated process?
</t>
  </si>
  <si>
    <t xml:space="preserve">Are the forms available in a paper based format in case the electronic scheme cannot be used?
</t>
  </si>
  <si>
    <t>Process and Procedures</t>
  </si>
  <si>
    <t xml:space="preserve">Before being able to commence operation of the information security incident management plan, it is important that an organisation. has documented and checked that necessary processes and procedures are available.
</t>
  </si>
  <si>
    <t>Are there regular checks conducted to ensure that processes are readily available?</t>
  </si>
  <si>
    <t xml:space="preserve">Does each document  indicate those key stakeholder groups or individuals responsible for its use and management?
</t>
  </si>
  <si>
    <t>Do the processes capture:</t>
  </si>
  <si>
    <t>The reporting process for the handling of  exceptions.</t>
  </si>
  <si>
    <t xml:space="preserve">Guidance on the timing for getting approval from management in order to avoid any delay of response;
</t>
  </si>
  <si>
    <t xml:space="preserve">Pre-authorised delegation of decision making without normal approval process.
</t>
  </si>
  <si>
    <t xml:space="preserve">Shutting down an affected system, service and/or network, in certain circumstances agreed by prior arrangement with the relevant IT and/or business management;
</t>
  </si>
  <si>
    <t xml:space="preserve">Leaving an affected system, service and/or network, connected and running;
</t>
  </si>
  <si>
    <t xml:space="preserve">Monitoring data flowing from, to and within an affected system, service and/or network;
</t>
  </si>
  <si>
    <t xml:space="preserve">Activating normal back-up and crisis management procedures and actions in line with the system,
</t>
  </si>
  <si>
    <t>Monitoring and maintain the secure preservation of electronic evidence, in case it is required for legal prosecution or internal disciplinary action;</t>
  </si>
  <si>
    <t xml:space="preserve">Communicating information security incident details to internal and external people or organisation's. This may include communicating with several types of outside parties such as other incident response teams, information sharing organisation's, internet service providers, software and support vendors, law enforcement agencies, customers, media and other relevant parties. All contacts and communications with outside parties should be documented for liability and evidentiary purposes.
</t>
  </si>
  <si>
    <t>Trust and Confidence</t>
  </si>
  <si>
    <t xml:space="preserve">The IRT plays a crucial role for the overall information security of an organisation. The IRT requires the collaboration of all organisation.al personnel to detect, resolve and investigate information security incidents. It is fundamental that the IRT is trusted by the whole organisation. and that external entities have confidence in it. The trust within the organisation. is created by fiat and stems from the support given by the top management, i.e. the trust is given. External entities that have to deal with the IRT (e.g. IRTs from other organisation's) need to be confident that the IRT will perform its job professionally, i.e. the trust should be earned.  Does the IRT:
</t>
  </si>
  <si>
    <t xml:space="preserve">Work to educate users (internal and external), explain how the IRT works, how it protects confidentiality of information collected and how it manages security event, incident and vulnerability reports.
</t>
  </si>
  <si>
    <t>Document and publicise provisions that clearly illustrate the expectation of anonymity, or lack thereof, for persons or parties reporting a suspected information security incident or vulnerability.</t>
  </si>
  <si>
    <t xml:space="preserve">The IRT should be capable of efficiently satisfying the functional, financial, legal and political needs of the organisation. and be able to exercise organisational discretion when managing information security incidents and vulnerabilities.
</t>
  </si>
  <si>
    <t xml:space="preserve">Act independently and audited to confirm that all business requirements are being satisfied effectively.
</t>
  </si>
  <si>
    <t xml:space="preserve">Achieve independence by separation of the incident and vulnerability reporting chain from operational line management and to make a top manager directly responsible for managing incident and vulnerability responses.
</t>
  </si>
  <si>
    <t xml:space="preserve">Is the IRT finance capability separate from the vulnerability reporting function.
</t>
  </si>
  <si>
    <t>Handling confidential or sensitive information</t>
  </si>
  <si>
    <t>An information security incident management plan may contain sensitive information and people involved in addressing incidents and vulnerabilities may be required to handle sensitive information. An organisation. should ensure that the necessary processes and capabilities are established to anonymise sensitive information when required (e.g. when leaving the protective domain of the IRT). If information security events/incidents/vulnerabilities are logged via a generalised problem management system where it is not possible to restrict who has access to it, sensitive details may have to be omitted. Give that the IRT would still have to have access to the omitted information, this can lead to a situation where the IRT will maintain its own information security database.</t>
  </si>
  <si>
    <t xml:space="preserve">Does the information security incident management plan makes provision for controlling the communication of incidents and vulnerabilities to external parties, including the media, business partners, customers, law enforcement organisation's, and the general public.
</t>
  </si>
  <si>
    <t>Establishing an incident response team (IRT).</t>
  </si>
  <si>
    <t>NOTE Clause 7, in its entirety, links to ISO/IEC 27035-1:2016, 5.2 d).</t>
  </si>
  <si>
    <t>Establishing relationships with other organisation's</t>
  </si>
  <si>
    <t>NOTE Clause 8, in its entirety, links to ISO/IEC 27035-1:2016, 5.2 e).</t>
  </si>
  <si>
    <t>Defining technical and other support</t>
  </si>
  <si>
    <t>NOTE Clause 9, in its entirety, links to ISO/IEC 27035-1:2016, 5.2 f).</t>
  </si>
  <si>
    <t>Creating information security incident awareness and training</t>
  </si>
  <si>
    <t>NOTE Clause 10, in its entirety, links to ISO/IEC 27035-1:2016, 5.2 g).</t>
  </si>
  <si>
    <t>Testing the information security incident management plan</t>
  </si>
  <si>
    <t>NOTE Clause 11, in its entirety, links to ISO/IEC 27035-1:2016, 5.2 h.</t>
  </si>
  <si>
    <t>NOTE Clause 12, in its entirety, links to ISO/IEC 27035-1:2016, 5.6.</t>
  </si>
  <si>
    <t>The following standards have been provided for further support on incident response management.</t>
  </si>
  <si>
    <t>ISO Standard</t>
  </si>
  <si>
    <t>Objective</t>
  </si>
  <si>
    <t>Definition</t>
  </si>
  <si>
    <t>ISO/IEC 27037</t>
  </si>
  <si>
    <t xml:space="preserve">Guidelines for the identification, collection, acquisition and preservation of digital evidence.
</t>
  </si>
  <si>
    <t>This standard describes the means by which those involved in the early stages of an investigation, including initial response, can ensure that sufficient potential digital evidence is captured to allow the investigation to proceed appropriately.</t>
  </si>
  <si>
    <t>ISO/IEC 27038</t>
  </si>
  <si>
    <t>Specification for digital redaction</t>
  </si>
  <si>
    <t xml:space="preserve">Some documents can contain information that should not be disclosed to some communities. Modified documents can be released to these communities after an appropriate processing of the original document. The process of removing information that is not to be disclosed is called “redaction”.
The digital redaction of documents is a relatively new area of document management practice, raising unique issues and potential risks. Where digital documents are redacted, removed information should not be recoverable. Hence, care needs to be taken so that redacted information is permanently removed from the digital document (e.g. it should not be simply hidden within non-displayable portions of the document).
ISO/IEC 27038 specifies methods for digital redaction of digital documents. It also specifies requirements for software that can be used for redaction.
</t>
  </si>
  <si>
    <t>ISO/IEC 27040</t>
  </si>
  <si>
    <t>Storage security</t>
  </si>
  <si>
    <t xml:space="preserve">ISO/IEC 27040 provides detailed technical guidance on how organisations can define an appropriate level of risk mitigation by employing a well-proven and consistent approach to the planning, design, documentation and implementation of data storage security. Storage security applies to the protection (security) of information where it is stored and to the security of the information being transferred across the communication links associated with storage. Storage security includes the security of devices and media, the security of management activities related to the devices and media, the security of applications and services, and security relevant to end-users during the lifetime of devices and media and after end of use.
Security mechanisms like encryption and sanitisation can affect one’s ability to investigate by introducing obfuscation mechanisms. They should be considered prior to and during the conduct of an investigation. They can also be important in ensuring that storage of evidential material during and after an investigation is adequately prepared and secured.
</t>
  </si>
  <si>
    <t>ISO/IEC 27041</t>
  </si>
  <si>
    <t>Guidance on assuring the suitability and adequacy of incident investigation methods</t>
  </si>
  <si>
    <t xml:space="preserve">It is important that methods and processes deployed during an investigation can be shown to be appropriate. This document provides guidance on how to provide assurance that methods and processes meet the requirements of the investigation and have been appropriately tested.
</t>
  </si>
  <si>
    <t>ISO/IEC 27042</t>
  </si>
  <si>
    <t xml:space="preserve">Guidelines for the analysis and interpretation of digital evidence.
</t>
  </si>
  <si>
    <t>This standard describes how methods and processes to be used during an investigation can be designed and implemented in order to allow correct evaluation of potential digital evidence, interpretation of digital evidence and effective reporting of findings.</t>
  </si>
  <si>
    <t>ISO/IEC 27043</t>
  </si>
  <si>
    <t>Incident investigation principles and processes</t>
  </si>
  <si>
    <t xml:space="preserve">This standard defines the key common principles and processes underlying the investigation of incidents and provides a framework model for all stages of investigations.
</t>
  </si>
  <si>
    <t>ISO/IEC 27050</t>
  </si>
  <si>
    <t>Electronic discovery</t>
  </si>
  <si>
    <t xml:space="preserve">ISO/IEC 27050 addresses activities in electronic discovery, including, but not limited to identification, preservation, collection, processing, review, analysis, and production of Electronically Stored Information (ESI). In addition, it provides guidance on measures, spanning from initial creation of ESI through its final disposition, which an organisation can undertake to mitigate risk and expense should electronic discovery become an issue. It is relevant to both non-technical and technical personnel involved in some or all of the electronic discovery activities. It is important to note that this guidance is not intended to contradict or supersede local jurisdictional laws and regulations.
Electronic discovery often serves as a driver for investigations as well as evidence acquisition and handling activities. In addition, the sensitivity and criticality of the data sometime necessitate protections like storage security to guard against data breaches.
</t>
  </si>
  <si>
    <t>ISO/IEC 30121</t>
  </si>
  <si>
    <t>Governance of digital forensic risk framework</t>
  </si>
  <si>
    <t xml:space="preserve">ISO/IEC 30121 provides a framework for governing bodies of organisations (including owners, board members, directors, partners, senior executives, or similar) on the best way to prepare an organisation for digital investigations before they occur. ISO/IEC 30121 applies to the development of strategic processes (and decisions) relating to the retention, availability, access and cost effectiveness of digital evidence disclosure. 
ISO/IEC 30121 is applicable to all types and sizes of organisations. ISO/IEC 30121 is about the prudent strategic preparation for digital investigation of an organisation. Forensic readiness assures that an organisation has made the appropriate and relevant strategic preparation for accepting potential events of an evidential nature. Actions can occur as the result of inevitable security breaches, fraud, and reputation assertion. In every situation Information Technology (IT) should be strategically deployed to maximise the effectiveness of evidential availability, accessibility and cost efficiency.
</t>
  </si>
  <si>
    <r>
      <rPr>
        <b/>
        <sz val="10"/>
        <color theme="1"/>
        <rFont val="Arial"/>
        <family val="2"/>
      </rPr>
      <t>Glossary</t>
    </r>
    <r>
      <rPr>
        <sz val="10"/>
        <color theme="1"/>
        <rFont val="Arial"/>
        <family val="2"/>
      </rPr>
      <t xml:space="preserve">
The following terms and definitions are used within the ISO27035 standard and are captured here to assist in understanding.</t>
    </r>
  </si>
  <si>
    <t>Abbreviation</t>
  </si>
  <si>
    <t>Term</t>
  </si>
  <si>
    <t xml:space="preserve">CD </t>
  </si>
  <si>
    <t>Compact disk</t>
  </si>
  <si>
    <t>CERT</t>
  </si>
  <si>
    <t>Computer Emergency Response Team</t>
  </si>
  <si>
    <t>commonly used terms for IR</t>
  </si>
  <si>
    <t>CSIRT</t>
  </si>
  <si>
    <t>Computer Security Incident Response Team</t>
  </si>
  <si>
    <t>DNS</t>
  </si>
  <si>
    <t>Domain name system</t>
  </si>
  <si>
    <t>DVD</t>
  </si>
  <si>
    <t>Digital versatile disk</t>
  </si>
  <si>
    <t>ICMP</t>
  </si>
  <si>
    <t>Internet control message protocol</t>
  </si>
  <si>
    <t xml:space="preserve">IDS </t>
  </si>
  <si>
    <t>Intrusion detection system</t>
  </si>
  <si>
    <t>IPv4</t>
  </si>
  <si>
    <t>Internet protocol v4</t>
  </si>
  <si>
    <t>IPv6</t>
  </si>
  <si>
    <t>Internet protocol v6</t>
  </si>
  <si>
    <t xml:space="preserve">ISP </t>
  </si>
  <si>
    <t>Internet service provider</t>
  </si>
  <si>
    <t>Information security investigation</t>
  </si>
  <si>
    <t>Application of examinations, analysis and interpretation to aid understanding of an information security incident</t>
  </si>
  <si>
    <t>IRT</t>
  </si>
  <si>
    <t>Incident response team</t>
  </si>
  <si>
    <t xml:space="preserve">team of appropriately skilled and trusted members of the organisation that handles incidents during their lifecycle
</t>
  </si>
  <si>
    <t>Information security event</t>
  </si>
  <si>
    <t>occurrence indicating a possible breach of information security or failure of controls</t>
  </si>
  <si>
    <t>Information security incident</t>
  </si>
  <si>
    <t>one or multiple related and identified information security events that can harm an organisation’s assets or compromise its operations</t>
  </si>
  <si>
    <t>Information security incident management</t>
  </si>
  <si>
    <t>exercise of a consistent and effective approach to the handling of information security incidents</t>
  </si>
  <si>
    <t>Incident handling</t>
  </si>
  <si>
    <t>actions of detecting, reporting, assessing, responding to, dealing with, and learning from information security incidents</t>
  </si>
  <si>
    <t>Incident response</t>
  </si>
  <si>
    <t>actions taken to mitigate or resolve an information security incident (3.4), including those taken to protect and restore the normal operational conditions of an information system and the information stored in it.</t>
  </si>
  <si>
    <t>PoC</t>
  </si>
  <si>
    <t>Point of contact</t>
  </si>
  <si>
    <t>defined organisational function or role serving as the coordinator or focal point of information
concerning incident management activities</t>
  </si>
  <si>
    <t xml:space="preserve">SMTP </t>
  </si>
  <si>
    <t>Simple mail transfer protocol</t>
  </si>
  <si>
    <t xml:space="preserve">SSL </t>
  </si>
  <si>
    <t>Secure sockets layer protocol</t>
  </si>
  <si>
    <t>TCP</t>
  </si>
  <si>
    <t>Transmission control protocol</t>
  </si>
  <si>
    <t xml:space="preserve">TLP </t>
  </si>
  <si>
    <t>Traffic light protocol</t>
  </si>
  <si>
    <t xml:space="preserve">TLS </t>
  </si>
  <si>
    <t>Transport layer security protocol</t>
  </si>
  <si>
    <t xml:space="preserve">UDP </t>
  </si>
  <si>
    <t>User datagram protocol</t>
  </si>
  <si>
    <t xml:space="preserve">Wi-Fi </t>
  </si>
  <si>
    <t>Wi-Fi wireless fidelity</t>
  </si>
  <si>
    <t>Document Record</t>
  </si>
  <si>
    <t>Date</t>
  </si>
  <si>
    <t xml:space="preserve">By </t>
  </si>
  <si>
    <t>Comment</t>
  </si>
  <si>
    <t>NCC Group</t>
  </si>
  <si>
    <t>Document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</si>
</sst>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1"/>
      <color theme="0"/>
      <name val="Calibri"/>
      <family val="2"/>
      <scheme val="minor"/>
    </font>
    <font>
      <sz val="11"/>
      <color theme="0"/>
      <name val="Calibri"/>
      <family val="2"/>
      <scheme val="minor"/>
    </font>
    <font>
      <b/>
      <sz val="10"/>
      <color rgb="FFFFFFFF"/>
      <name val="Arial"/>
      <family val="2"/>
    </font>
    <font>
      <b/>
      <sz val="10"/>
      <color theme="0"/>
      <name val="Arial"/>
      <family val="2"/>
    </font>
    <font>
      <vertAlign val="superscript"/>
      <sz val="10"/>
      <color theme="1"/>
      <name val="Arial"/>
      <family val="2"/>
    </font>
    <font>
      <sz val="10"/>
      <name val="Arial"/>
      <family val="2"/>
    </font>
    <font>
      <b/>
      <sz val="10"/>
      <color theme="1"/>
      <name val="Arial"/>
      <family val="2"/>
    </font>
    <font>
      <b/>
      <sz val="10"/>
      <name val="Arial"/>
      <family val="2"/>
    </font>
    <font>
      <sz val="10"/>
      <color rgb="FFFF0000"/>
      <name val="Arial"/>
      <family val="2"/>
    </font>
    <font>
      <b/>
      <sz val="22"/>
      <color rgb="FFC61230"/>
      <name val="Arial"/>
      <family val="2"/>
    </font>
    <font>
      <b/>
      <sz val="16"/>
      <color theme="1"/>
      <name val="Arial"/>
      <family val="2"/>
    </font>
    <font>
      <u/>
      <sz val="11"/>
      <color theme="10"/>
      <name val="Calibri"/>
      <family val="2"/>
      <scheme val="minor"/>
    </font>
    <font>
      <sz val="10"/>
      <color theme="0"/>
      <name val="Arial"/>
      <family val="2"/>
    </font>
    <font>
      <sz val="10"/>
      <color rgb="FF000000"/>
      <name val="Arial"/>
      <family val="2"/>
    </font>
    <font>
      <sz val="10"/>
      <color rgb="FF2F5496"/>
      <name val="Arial"/>
      <family val="2"/>
    </font>
    <font>
      <sz val="10"/>
      <color rgb="FF222222"/>
      <name val="Arial"/>
      <family val="2"/>
    </font>
    <font>
      <b/>
      <sz val="22"/>
      <color rgb="FF002060"/>
      <name val="Arial"/>
      <family val="2"/>
    </font>
    <font>
      <b/>
      <sz val="10"/>
      <color rgb="FF002060"/>
      <name val="Arial"/>
      <family val="2"/>
    </font>
    <font>
      <sz val="10"/>
      <color rgb="FF002060"/>
      <name val="Arial"/>
      <family val="2"/>
    </font>
  </fonts>
  <fills count="12">
    <fill>
      <patternFill patternType="none"/>
    </fill>
    <fill>
      <patternFill patternType="gray125"/>
    </fill>
    <fill>
      <patternFill patternType="solid">
        <fgColor theme="5"/>
      </patternFill>
    </fill>
    <fill>
      <patternFill patternType="solid">
        <fgColor rgb="FFC00000"/>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C41230"/>
        <bgColor indexed="64"/>
      </patternFill>
    </fill>
  </fills>
  <borders count="9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top/>
      <bottom/>
      <diagonal/>
    </border>
    <border>
      <left/>
      <right style="medium">
        <color rgb="FFC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rgb="FFC00000"/>
      </top>
      <bottom style="thin">
        <color indexed="64"/>
      </bottom>
      <diagonal/>
    </border>
    <border>
      <left style="thin">
        <color indexed="64"/>
      </left>
      <right/>
      <top style="thin">
        <color indexed="64"/>
      </top>
      <bottom style="thin">
        <color indexed="64"/>
      </bottom>
      <diagonal/>
    </border>
    <border>
      <left style="medium">
        <color rgb="FFC00000"/>
      </left>
      <right style="medium">
        <color rgb="FFC00000"/>
      </right>
      <top style="medium">
        <color rgb="FFC00000"/>
      </top>
      <bottom style="medium">
        <color rgb="FFC00000"/>
      </bottom>
      <diagonal/>
    </border>
    <border>
      <left style="thin">
        <color rgb="FFC00000"/>
      </left>
      <right style="thin">
        <color rgb="FFC00000"/>
      </right>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style="thin">
        <color rgb="FFC00000"/>
      </right>
      <top style="medium">
        <color rgb="FFC00000"/>
      </top>
      <bottom/>
      <diagonal/>
    </border>
    <border>
      <left/>
      <right style="thin">
        <color rgb="FFC00000"/>
      </right>
      <top/>
      <bottom/>
      <diagonal/>
    </border>
    <border>
      <left/>
      <right style="thin">
        <color rgb="FFC00000"/>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style="medium">
        <color rgb="FFC00000"/>
      </bottom>
      <diagonal/>
    </border>
    <border>
      <left style="medium">
        <color rgb="FFC00000"/>
      </left>
      <right style="thin">
        <color indexed="64"/>
      </right>
      <top style="medium">
        <color rgb="FFC00000"/>
      </top>
      <bottom style="medium">
        <color rgb="FFC00000"/>
      </bottom>
      <diagonal/>
    </border>
    <border>
      <left style="thin">
        <color indexed="64"/>
      </left>
      <right style="thin">
        <color indexed="64"/>
      </right>
      <top style="medium">
        <color rgb="FFC00000"/>
      </top>
      <bottom style="medium">
        <color rgb="FFC00000"/>
      </bottom>
      <diagonal/>
    </border>
    <border>
      <left style="thin">
        <color indexed="64"/>
      </left>
      <right style="medium">
        <color rgb="FFC00000"/>
      </right>
      <top style="medium">
        <color rgb="FFC00000"/>
      </top>
      <bottom style="medium">
        <color rgb="FFC00000"/>
      </bottom>
      <diagonal/>
    </border>
    <border>
      <left style="medium">
        <color rgb="FFC00000"/>
      </left>
      <right style="thin">
        <color rgb="FFC00000"/>
      </right>
      <top style="medium">
        <color rgb="FFC00000"/>
      </top>
      <bottom/>
      <diagonal/>
    </border>
    <border>
      <left style="thin">
        <color rgb="FFC00000"/>
      </left>
      <right style="thin">
        <color rgb="FFC00000"/>
      </right>
      <top style="medium">
        <color rgb="FFC00000"/>
      </top>
      <bottom/>
      <diagonal/>
    </border>
    <border>
      <left style="thin">
        <color rgb="FFC00000"/>
      </left>
      <right style="medium">
        <color rgb="FFC00000"/>
      </right>
      <top style="medium">
        <color rgb="FFC00000"/>
      </top>
      <bottom/>
      <diagonal/>
    </border>
    <border>
      <left style="medium">
        <color rgb="FFC00000"/>
      </left>
      <right style="thin">
        <color indexed="64"/>
      </right>
      <top style="medium">
        <color rgb="FFC00000"/>
      </top>
      <bottom/>
      <diagonal/>
    </border>
    <border>
      <left style="medium">
        <color rgb="FFC00000"/>
      </left>
      <right style="thin">
        <color rgb="FFC00000"/>
      </right>
      <top/>
      <bottom style="medium">
        <color rgb="FFC00000"/>
      </bottom>
      <diagonal/>
    </border>
    <border>
      <left style="thin">
        <color rgb="FFC00000"/>
      </left>
      <right style="thin">
        <color rgb="FFC00000"/>
      </right>
      <top/>
      <bottom style="medium">
        <color rgb="FFC00000"/>
      </bottom>
      <diagonal/>
    </border>
    <border>
      <left style="thin">
        <color rgb="FFC00000"/>
      </left>
      <right style="medium">
        <color rgb="FFC00000"/>
      </right>
      <top/>
      <bottom style="medium">
        <color rgb="FFC00000"/>
      </bottom>
      <diagonal/>
    </border>
    <border>
      <left/>
      <right/>
      <top style="medium">
        <color rgb="FFC00000"/>
      </top>
      <bottom style="thin">
        <color indexed="64"/>
      </bottom>
      <diagonal/>
    </border>
    <border>
      <left style="medium">
        <color rgb="FFC00000"/>
      </left>
      <right style="thin">
        <color rgb="FFC00000"/>
      </right>
      <top/>
      <bottom/>
      <diagonal/>
    </border>
    <border>
      <left style="thin">
        <color rgb="FFC00000"/>
      </left>
      <right style="medium">
        <color rgb="FFC00000"/>
      </right>
      <top/>
      <bottom/>
      <diagonal/>
    </border>
    <border>
      <left/>
      <right style="thin">
        <color rgb="FFC00000"/>
      </right>
      <top/>
      <bottom style="medium">
        <color rgb="FFC00000"/>
      </bottom>
      <diagonal/>
    </border>
    <border>
      <left style="medium">
        <color rgb="FFC00000"/>
      </left>
      <right style="medium">
        <color indexed="64"/>
      </right>
      <top style="medium">
        <color rgb="FFC00000"/>
      </top>
      <bottom style="medium">
        <color rgb="FFC00000"/>
      </bottom>
      <diagonal/>
    </border>
    <border>
      <left style="thin">
        <color indexed="64"/>
      </left>
      <right style="thin">
        <color indexed="64"/>
      </right>
      <top style="medium">
        <color rgb="FFC00000"/>
      </top>
      <bottom style="thin">
        <color indexed="64"/>
      </bottom>
      <diagonal/>
    </border>
    <border>
      <left style="thin">
        <color rgb="FFC00000"/>
      </left>
      <right/>
      <top style="thin">
        <color indexed="64"/>
      </top>
      <bottom/>
      <diagonal/>
    </border>
    <border>
      <left/>
      <right style="thin">
        <color rgb="FFC00000"/>
      </right>
      <top style="thin">
        <color indexed="64"/>
      </top>
      <bottom/>
      <diagonal/>
    </border>
    <border>
      <left style="thin">
        <color indexed="64"/>
      </left>
      <right style="thin">
        <color indexed="64"/>
      </right>
      <top style="thin">
        <color indexed="64"/>
      </top>
      <bottom style="thin">
        <color rgb="FFC00000"/>
      </bottom>
      <diagonal/>
    </border>
    <border>
      <left style="thin">
        <color indexed="64"/>
      </left>
      <right style="thin">
        <color indexed="64"/>
      </right>
      <top style="thin">
        <color rgb="FFC00000"/>
      </top>
      <bottom style="thin">
        <color rgb="FFC00000"/>
      </bottom>
      <diagonal/>
    </border>
    <border>
      <left style="thin">
        <color rgb="FFC00000"/>
      </left>
      <right style="thin">
        <color rgb="FFC00000"/>
      </right>
      <top style="thin">
        <color rgb="FFFF0000"/>
      </top>
      <bottom/>
      <diagonal/>
    </border>
    <border>
      <left style="thin">
        <color rgb="FFC00000"/>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style="thin">
        <color rgb="FFC00000"/>
      </left>
      <right/>
      <top style="medium">
        <color rgb="FFC00000"/>
      </top>
      <bottom style="medium">
        <color rgb="FFC00000"/>
      </bottom>
      <diagonal/>
    </border>
    <border>
      <left style="thin">
        <color rgb="FFC00000"/>
      </left>
      <right/>
      <top style="medium">
        <color rgb="FFC00000"/>
      </top>
      <bottom/>
      <diagonal/>
    </border>
    <border>
      <left style="thin">
        <color indexed="64"/>
      </left>
      <right/>
      <top style="thin">
        <color indexed="64"/>
      </top>
      <bottom/>
      <diagonal/>
    </border>
    <border>
      <left style="thin">
        <color rgb="FFC00000"/>
      </left>
      <right/>
      <top/>
      <bottom style="medium">
        <color rgb="FFC00000"/>
      </bottom>
      <diagonal/>
    </border>
    <border>
      <left style="thin">
        <color indexed="64"/>
      </left>
      <right/>
      <top style="medium">
        <color rgb="FFC00000"/>
      </top>
      <bottom style="medium">
        <color rgb="FFC00000"/>
      </bottom>
      <diagonal/>
    </border>
    <border>
      <left style="medium">
        <color rgb="FFC00000"/>
      </left>
      <right style="medium">
        <color rgb="FFC00000"/>
      </right>
      <top style="medium">
        <color rgb="FFC00000"/>
      </top>
      <bottom/>
      <diagonal/>
    </border>
    <border>
      <left style="thin">
        <color rgb="FFC00000"/>
      </left>
      <right style="thin">
        <color rgb="FFC00000"/>
      </right>
      <top style="thin">
        <color rgb="FFC00000"/>
      </top>
      <bottom style="thin">
        <color rgb="FFC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diagonal/>
    </border>
    <border>
      <left/>
      <right/>
      <top style="medium">
        <color rgb="FFFFFFFF"/>
      </top>
      <bottom/>
      <diagonal/>
    </border>
    <border>
      <left style="medium">
        <color rgb="FFFFFFFF"/>
      </left>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thin">
        <color indexed="64"/>
      </left>
      <right/>
      <top/>
      <bottom style="thin">
        <color indexed="64"/>
      </bottom>
      <diagonal/>
    </border>
    <border>
      <left style="thin">
        <color indexed="64"/>
      </left>
      <right style="thin">
        <color indexed="64"/>
      </right>
      <top style="thin">
        <color indexed="64"/>
      </top>
      <bottom style="medium">
        <color rgb="FFC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rgb="FFC00000"/>
      </top>
      <bottom style="thin">
        <color indexed="64"/>
      </bottom>
      <diagonal/>
    </border>
  </borders>
  <cellStyleXfs count="5">
    <xf numFmtId="0" fontId="0" fillId="0" borderId="0"/>
    <xf numFmtId="0" fontId="6" fillId="2" borderId="0" applyNumberFormat="0" applyBorder="0" applyAlignment="0" applyProtection="0"/>
    <xf numFmtId="0" fontId="4" fillId="0" borderId="0"/>
    <xf numFmtId="0" fontId="10" fillId="0" borderId="0"/>
    <xf numFmtId="0" fontId="16" fillId="0" borderId="0" applyNumberFormat="0" applyFill="0" applyBorder="0" applyAlignment="0" applyProtection="0"/>
  </cellStyleXfs>
  <cellXfs count="347">
    <xf numFmtId="0" fontId="0" fillId="0" borderId="0" xfId="0"/>
    <xf numFmtId="0" fontId="10" fillId="0" borderId="3" xfId="3" applyFont="1" applyBorder="1" applyAlignment="1">
      <alignment horizontal="center" vertical="top" wrapText="1"/>
    </xf>
    <xf numFmtId="0" fontId="11" fillId="0" borderId="25" xfId="0" applyFont="1" applyFill="1" applyBorder="1" applyAlignment="1">
      <alignment horizontal="center" vertical="center"/>
    </xf>
    <xf numFmtId="0" fontId="11" fillId="0" borderId="26" xfId="0" applyFont="1" applyFill="1" applyBorder="1" applyAlignment="1">
      <alignment horizontal="center" vertical="center"/>
    </xf>
    <xf numFmtId="0" fontId="11" fillId="0" borderId="27" xfId="0" applyFont="1" applyFill="1" applyBorder="1" applyAlignment="1">
      <alignment vertical="top" wrapText="1"/>
    </xf>
    <xf numFmtId="0" fontId="11" fillId="0" borderId="25" xfId="0" applyFont="1" applyFill="1" applyBorder="1" applyAlignment="1">
      <alignment horizontal="left" vertical="top" wrapText="1"/>
    </xf>
    <xf numFmtId="0" fontId="10" fillId="0" borderId="3" xfId="0" applyFont="1" applyFill="1" applyBorder="1" applyAlignment="1">
      <alignment horizontal="center" vertical="center" wrapText="1"/>
    </xf>
    <xf numFmtId="0" fontId="11" fillId="0" borderId="27" xfId="0" applyFont="1" applyFill="1" applyBorder="1" applyAlignment="1">
      <alignment horizontal="left" vertical="top" wrapText="1"/>
    </xf>
    <xf numFmtId="0" fontId="11" fillId="0" borderId="28" xfId="0" applyFont="1" applyFill="1" applyBorder="1" applyAlignment="1">
      <alignment horizontal="left" vertical="top" wrapText="1"/>
    </xf>
    <xf numFmtId="0" fontId="11" fillId="0" borderId="38" xfId="0" applyFont="1" applyFill="1" applyBorder="1" applyAlignment="1">
      <alignment horizontal="center" vertical="center"/>
    </xf>
    <xf numFmtId="0" fontId="11" fillId="0" borderId="39" xfId="0" applyFont="1" applyFill="1" applyBorder="1" applyAlignment="1">
      <alignment horizontal="left" vertical="top" wrapText="1"/>
    </xf>
    <xf numFmtId="0" fontId="11" fillId="0" borderId="40" xfId="0" applyFont="1" applyFill="1" applyBorder="1" applyAlignment="1">
      <alignment horizontal="left" vertical="top" wrapText="1"/>
    </xf>
    <xf numFmtId="0" fontId="11" fillId="0" borderId="38" xfId="0" applyFont="1" applyFill="1" applyBorder="1" applyAlignment="1">
      <alignment horizontal="center" vertical="center" wrapText="1"/>
    </xf>
    <xf numFmtId="0" fontId="11" fillId="0" borderId="42" xfId="0" applyFont="1" applyFill="1" applyBorder="1" applyAlignment="1">
      <alignment horizontal="center" vertical="center"/>
    </xf>
    <xf numFmtId="0" fontId="11" fillId="0" borderId="43" xfId="0" applyFont="1" applyFill="1" applyBorder="1" applyAlignment="1">
      <alignment horizontal="left" vertical="top" wrapText="1"/>
    </xf>
    <xf numFmtId="0" fontId="11" fillId="0" borderId="44" xfId="0" applyFont="1" applyFill="1" applyBorder="1" applyAlignment="1">
      <alignment horizontal="left" vertical="top" wrapText="1"/>
    </xf>
    <xf numFmtId="0" fontId="11" fillId="0" borderId="41" xfId="0" applyFont="1" applyFill="1" applyBorder="1" applyAlignment="1">
      <alignment horizontal="center" vertical="center"/>
    </xf>
    <xf numFmtId="0" fontId="11" fillId="0" borderId="28" xfId="0" applyFont="1" applyFill="1" applyBorder="1" applyAlignment="1">
      <alignment vertical="top" wrapText="1"/>
    </xf>
    <xf numFmtId="0" fontId="11" fillId="0" borderId="44" xfId="0" applyFont="1" applyFill="1" applyBorder="1" applyAlignment="1">
      <alignment vertical="top" wrapText="1"/>
    </xf>
    <xf numFmtId="0" fontId="11" fillId="0" borderId="46" xfId="0" applyFont="1" applyFill="1" applyBorder="1" applyAlignment="1">
      <alignment horizontal="center" vertical="center"/>
    </xf>
    <xf numFmtId="0" fontId="11" fillId="0" borderId="39" xfId="0" applyFont="1" applyFill="1" applyBorder="1" applyAlignment="1">
      <alignment horizontal="center" vertical="center" wrapText="1"/>
    </xf>
    <xf numFmtId="0" fontId="11" fillId="0" borderId="49" xfId="0" applyFont="1" applyFill="1" applyBorder="1" applyAlignment="1">
      <alignment horizontal="center" vertical="center"/>
    </xf>
    <xf numFmtId="0" fontId="11" fillId="0" borderId="33" xfId="0" applyFont="1" applyFill="1" applyBorder="1" applyAlignment="1">
      <alignment horizontal="left" vertical="top" wrapText="1"/>
    </xf>
    <xf numFmtId="0" fontId="11" fillId="0" borderId="30" xfId="0" applyFont="1" applyFill="1" applyBorder="1" applyAlignment="1">
      <alignment horizontal="left" vertical="top" wrapText="1"/>
    </xf>
    <xf numFmtId="0" fontId="11" fillId="0" borderId="24" xfId="0" applyFont="1" applyFill="1" applyBorder="1" applyAlignment="1">
      <alignment horizontal="center" vertical="center"/>
    </xf>
    <xf numFmtId="0" fontId="11" fillId="0" borderId="32" xfId="0" applyFont="1" applyFill="1" applyBorder="1" applyAlignment="1">
      <alignment vertical="top" wrapText="1"/>
    </xf>
    <xf numFmtId="0" fontId="11" fillId="0" borderId="43" xfId="0" applyFont="1" applyFill="1" applyBorder="1" applyAlignment="1">
      <alignment vertical="top" wrapText="1"/>
    </xf>
    <xf numFmtId="0" fontId="11" fillId="0" borderId="32" xfId="0" applyFont="1" applyFill="1" applyBorder="1" applyAlignment="1">
      <alignment horizontal="left" vertical="top" wrapText="1"/>
    </xf>
    <xf numFmtId="0" fontId="11" fillId="0" borderId="20" xfId="0" applyFont="1" applyFill="1" applyBorder="1" applyAlignment="1">
      <alignment horizontal="left" vertical="top" wrapText="1"/>
    </xf>
    <xf numFmtId="0" fontId="11" fillId="0" borderId="40" xfId="0" applyFont="1" applyFill="1" applyBorder="1" applyAlignment="1">
      <alignment horizontal="left" vertical="top"/>
    </xf>
    <xf numFmtId="0" fontId="11" fillId="0" borderId="30" xfId="0" applyFont="1" applyFill="1" applyBorder="1" applyAlignment="1">
      <alignment vertical="top" wrapText="1"/>
    </xf>
    <xf numFmtId="0" fontId="10" fillId="0" borderId="3" xfId="0" applyFont="1" applyFill="1" applyBorder="1" applyAlignment="1">
      <alignment vertical="top" wrapText="1"/>
    </xf>
    <xf numFmtId="0" fontId="11" fillId="0" borderId="39" xfId="0" applyFont="1" applyFill="1" applyBorder="1" applyAlignment="1">
      <alignment vertical="top" wrapText="1"/>
    </xf>
    <xf numFmtId="0" fontId="11" fillId="0" borderId="40" xfId="0" applyFont="1" applyFill="1" applyBorder="1" applyAlignment="1">
      <alignment vertical="top" wrapText="1"/>
    </xf>
    <xf numFmtId="0" fontId="10" fillId="0" borderId="3" xfId="3" applyFont="1" applyBorder="1" applyAlignment="1">
      <alignment horizontal="left" vertical="top" wrapText="1"/>
    </xf>
    <xf numFmtId="0" fontId="10" fillId="0" borderId="3" xfId="3" applyFont="1" applyFill="1" applyBorder="1" applyAlignment="1">
      <alignment horizontal="left" vertical="top" wrapText="1"/>
    </xf>
    <xf numFmtId="0" fontId="11" fillId="0" borderId="55" xfId="0" applyFont="1" applyFill="1" applyBorder="1" applyAlignment="1">
      <alignment horizontal="center" vertical="center"/>
    </xf>
    <xf numFmtId="0" fontId="12" fillId="9" borderId="3" xfId="3" applyFont="1" applyFill="1" applyBorder="1" applyAlignment="1">
      <alignment horizontal="center" vertical="top" wrapText="1"/>
    </xf>
    <xf numFmtId="0" fontId="8" fillId="5" borderId="57" xfId="3" applyFont="1" applyFill="1" applyBorder="1" applyAlignment="1">
      <alignment horizontal="center" vertical="top" wrapText="1"/>
    </xf>
    <xf numFmtId="0" fontId="8" fillId="6" borderId="58" xfId="3" applyFont="1" applyFill="1" applyBorder="1" applyAlignment="1">
      <alignment horizontal="center" vertical="top" wrapText="1"/>
    </xf>
    <xf numFmtId="0" fontId="8" fillId="7" borderId="58" xfId="3" applyFont="1" applyFill="1" applyBorder="1" applyAlignment="1">
      <alignment horizontal="center" vertical="top" wrapText="1"/>
    </xf>
    <xf numFmtId="0" fontId="8" fillId="4" borderId="59" xfId="3" applyFont="1" applyFill="1" applyBorder="1" applyAlignment="1">
      <alignment horizontal="center" vertical="top" wrapText="1"/>
    </xf>
    <xf numFmtId="0" fontId="10" fillId="0" borderId="3" xfId="0" applyFont="1" applyFill="1" applyBorder="1" applyAlignment="1">
      <alignment horizontal="center" vertical="center"/>
    </xf>
    <xf numFmtId="0" fontId="1" fillId="0" borderId="3" xfId="0" applyFont="1" applyFill="1" applyBorder="1" applyAlignment="1">
      <alignment horizontal="center" vertical="top"/>
    </xf>
    <xf numFmtId="0" fontId="1" fillId="0" borderId="3" xfId="0" applyFont="1" applyBorder="1" applyAlignment="1">
      <alignment horizontal="center" vertical="top"/>
    </xf>
    <xf numFmtId="0" fontId="1" fillId="0" borderId="3" xfId="0" applyFont="1" applyFill="1" applyBorder="1" applyAlignment="1">
      <alignment vertical="top" wrapText="1"/>
    </xf>
    <xf numFmtId="0" fontId="11" fillId="0" borderId="62" xfId="0" applyFont="1" applyFill="1" applyBorder="1" applyAlignment="1">
      <alignment vertical="top" wrapText="1"/>
    </xf>
    <xf numFmtId="0" fontId="7" fillId="3" borderId="61" xfId="0" applyFont="1" applyFill="1" applyBorder="1" applyAlignment="1">
      <alignment vertical="top" wrapText="1"/>
    </xf>
    <xf numFmtId="0" fontId="11" fillId="0" borderId="63" xfId="0" applyFont="1" applyFill="1" applyBorder="1" applyAlignment="1">
      <alignment vertical="top" wrapText="1"/>
    </xf>
    <xf numFmtId="0" fontId="11" fillId="0" borderId="65" xfId="0" applyFont="1" applyFill="1" applyBorder="1" applyAlignment="1">
      <alignment vertical="top" wrapText="1"/>
    </xf>
    <xf numFmtId="0" fontId="1" fillId="0" borderId="23" xfId="0" applyFont="1" applyFill="1" applyBorder="1" applyAlignment="1">
      <alignment vertical="top" wrapText="1"/>
    </xf>
    <xf numFmtId="0" fontId="1" fillId="10" borderId="0" xfId="0" applyFont="1" applyFill="1" applyBorder="1" applyAlignment="1">
      <alignment horizontal="center" vertical="center"/>
    </xf>
    <xf numFmtId="0" fontId="1" fillId="0" borderId="4"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39" xfId="0" applyFont="1" applyFill="1" applyBorder="1" applyAlignment="1">
      <alignment horizontal="left" vertical="top" wrapText="1"/>
    </xf>
    <xf numFmtId="0" fontId="1" fillId="0" borderId="40" xfId="0" applyFont="1" applyFill="1" applyBorder="1" applyAlignment="1">
      <alignment horizontal="left" vertical="top" wrapText="1"/>
    </xf>
    <xf numFmtId="0" fontId="1" fillId="0" borderId="4" xfId="0" applyFont="1" applyFill="1" applyBorder="1" applyAlignment="1">
      <alignment horizontal="center" vertical="center"/>
    </xf>
    <xf numFmtId="0" fontId="1" fillId="0" borderId="48" xfId="0" applyFont="1" applyFill="1" applyBorder="1" applyAlignment="1">
      <alignment horizontal="left" vertical="top" wrapText="1"/>
    </xf>
    <xf numFmtId="0" fontId="1" fillId="0" borderId="44" xfId="0" applyFont="1" applyFill="1" applyBorder="1" applyAlignment="1">
      <alignment horizontal="left" vertical="top" wrapText="1"/>
    </xf>
    <xf numFmtId="0" fontId="1" fillId="0" borderId="5" xfId="0" applyFont="1" applyFill="1" applyBorder="1" applyAlignment="1">
      <alignment horizontal="center" vertical="center"/>
    </xf>
    <xf numFmtId="0" fontId="1" fillId="0" borderId="27" xfId="0" applyFont="1" applyFill="1" applyBorder="1" applyAlignment="1">
      <alignment horizontal="left" vertical="top" wrapText="1"/>
    </xf>
    <xf numFmtId="0" fontId="1" fillId="0" borderId="28" xfId="0" applyFont="1" applyFill="1" applyBorder="1" applyAlignment="1">
      <alignment horizontal="left" vertical="top" wrapText="1"/>
    </xf>
    <xf numFmtId="0" fontId="1" fillId="0" borderId="25" xfId="0" applyFont="1" applyFill="1" applyBorder="1" applyAlignment="1">
      <alignment horizontal="left" vertical="top" wrapText="1"/>
    </xf>
    <xf numFmtId="0" fontId="1" fillId="0" borderId="47" xfId="0" applyFont="1" applyFill="1" applyBorder="1" applyAlignment="1">
      <alignment horizontal="left" vertical="top" wrapText="1"/>
    </xf>
    <xf numFmtId="0" fontId="1" fillId="0" borderId="3" xfId="0" applyFont="1" applyBorder="1" applyAlignment="1">
      <alignment horizontal="center" vertical="center"/>
    </xf>
    <xf numFmtId="0" fontId="1" fillId="0" borderId="3" xfId="0" applyFont="1" applyBorder="1" applyAlignment="1">
      <alignment horizontal="left" vertical="top" wrapText="1"/>
    </xf>
    <xf numFmtId="0" fontId="1" fillId="0" borderId="3" xfId="0" applyFont="1" applyBorder="1" applyAlignment="1">
      <alignment horizontal="left" vertical="top"/>
    </xf>
    <xf numFmtId="0" fontId="1" fillId="0" borderId="23" xfId="0" applyFont="1" applyBorder="1" applyAlignment="1">
      <alignment horizontal="center" vertical="center"/>
    </xf>
    <xf numFmtId="0" fontId="1" fillId="0" borderId="6" xfId="0" applyFont="1" applyBorder="1" applyAlignment="1">
      <alignment horizontal="left" vertical="top" wrapText="1"/>
    </xf>
    <xf numFmtId="0" fontId="1" fillId="0" borderId="5" xfId="0" applyFont="1" applyBorder="1" applyAlignment="1">
      <alignment horizontal="center" vertical="center"/>
    </xf>
    <xf numFmtId="0" fontId="1" fillId="0" borderId="5" xfId="0" applyFont="1" applyBorder="1" applyAlignment="1">
      <alignment horizontal="left" vertical="top" wrapText="1"/>
    </xf>
    <xf numFmtId="0" fontId="1" fillId="0" borderId="63" xfId="0" applyFont="1" applyFill="1" applyBorder="1" applyAlignment="1">
      <alignment vertical="top"/>
    </xf>
    <xf numFmtId="0" fontId="1" fillId="0" borderId="40" xfId="0" applyFont="1" applyFill="1" applyBorder="1" applyAlignment="1">
      <alignment vertical="top"/>
    </xf>
    <xf numFmtId="0" fontId="1" fillId="0" borderId="4" xfId="0" applyFont="1" applyFill="1" applyBorder="1" applyAlignment="1">
      <alignment vertical="top" wrapText="1"/>
    </xf>
    <xf numFmtId="0" fontId="1" fillId="0" borderId="64" xfId="0" applyFont="1" applyFill="1" applyBorder="1" applyAlignment="1">
      <alignment vertical="top" wrapText="1"/>
    </xf>
    <xf numFmtId="0" fontId="1" fillId="10" borderId="0" xfId="0" applyFont="1" applyFill="1" applyBorder="1" applyAlignment="1">
      <alignment vertical="top" wrapText="1"/>
    </xf>
    <xf numFmtId="0" fontId="1" fillId="0" borderId="21" xfId="0" applyFont="1" applyFill="1" applyBorder="1" applyAlignment="1">
      <alignment vertical="top" wrapText="1"/>
    </xf>
    <xf numFmtId="0" fontId="1" fillId="0" borderId="21" xfId="0" applyFont="1" applyBorder="1" applyAlignment="1">
      <alignment horizontal="left" vertical="top" wrapText="1"/>
    </xf>
    <xf numFmtId="0" fontId="1" fillId="0" borderId="10" xfId="0" applyFont="1" applyBorder="1" applyAlignment="1">
      <alignment horizontal="left" vertical="top" wrapText="1"/>
    </xf>
    <xf numFmtId="0" fontId="4" fillId="8" borderId="0" xfId="0" applyFont="1" applyFill="1"/>
    <xf numFmtId="0" fontId="4" fillId="8" borderId="0" xfId="0" applyFont="1" applyFill="1" applyAlignment="1">
      <alignment horizontal="center" vertical="center"/>
    </xf>
    <xf numFmtId="0" fontId="1" fillId="8" borderId="0" xfId="0" applyFont="1" applyFill="1" applyAlignment="1">
      <alignment horizontal="center" vertical="center"/>
    </xf>
    <xf numFmtId="0" fontId="1" fillId="8" borderId="0" xfId="0" applyFont="1" applyFill="1"/>
    <xf numFmtId="0" fontId="10" fillId="8" borderId="0" xfId="0" applyFont="1" applyFill="1" applyBorder="1" applyAlignment="1">
      <alignment vertical="center" wrapText="1"/>
    </xf>
    <xf numFmtId="0" fontId="1" fillId="8" borderId="0" xfId="0" applyFont="1" applyFill="1" applyBorder="1"/>
    <xf numFmtId="0" fontId="1" fillId="8" borderId="6" xfId="0" applyFont="1" applyFill="1" applyBorder="1" applyAlignment="1">
      <alignment horizontal="center" vertical="center"/>
    </xf>
    <xf numFmtId="0" fontId="1" fillId="8" borderId="0" xfId="0" applyFont="1" applyFill="1" applyBorder="1" applyAlignment="1">
      <alignment vertical="top" wrapText="1"/>
    </xf>
    <xf numFmtId="0" fontId="1" fillId="8" borderId="0" xfId="0" applyFont="1" applyFill="1" applyBorder="1" applyAlignment="1">
      <alignment horizontal="center" vertical="center"/>
    </xf>
    <xf numFmtId="0" fontId="1" fillId="8" borderId="45" xfId="0" applyFont="1" applyFill="1" applyBorder="1" applyAlignment="1">
      <alignment horizontal="center" vertical="center"/>
    </xf>
    <xf numFmtId="0" fontId="1" fillId="8" borderId="0" xfId="0" applyFont="1" applyFill="1" applyBorder="1" applyAlignment="1">
      <alignment horizontal="left" vertical="top" wrapText="1"/>
    </xf>
    <xf numFmtId="0" fontId="1" fillId="8" borderId="0" xfId="0" applyFont="1" applyFill="1" applyAlignment="1">
      <alignment vertical="top"/>
    </xf>
    <xf numFmtId="0" fontId="1" fillId="8" borderId="0" xfId="0" applyFont="1" applyFill="1" applyAlignment="1">
      <alignment wrapText="1"/>
    </xf>
    <xf numFmtId="0" fontId="11" fillId="8" borderId="8" xfId="0" applyFont="1" applyFill="1" applyBorder="1" applyAlignment="1">
      <alignment horizontal="center" vertical="center" wrapText="1"/>
    </xf>
    <xf numFmtId="0" fontId="8" fillId="8" borderId="0" xfId="0" applyFont="1" applyFill="1" applyBorder="1" applyAlignment="1">
      <alignment horizontal="center" vertical="center"/>
    </xf>
    <xf numFmtId="0" fontId="8" fillId="8" borderId="0" xfId="0" applyFont="1" applyFill="1" applyBorder="1" applyAlignment="1">
      <alignment horizontal="left" vertical="top" wrapText="1"/>
    </xf>
    <xf numFmtId="0" fontId="8" fillId="8" borderId="6" xfId="0" applyFont="1" applyFill="1" applyBorder="1" applyAlignment="1">
      <alignment horizontal="center" vertical="center"/>
    </xf>
    <xf numFmtId="0" fontId="8" fillId="8" borderId="6" xfId="0" applyFont="1" applyFill="1" applyBorder="1" applyAlignment="1">
      <alignment horizontal="left" vertical="top" wrapText="1"/>
    </xf>
    <xf numFmtId="0" fontId="1" fillId="8" borderId="8" xfId="0" applyFont="1" applyFill="1" applyBorder="1" applyAlignment="1">
      <alignment horizontal="left" vertical="top" wrapText="1"/>
    </xf>
    <xf numFmtId="0" fontId="1" fillId="8" borderId="0" xfId="0" applyFont="1" applyFill="1" applyBorder="1" applyAlignment="1">
      <alignment horizontal="left" vertical="top"/>
    </xf>
    <xf numFmtId="0" fontId="3" fillId="8" borderId="0" xfId="0" applyFont="1" applyFill="1" applyAlignment="1">
      <alignment horizontal="left" vertical="top"/>
    </xf>
    <xf numFmtId="0" fontId="0" fillId="8" borderId="0" xfId="0" applyFill="1" applyAlignment="1">
      <alignment horizontal="left" vertical="top"/>
    </xf>
    <xf numFmtId="0" fontId="0" fillId="8" borderId="0" xfId="0" applyFill="1"/>
    <xf numFmtId="14" fontId="0" fillId="8" borderId="0" xfId="0"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xf>
    <xf numFmtId="0" fontId="0" fillId="0" borderId="3" xfId="0" applyBorder="1"/>
    <xf numFmtId="0" fontId="2" fillId="8" borderId="0" xfId="0" applyFont="1" applyFill="1" applyAlignment="1">
      <alignment horizontal="center" vertical="top"/>
    </xf>
    <xf numFmtId="0" fontId="2" fillId="8" borderId="0" xfId="0" applyFont="1" applyFill="1" applyAlignment="1">
      <alignment horizontal="left" vertical="top"/>
    </xf>
    <xf numFmtId="0" fontId="11" fillId="8" borderId="0" xfId="0" applyFont="1" applyFill="1" applyBorder="1" applyAlignment="1">
      <alignment vertical="center" wrapText="1"/>
    </xf>
    <xf numFmtId="0" fontId="1" fillId="8" borderId="3" xfId="0" applyFont="1" applyFill="1" applyBorder="1" applyAlignment="1">
      <alignment horizontal="left" vertical="top" wrapText="1"/>
    </xf>
    <xf numFmtId="0" fontId="11" fillId="8" borderId="6" xfId="0" applyFont="1" applyFill="1" applyBorder="1" applyAlignment="1">
      <alignment horizontal="center" vertical="center" wrapText="1"/>
    </xf>
    <xf numFmtId="0" fontId="11" fillId="0" borderId="67" xfId="0" applyFont="1" applyFill="1" applyBorder="1" applyAlignment="1">
      <alignment horizontal="center" vertical="center"/>
    </xf>
    <xf numFmtId="0" fontId="1" fillId="9" borderId="3" xfId="0" applyFont="1" applyFill="1" applyBorder="1" applyAlignment="1">
      <alignment horizontal="left" vertical="top" wrapText="1"/>
    </xf>
    <xf numFmtId="49" fontId="1" fillId="0" borderId="3" xfId="0" applyNumberFormat="1" applyFont="1" applyFill="1" applyBorder="1" applyAlignment="1">
      <alignment horizontal="left" vertical="top" wrapText="1"/>
    </xf>
    <xf numFmtId="0" fontId="1" fillId="8" borderId="0" xfId="0" applyFont="1" applyFill="1" applyBorder="1" applyAlignment="1">
      <alignment horizontal="center" vertical="center" wrapText="1"/>
    </xf>
    <xf numFmtId="0" fontId="1" fillId="8" borderId="0" xfId="0" applyFont="1" applyFill="1" applyAlignment="1">
      <alignment horizontal="center" vertical="center" wrapText="1"/>
    </xf>
    <xf numFmtId="0" fontId="1" fillId="0" borderId="0" xfId="0" applyFont="1" applyAlignment="1">
      <alignment vertical="top" wrapText="1"/>
    </xf>
    <xf numFmtId="0" fontId="10" fillId="0" borderId="3" xfId="0" applyFont="1" applyFill="1" applyBorder="1" applyAlignment="1">
      <alignment horizontal="left" vertical="top" wrapText="1"/>
    </xf>
    <xf numFmtId="0" fontId="10" fillId="0" borderId="3" xfId="3" applyFont="1" applyFill="1" applyBorder="1" applyAlignment="1">
      <alignment horizontal="center" vertical="center" wrapText="1"/>
    </xf>
    <xf numFmtId="0" fontId="1" fillId="8" borderId="0" xfId="0" applyFont="1" applyFill="1" applyAlignment="1">
      <alignment horizontal="center"/>
    </xf>
    <xf numFmtId="0" fontId="13" fillId="5" borderId="3" xfId="0" applyFont="1" applyFill="1" applyBorder="1"/>
    <xf numFmtId="0" fontId="1" fillId="6" borderId="3" xfId="0" applyFont="1" applyFill="1" applyBorder="1"/>
    <xf numFmtId="0" fontId="1" fillId="7" borderId="3" xfId="0" applyFont="1" applyFill="1" applyBorder="1"/>
    <xf numFmtId="0" fontId="1" fillId="4" borderId="3" xfId="0" applyFont="1" applyFill="1" applyBorder="1"/>
    <xf numFmtId="0" fontId="1" fillId="8" borderId="3" xfId="0" applyFont="1" applyFill="1" applyBorder="1" applyAlignment="1">
      <alignment vertical="top" wrapText="1"/>
    </xf>
    <xf numFmtId="0" fontId="1" fillId="10" borderId="3"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1" fillId="0" borderId="5" xfId="0" applyFont="1" applyBorder="1" applyAlignment="1">
      <alignment horizontal="left" vertical="top"/>
    </xf>
    <xf numFmtId="0" fontId="1" fillId="0" borderId="68" xfId="0" applyFont="1" applyBorder="1" applyAlignment="1">
      <alignment horizontal="left" vertical="top" wrapText="1"/>
    </xf>
    <xf numFmtId="0" fontId="11" fillId="0" borderId="68" xfId="0" applyFont="1" applyBorder="1" applyAlignment="1">
      <alignment horizontal="left" vertical="top"/>
    </xf>
    <xf numFmtId="0" fontId="11" fillId="0" borderId="0" xfId="0" applyFont="1" applyFill="1" applyAlignment="1">
      <alignment horizontal="left"/>
    </xf>
    <xf numFmtId="0" fontId="11" fillId="0" borderId="0" xfId="0" applyFont="1" applyAlignment="1">
      <alignment horizontal="left"/>
    </xf>
    <xf numFmtId="0" fontId="11" fillId="0" borderId="75" xfId="0" applyFont="1" applyBorder="1" applyAlignment="1">
      <alignment horizontal="justify" vertical="center" wrapText="1"/>
    </xf>
    <xf numFmtId="0" fontId="11" fillId="0" borderId="76" xfId="0" applyFont="1" applyBorder="1" applyAlignment="1">
      <alignment horizontal="justify" vertical="center" wrapText="1"/>
    </xf>
    <xf numFmtId="0" fontId="1" fillId="0" borderId="75" xfId="0" applyFont="1" applyBorder="1" applyAlignment="1">
      <alignment horizontal="justify" vertical="center" wrapText="1"/>
    </xf>
    <xf numFmtId="14" fontId="1" fillId="0" borderId="76" xfId="0" applyNumberFormat="1" applyFont="1" applyFill="1" applyBorder="1" applyAlignment="1">
      <alignment horizontal="justify" vertical="center" wrapText="1"/>
    </xf>
    <xf numFmtId="0" fontId="1" fillId="0" borderId="76" xfId="0" applyFont="1" applyFill="1" applyBorder="1" applyAlignment="1">
      <alignment horizontal="justify" vertical="center" wrapText="1"/>
    </xf>
    <xf numFmtId="0" fontId="1" fillId="0" borderId="76" xfId="0" applyFont="1" applyBorder="1" applyAlignment="1">
      <alignment horizontal="justify" vertical="center" wrapText="1"/>
    </xf>
    <xf numFmtId="164" fontId="1" fillId="0" borderId="0" xfId="0" applyNumberFormat="1" applyFont="1" applyBorder="1" applyAlignment="1">
      <alignment horizontal="justify" vertical="center" wrapText="1"/>
    </xf>
    <xf numFmtId="0" fontId="1" fillId="0" borderId="0" xfId="0" applyFont="1" applyBorder="1" applyAlignment="1">
      <alignment horizontal="justify" vertical="center" wrapText="1"/>
    </xf>
    <xf numFmtId="0" fontId="1" fillId="0" borderId="77" xfId="0" applyFont="1" applyFill="1" applyBorder="1" applyAlignment="1">
      <alignment vertical="top" wrapText="1"/>
    </xf>
    <xf numFmtId="0" fontId="1" fillId="8" borderId="0" xfId="0" applyFont="1" applyFill="1" applyBorder="1" applyAlignment="1">
      <alignment vertical="top"/>
    </xf>
    <xf numFmtId="0" fontId="7" fillId="3" borderId="24" xfId="0" applyFont="1" applyFill="1" applyBorder="1" applyAlignment="1">
      <alignment vertical="top" wrapText="1"/>
    </xf>
    <xf numFmtId="0" fontId="1" fillId="0" borderId="5" xfId="0" applyFont="1" applyFill="1" applyBorder="1" applyAlignment="1">
      <alignment vertical="top" wrapText="1"/>
    </xf>
    <xf numFmtId="0" fontId="7" fillId="3" borderId="29" xfId="0" applyFont="1" applyFill="1" applyBorder="1" applyAlignment="1">
      <alignment vertical="top" wrapText="1"/>
    </xf>
    <xf numFmtId="0" fontId="7" fillId="3" borderId="33" xfId="0" applyFont="1" applyFill="1" applyBorder="1" applyAlignment="1">
      <alignment vertical="top" wrapText="1"/>
    </xf>
    <xf numFmtId="0" fontId="7" fillId="3" borderId="37" xfId="0" applyFont="1" applyFill="1" applyBorder="1" applyAlignment="1">
      <alignment vertical="top" wrapText="1"/>
    </xf>
    <xf numFmtId="0" fontId="1" fillId="0" borderId="50" xfId="0" applyFont="1" applyFill="1" applyBorder="1" applyAlignment="1">
      <alignment vertical="top" wrapText="1"/>
    </xf>
    <xf numFmtId="0" fontId="1" fillId="0" borderId="78" xfId="0" applyFont="1" applyFill="1" applyBorder="1" applyAlignment="1">
      <alignment vertical="top" wrapText="1"/>
    </xf>
    <xf numFmtId="0" fontId="7" fillId="3" borderId="77" xfId="0" applyFont="1" applyFill="1" applyBorder="1" applyAlignment="1">
      <alignment horizontal="left" vertical="top" wrapText="1"/>
    </xf>
    <xf numFmtId="0" fontId="7" fillId="3" borderId="24"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24" xfId="0" applyFont="1" applyFill="1" applyBorder="1" applyAlignment="1">
      <alignment horizontal="left" vertical="top" wrapText="1"/>
    </xf>
    <xf numFmtId="0" fontId="7" fillId="3" borderId="35" xfId="0" applyFont="1" applyFill="1" applyBorder="1" applyAlignment="1">
      <alignment horizontal="left" vertical="top" wrapText="1"/>
    </xf>
    <xf numFmtId="0" fontId="7" fillId="3" borderId="37" xfId="0" applyFont="1" applyFill="1" applyBorder="1" applyAlignment="1">
      <alignment horizontal="left" vertical="top" wrapText="1"/>
    </xf>
    <xf numFmtId="0" fontId="1" fillId="0" borderId="5" xfId="0" applyFont="1" applyFill="1" applyBorder="1" applyAlignment="1">
      <alignment wrapText="1"/>
    </xf>
    <xf numFmtId="0" fontId="8" fillId="3" borderId="35" xfId="0" applyFont="1" applyFill="1" applyBorder="1" applyAlignment="1">
      <alignment horizontal="left" vertical="top" wrapText="1"/>
    </xf>
    <xf numFmtId="0" fontId="8" fillId="3" borderId="37" xfId="0" applyFont="1" applyFill="1" applyBorder="1" applyAlignment="1">
      <alignment horizontal="left" vertical="top" wrapText="1"/>
    </xf>
    <xf numFmtId="0" fontId="8" fillId="5" borderId="57" xfId="3" applyFont="1" applyFill="1" applyBorder="1" applyAlignment="1">
      <alignment horizontal="center" vertical="center" wrapText="1"/>
    </xf>
    <xf numFmtId="0" fontId="8" fillId="6" borderId="58" xfId="3" applyFont="1" applyFill="1" applyBorder="1" applyAlignment="1">
      <alignment horizontal="center" vertical="center" wrapText="1"/>
    </xf>
    <xf numFmtId="0" fontId="8" fillId="7" borderId="58" xfId="3" applyFont="1" applyFill="1" applyBorder="1" applyAlignment="1">
      <alignment horizontal="center" vertical="center" wrapText="1"/>
    </xf>
    <xf numFmtId="0" fontId="8" fillId="4" borderId="59" xfId="3" applyFont="1" applyFill="1" applyBorder="1" applyAlignment="1">
      <alignment horizontal="center" vertical="center" wrapText="1"/>
    </xf>
    <xf numFmtId="0" fontId="8" fillId="3" borderId="79" xfId="0" applyFont="1" applyFill="1" applyBorder="1" applyAlignment="1">
      <alignment horizontal="left" vertical="top" wrapText="1"/>
    </xf>
    <xf numFmtId="0" fontId="8" fillId="3" borderId="3" xfId="0" applyFont="1" applyFill="1" applyBorder="1" applyAlignment="1">
      <alignment horizontal="left" vertical="top" wrapText="1"/>
    </xf>
    <xf numFmtId="0" fontId="20" fillId="9" borderId="3" xfId="0" applyFont="1" applyFill="1" applyBorder="1" applyAlignment="1">
      <alignment horizontal="center" vertical="center" wrapText="1"/>
    </xf>
    <xf numFmtId="0" fontId="1" fillId="9" borderId="3" xfId="0" applyFont="1" applyFill="1" applyBorder="1" applyAlignment="1">
      <alignment horizontal="center" vertical="top" wrapText="1"/>
    </xf>
    <xf numFmtId="0" fontId="1" fillId="9" borderId="80" xfId="0" applyFont="1" applyFill="1" applyBorder="1" applyAlignment="1">
      <alignment horizontal="center" vertical="top" wrapText="1"/>
    </xf>
    <xf numFmtId="0" fontId="20" fillId="9" borderId="80" xfId="0" applyFont="1" applyFill="1" applyBorder="1" applyAlignment="1">
      <alignment horizontal="center" vertical="center" wrapText="1"/>
    </xf>
    <xf numFmtId="0" fontId="8" fillId="3" borderId="81" xfId="0" applyFont="1" applyFill="1" applyBorder="1" applyAlignment="1">
      <alignment horizontal="left" vertical="top" wrapText="1"/>
    </xf>
    <xf numFmtId="0" fontId="8" fillId="3" borderId="82" xfId="0" applyFont="1" applyFill="1" applyBorder="1" applyAlignment="1">
      <alignment horizontal="left" vertical="top" wrapText="1"/>
    </xf>
    <xf numFmtId="0" fontId="20" fillId="9" borderId="82" xfId="0" applyFont="1" applyFill="1" applyBorder="1" applyAlignment="1">
      <alignment horizontal="center" vertical="center" wrapText="1"/>
    </xf>
    <xf numFmtId="0" fontId="1" fillId="9" borderId="82" xfId="0" applyFont="1" applyFill="1" applyBorder="1" applyAlignment="1">
      <alignment horizontal="center" vertical="top" wrapText="1"/>
    </xf>
    <xf numFmtId="0" fontId="20" fillId="9" borderId="83" xfId="0" applyFont="1" applyFill="1" applyBorder="1" applyAlignment="1">
      <alignment horizontal="center" vertical="center" wrapText="1"/>
    </xf>
    <xf numFmtId="0" fontId="1" fillId="8" borderId="0" xfId="0" applyFont="1" applyFill="1" applyAlignment="1">
      <alignment vertical="center"/>
    </xf>
    <xf numFmtId="0" fontId="17" fillId="8" borderId="0" xfId="0" applyFont="1" applyFill="1"/>
    <xf numFmtId="0" fontId="19" fillId="8" borderId="0" xfId="0" applyFont="1" applyFill="1" applyAlignment="1">
      <alignment horizontal="justify" vertical="center"/>
    </xf>
    <xf numFmtId="0" fontId="1" fillId="8" borderId="0" xfId="0" applyFont="1" applyFill="1" applyAlignment="1">
      <alignment horizontal="justify" vertical="center"/>
    </xf>
    <xf numFmtId="0" fontId="1" fillId="8" borderId="0" xfId="0" applyFont="1" applyFill="1" applyAlignment="1">
      <alignment horizontal="center" vertical="top"/>
    </xf>
    <xf numFmtId="0" fontId="8" fillId="3" borderId="88" xfId="0" applyFont="1" applyFill="1" applyBorder="1" applyAlignment="1">
      <alignment horizontal="left" vertical="top" wrapText="1"/>
    </xf>
    <xf numFmtId="0" fontId="8" fillId="3" borderId="5" xfId="0" applyFont="1" applyFill="1" applyBorder="1" applyAlignment="1">
      <alignment horizontal="left" vertical="top" wrapText="1"/>
    </xf>
    <xf numFmtId="0" fontId="7" fillId="3" borderId="87" xfId="0" applyFont="1" applyFill="1" applyBorder="1" applyAlignment="1">
      <alignment textRotation="60" wrapText="1"/>
    </xf>
    <xf numFmtId="0" fontId="12" fillId="8" borderId="0" xfId="0" applyFont="1" applyFill="1" applyBorder="1" applyAlignment="1">
      <alignment horizontal="center" wrapText="1"/>
    </xf>
    <xf numFmtId="14" fontId="1" fillId="0" borderId="0" xfId="0" applyNumberFormat="1" applyFont="1" applyFill="1" applyBorder="1" applyAlignment="1">
      <alignment horizontal="justify" vertical="center" wrapText="1"/>
    </xf>
    <xf numFmtId="0" fontId="10" fillId="0" borderId="3" xfId="0" applyFont="1" applyFill="1" applyBorder="1" applyAlignment="1">
      <alignment horizontal="left" vertical="center" wrapText="1"/>
    </xf>
    <xf numFmtId="0" fontId="1" fillId="0" borderId="0" xfId="0" applyFont="1" applyFill="1" applyBorder="1" applyAlignment="1">
      <alignment vertical="top" wrapText="1"/>
    </xf>
    <xf numFmtId="0" fontId="11" fillId="8" borderId="0" xfId="0" applyFont="1" applyFill="1" applyBorder="1" applyAlignment="1">
      <alignment vertical="top" wrapText="1"/>
    </xf>
    <xf numFmtId="0" fontId="10" fillId="8" borderId="0" xfId="0" applyFont="1" applyFill="1" applyBorder="1" applyAlignment="1">
      <alignment vertical="top" wrapText="1"/>
    </xf>
    <xf numFmtId="0" fontId="7" fillId="8" borderId="0" xfId="0" applyFont="1" applyFill="1" applyBorder="1" applyAlignment="1">
      <alignment vertical="top" wrapText="1"/>
    </xf>
    <xf numFmtId="0" fontId="8" fillId="8" borderId="0" xfId="0" applyFont="1" applyFill="1" applyBorder="1" applyAlignment="1">
      <alignment vertical="top"/>
    </xf>
    <xf numFmtId="0" fontId="10" fillId="8" borderId="0" xfId="0" applyFont="1" applyFill="1" applyBorder="1" applyAlignment="1">
      <alignment vertical="top"/>
    </xf>
    <xf numFmtId="0" fontId="10" fillId="8" borderId="3" xfId="0" applyFont="1" applyFill="1" applyBorder="1" applyAlignment="1">
      <alignment horizontal="left" vertical="center" wrapText="1"/>
    </xf>
    <xf numFmtId="0" fontId="7" fillId="3" borderId="89" xfId="0" applyFont="1" applyFill="1" applyBorder="1" applyAlignment="1">
      <alignment vertical="top" wrapText="1"/>
    </xf>
    <xf numFmtId="0" fontId="11" fillId="8" borderId="19" xfId="0" applyFont="1" applyFill="1" applyBorder="1" applyAlignment="1">
      <alignment vertical="top" wrapText="1"/>
    </xf>
    <xf numFmtId="0" fontId="1" fillId="0" borderId="7" xfId="0" applyFont="1" applyFill="1" applyBorder="1" applyAlignment="1">
      <alignment vertical="top" wrapText="1"/>
    </xf>
    <xf numFmtId="0" fontId="1" fillId="8" borderId="8" xfId="0" applyFont="1" applyFill="1" applyBorder="1" applyAlignment="1">
      <alignment vertical="top"/>
    </xf>
    <xf numFmtId="0" fontId="22" fillId="0" borderId="0" xfId="0" applyFont="1" applyAlignment="1">
      <alignment horizontal="left" wrapText="1"/>
    </xf>
    <xf numFmtId="0" fontId="23" fillId="0" borderId="0" xfId="0" applyFont="1"/>
    <xf numFmtId="0" fontId="1" fillId="0" borderId="0" xfId="0" applyFont="1" applyAlignment="1">
      <alignment horizontal="left" vertical="top"/>
    </xf>
    <xf numFmtId="0" fontId="11" fillId="0" borderId="74" xfId="0" applyFont="1" applyBorder="1" applyAlignment="1">
      <alignment horizontal="left" vertical="center" wrapText="1"/>
    </xf>
    <xf numFmtId="0" fontId="11" fillId="0" borderId="0" xfId="0" applyFont="1" applyBorder="1" applyAlignment="1">
      <alignment horizontal="left" vertical="center"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2" fillId="9" borderId="3" xfId="0" applyFont="1" applyFill="1" applyBorder="1" applyAlignment="1">
      <alignment horizontal="center" vertical="top"/>
    </xf>
    <xf numFmtId="0" fontId="10" fillId="0" borderId="3" xfId="3" applyFont="1" applyBorder="1" applyAlignment="1">
      <alignment horizontal="center" vertical="center" wrapText="1"/>
    </xf>
    <xf numFmtId="0" fontId="1" fillId="0" borderId="3" xfId="0" applyFont="1" applyFill="1" applyBorder="1" applyAlignment="1">
      <alignment horizontal="left" vertical="top" wrapText="1"/>
    </xf>
    <xf numFmtId="0" fontId="12" fillId="0" borderId="3" xfId="3" applyFont="1" applyBorder="1" applyAlignment="1">
      <alignment horizontal="center" vertical="center" wrapText="1"/>
    </xf>
    <xf numFmtId="0" fontId="1" fillId="0" borderId="3" xfId="0" applyFont="1" applyFill="1" applyBorder="1" applyAlignment="1">
      <alignment horizontal="center" vertical="center"/>
    </xf>
    <xf numFmtId="0" fontId="1" fillId="0" borderId="68" xfId="0" applyFont="1" applyBorder="1" applyAlignment="1">
      <alignment horizontal="left" vertical="top"/>
    </xf>
    <xf numFmtId="0" fontId="5" fillId="3" borderId="0" xfId="1" applyFont="1" applyFill="1" applyAlignment="1">
      <alignment horizontal="left" vertical="top"/>
    </xf>
    <xf numFmtId="49" fontId="1" fillId="0" borderId="0" xfId="0" applyNumberFormat="1" applyFont="1" applyFill="1" applyAlignment="1">
      <alignment horizontal="left"/>
    </xf>
    <xf numFmtId="0" fontId="21"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wrapText="1"/>
    </xf>
    <xf numFmtId="0" fontId="15" fillId="0" borderId="0" xfId="0" applyFont="1" applyAlignment="1">
      <alignment horizontal="left"/>
    </xf>
    <xf numFmtId="0" fontId="22" fillId="0" borderId="0" xfId="0" applyFont="1" applyAlignment="1">
      <alignment horizontal="left" vertical="top" wrapText="1"/>
    </xf>
    <xf numFmtId="0" fontId="1" fillId="0" borderId="0" xfId="0" applyFont="1" applyFill="1" applyAlignment="1">
      <alignment horizontal="left"/>
    </xf>
    <xf numFmtId="0" fontId="7" fillId="11" borderId="69" xfId="0" applyFont="1" applyFill="1" applyBorder="1" applyAlignment="1">
      <alignment vertical="center"/>
    </xf>
    <xf numFmtId="0" fontId="7" fillId="11" borderId="70" xfId="0" applyFont="1" applyFill="1" applyBorder="1" applyAlignment="1">
      <alignment vertical="center"/>
    </xf>
    <xf numFmtId="0" fontId="7" fillId="11" borderId="71" xfId="0" applyFont="1" applyFill="1" applyBorder="1" applyAlignment="1">
      <alignment vertical="center"/>
    </xf>
    <xf numFmtId="0" fontId="11" fillId="0" borderId="72" xfId="0" applyFont="1" applyBorder="1" applyAlignment="1">
      <alignment horizontal="left" vertical="center" wrapText="1"/>
    </xf>
    <xf numFmtId="0" fontId="11" fillId="0" borderId="73" xfId="0" applyFont="1" applyBorder="1" applyAlignment="1">
      <alignment horizontal="left" vertical="center" wrapText="1"/>
    </xf>
    <xf numFmtId="0" fontId="1" fillId="0" borderId="73" xfId="0" applyFont="1" applyBorder="1" applyAlignment="1">
      <alignment horizontal="left" vertical="center" wrapText="1"/>
    </xf>
    <xf numFmtId="0" fontId="11" fillId="0" borderId="74" xfId="0" applyFont="1" applyBorder="1" applyAlignment="1">
      <alignment horizontal="left" vertical="center" wrapText="1"/>
    </xf>
    <xf numFmtId="0" fontId="11" fillId="0" borderId="0" xfId="0" applyFont="1" applyBorder="1" applyAlignment="1">
      <alignment horizontal="left" vertical="center"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7" fillId="11" borderId="69" xfId="0" applyFont="1" applyFill="1" applyBorder="1" applyAlignment="1">
      <alignment horizontal="justify" vertical="center" wrapText="1"/>
    </xf>
    <xf numFmtId="0" fontId="7" fillId="11" borderId="70" xfId="0" applyFont="1" applyFill="1" applyBorder="1" applyAlignment="1">
      <alignment horizontal="justify" vertical="center" wrapText="1"/>
    </xf>
    <xf numFmtId="0" fontId="7" fillId="11" borderId="71" xfId="0" applyFont="1" applyFill="1" applyBorder="1" applyAlignment="1">
      <alignment horizontal="justify" vertical="center" wrapText="1"/>
    </xf>
    <xf numFmtId="0" fontId="1" fillId="0" borderId="72" xfId="0" applyFont="1" applyFill="1" applyBorder="1" applyAlignment="1">
      <alignment horizontal="justify" vertical="center" wrapText="1"/>
    </xf>
    <xf numFmtId="0" fontId="1" fillId="0" borderId="73" xfId="0" applyFont="1" applyFill="1" applyBorder="1" applyAlignment="1">
      <alignment horizontal="justify" vertical="center" wrapText="1"/>
    </xf>
    <xf numFmtId="0" fontId="1" fillId="0" borderId="73" xfId="0" applyFont="1" applyBorder="1" applyAlignment="1">
      <alignment horizontal="justify" vertical="center" wrapText="1"/>
    </xf>
    <xf numFmtId="0" fontId="1" fillId="0" borderId="0" xfId="0" applyFont="1" applyAlignment="1">
      <alignment horizontal="left" vertical="top"/>
    </xf>
    <xf numFmtId="0" fontId="12" fillId="0" borderId="0" xfId="0" applyFont="1" applyAlignment="1">
      <alignment horizontal="left" vertical="top" wrapText="1"/>
    </xf>
    <xf numFmtId="0" fontId="10" fillId="0" borderId="0" xfId="0" applyFont="1" applyAlignment="1">
      <alignment horizontal="left" vertical="top"/>
    </xf>
    <xf numFmtId="0" fontId="11" fillId="9" borderId="84" xfId="0" applyFont="1" applyFill="1" applyBorder="1" applyAlignment="1">
      <alignment horizontal="center" vertical="center"/>
    </xf>
    <xf numFmtId="0" fontId="11" fillId="9" borderId="85" xfId="0" applyFont="1" applyFill="1" applyBorder="1" applyAlignment="1">
      <alignment horizontal="center" vertical="center"/>
    </xf>
    <xf numFmtId="0" fontId="11" fillId="9" borderId="86" xfId="0" applyFont="1" applyFill="1" applyBorder="1" applyAlignment="1">
      <alignment horizontal="center" vertical="center"/>
    </xf>
    <xf numFmtId="0" fontId="1" fillId="9" borderId="11" xfId="0" applyFont="1" applyFill="1" applyBorder="1" applyAlignment="1">
      <alignment horizontal="left" vertical="top" wrapText="1"/>
    </xf>
    <xf numFmtId="0" fontId="1" fillId="9" borderId="12" xfId="0" applyFont="1" applyFill="1" applyBorder="1" applyAlignment="1">
      <alignment horizontal="left" vertical="top" wrapText="1"/>
    </xf>
    <xf numFmtId="0" fontId="1" fillId="9" borderId="2" xfId="0" applyFont="1" applyFill="1" applyBorder="1" applyAlignment="1">
      <alignment horizontal="left" vertical="top" wrapText="1"/>
    </xf>
    <xf numFmtId="0" fontId="18" fillId="9" borderId="3" xfId="0" applyFont="1" applyFill="1" applyBorder="1" applyAlignment="1">
      <alignment horizontal="left" vertical="top" wrapText="1"/>
    </xf>
    <xf numFmtId="0" fontId="12" fillId="9" borderId="3" xfId="3" applyFont="1" applyFill="1" applyBorder="1" applyAlignment="1">
      <alignment horizontal="center" vertical="center" wrapText="1"/>
    </xf>
    <xf numFmtId="0" fontId="12" fillId="9" borderId="4" xfId="3" applyFont="1" applyFill="1" applyBorder="1" applyAlignment="1">
      <alignment horizontal="center" vertical="center" wrapText="1"/>
    </xf>
    <xf numFmtId="0" fontId="12" fillId="9" borderId="7" xfId="3" applyFont="1" applyFill="1" applyBorder="1" applyAlignment="1">
      <alignment horizontal="center" vertical="center" wrapText="1"/>
    </xf>
    <xf numFmtId="0" fontId="12" fillId="9" borderId="5" xfId="3" applyFont="1" applyFill="1" applyBorder="1" applyAlignment="1">
      <alignment horizontal="center" vertical="center" wrapText="1"/>
    </xf>
    <xf numFmtId="0" fontId="12" fillId="9" borderId="3" xfId="0" applyFont="1" applyFill="1" applyBorder="1" applyAlignment="1">
      <alignment horizontal="center" vertical="top"/>
    </xf>
    <xf numFmtId="0" fontId="12" fillId="9" borderId="23" xfId="0" applyFont="1" applyFill="1" applyBorder="1" applyAlignment="1">
      <alignment horizontal="center" vertical="top"/>
    </xf>
    <xf numFmtId="0" fontId="12" fillId="9" borderId="60" xfId="0" applyFont="1" applyFill="1" applyBorder="1" applyAlignment="1">
      <alignment horizontal="center" vertical="top"/>
    </xf>
    <xf numFmtId="0" fontId="12" fillId="9" borderId="21" xfId="0" applyFont="1" applyFill="1" applyBorder="1" applyAlignment="1">
      <alignment horizontal="center" vertical="top"/>
    </xf>
    <xf numFmtId="0" fontId="10" fillId="0" borderId="3" xfId="3" applyFont="1" applyBorder="1" applyAlignment="1">
      <alignment horizontal="center" vertical="center" wrapText="1"/>
    </xf>
    <xf numFmtId="0" fontId="12" fillId="0" borderId="3" xfId="3" applyFont="1" applyFill="1" applyBorder="1" applyAlignment="1">
      <alignment horizontal="center" vertical="center" wrapText="1"/>
    </xf>
    <xf numFmtId="0" fontId="12" fillId="9" borderId="23" xfId="3" applyFont="1" applyFill="1" applyBorder="1" applyAlignment="1">
      <alignment horizontal="center" vertical="center" wrapText="1"/>
    </xf>
    <xf numFmtId="0" fontId="12" fillId="9" borderId="60" xfId="3" applyFont="1" applyFill="1" applyBorder="1" applyAlignment="1">
      <alignment horizontal="center" vertical="center" wrapText="1"/>
    </xf>
    <xf numFmtId="0" fontId="12" fillId="9" borderId="21" xfId="3" applyFont="1" applyFill="1" applyBorder="1" applyAlignment="1">
      <alignment horizontal="center" vertical="center" wrapText="1"/>
    </xf>
    <xf numFmtId="0" fontId="1" fillId="0" borderId="23" xfId="0" applyFont="1" applyFill="1" applyBorder="1" applyAlignment="1">
      <alignment horizontal="left" vertical="top"/>
    </xf>
    <xf numFmtId="0" fontId="1" fillId="0" borderId="60" xfId="0" applyFont="1" applyFill="1" applyBorder="1" applyAlignment="1">
      <alignment horizontal="left" vertical="top"/>
    </xf>
    <xf numFmtId="0" fontId="1" fillId="0" borderId="21" xfId="0" applyFont="1" applyFill="1" applyBorder="1" applyAlignment="1">
      <alignment horizontal="left" vertical="top"/>
    </xf>
    <xf numFmtId="0" fontId="1" fillId="0" borderId="3" xfId="0" applyFont="1" applyFill="1" applyBorder="1" applyAlignment="1">
      <alignment horizontal="left" vertical="top" wrapText="1"/>
    </xf>
    <xf numFmtId="0" fontId="11" fillId="9" borderId="3" xfId="0" applyFont="1" applyFill="1" applyBorder="1" applyAlignment="1">
      <alignment horizontal="center" vertical="center"/>
    </xf>
    <xf numFmtId="0" fontId="12" fillId="0" borderId="3" xfId="3" applyFont="1" applyBorder="1" applyAlignment="1">
      <alignment horizontal="center" vertical="center" wrapText="1"/>
    </xf>
    <xf numFmtId="0" fontId="10" fillId="0" borderId="29" xfId="0" applyFont="1" applyFill="1" applyBorder="1" applyAlignment="1">
      <alignment vertical="top" wrapText="1"/>
    </xf>
    <xf numFmtId="0" fontId="10" fillId="0" borderId="34" xfId="0" applyFont="1" applyFill="1" applyBorder="1" applyAlignment="1">
      <alignment vertical="top" wrapText="1"/>
    </xf>
    <xf numFmtId="0" fontId="10" fillId="0" borderId="33" xfId="0" applyFont="1" applyFill="1" applyBorder="1" applyAlignment="1">
      <alignment vertical="top" wrapText="1"/>
    </xf>
    <xf numFmtId="0" fontId="11" fillId="0" borderId="13" xfId="0" applyFont="1" applyBorder="1" applyAlignment="1">
      <alignment vertical="top" wrapText="1"/>
    </xf>
    <xf numFmtId="0" fontId="11" fillId="0" borderId="14" xfId="0" applyFont="1" applyBorder="1" applyAlignment="1">
      <alignment vertical="top" wrapText="1"/>
    </xf>
    <xf numFmtId="0" fontId="11" fillId="0" borderId="15" xfId="0" applyFont="1" applyBorder="1" applyAlignment="1">
      <alignment vertical="top" wrapText="1"/>
    </xf>
    <xf numFmtId="0" fontId="11" fillId="0" borderId="19" xfId="0" applyFont="1" applyBorder="1" applyAlignment="1">
      <alignment vertical="top" wrapText="1"/>
    </xf>
    <xf numFmtId="0" fontId="11" fillId="0" borderId="0" xfId="0" applyFont="1" applyBorder="1" applyAlignment="1">
      <alignment vertical="top" wrapText="1"/>
    </xf>
    <xf numFmtId="0" fontId="11" fillId="0" borderId="20" xfId="0" applyFont="1" applyBorder="1" applyAlignment="1">
      <alignment vertical="top" wrapText="1"/>
    </xf>
    <xf numFmtId="0" fontId="11" fillId="0" borderId="16"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10" fillId="0" borderId="26" xfId="0" applyFont="1" applyFill="1" applyBorder="1" applyAlignment="1">
      <alignment vertical="top" wrapText="1"/>
    </xf>
    <xf numFmtId="0" fontId="10" fillId="0" borderId="27" xfId="0" applyFont="1" applyFill="1" applyBorder="1" applyAlignment="1">
      <alignment vertical="top" wrapText="1"/>
    </xf>
    <xf numFmtId="0" fontId="10" fillId="0" borderId="28" xfId="0" applyFont="1" applyFill="1" applyBorder="1" applyAlignment="1">
      <alignment vertical="top" wrapText="1"/>
    </xf>
    <xf numFmtId="0" fontId="1" fillId="0" borderId="29" xfId="0" applyFont="1" applyFill="1" applyBorder="1" applyAlignment="1">
      <alignment vertical="top"/>
    </xf>
    <xf numFmtId="0" fontId="1" fillId="0" borderId="34" xfId="0" applyFont="1" applyFill="1" applyBorder="1" applyAlignment="1">
      <alignment vertical="top"/>
    </xf>
    <xf numFmtId="0" fontId="1" fillId="0" borderId="33" xfId="0" applyFont="1" applyFill="1" applyBorder="1" applyAlignment="1">
      <alignment vertical="top"/>
    </xf>
    <xf numFmtId="0" fontId="10" fillId="0" borderId="35" xfId="0" applyFont="1" applyFill="1" applyBorder="1" applyAlignment="1">
      <alignment vertical="top" wrapText="1"/>
    </xf>
    <xf numFmtId="0" fontId="8" fillId="0" borderId="36" xfId="0" applyFont="1" applyFill="1" applyBorder="1" applyAlignment="1">
      <alignment vertical="top"/>
    </xf>
    <xf numFmtId="0" fontId="8" fillId="0" borderId="66" xfId="0" applyFont="1" applyFill="1" applyBorder="1" applyAlignment="1">
      <alignment vertical="top"/>
    </xf>
    <xf numFmtId="0" fontId="8" fillId="0" borderId="37" xfId="0" applyFont="1" applyFill="1" applyBorder="1" applyAlignment="1">
      <alignment vertical="top"/>
    </xf>
    <xf numFmtId="0" fontId="8" fillId="0" borderId="27" xfId="0" applyFont="1" applyFill="1" applyBorder="1" applyAlignment="1">
      <alignment vertical="top"/>
    </xf>
    <xf numFmtId="0" fontId="8" fillId="0" borderId="62" xfId="0" applyFont="1" applyFill="1" applyBorder="1" applyAlignment="1">
      <alignment vertical="top"/>
    </xf>
    <xf numFmtId="0" fontId="8" fillId="0" borderId="28" xfId="0" applyFont="1" applyFill="1" applyBorder="1" applyAlignment="1">
      <alignment vertical="top"/>
    </xf>
    <xf numFmtId="0" fontId="1" fillId="0" borderId="4" xfId="0" applyFont="1" applyFill="1" applyBorder="1" applyAlignment="1">
      <alignment horizontal="center" vertical="top" wrapText="1"/>
    </xf>
    <xf numFmtId="0" fontId="1" fillId="0" borderId="7" xfId="0" applyFont="1" applyFill="1" applyBorder="1" applyAlignment="1">
      <alignment horizontal="center" vertical="top" wrapText="1"/>
    </xf>
    <xf numFmtId="0" fontId="1" fillId="0" borderId="5" xfId="0" applyFont="1" applyFill="1" applyBorder="1" applyAlignment="1">
      <alignment horizontal="center" vertical="top" wrapText="1"/>
    </xf>
    <xf numFmtId="0" fontId="10" fillId="0" borderId="29" xfId="0" applyFont="1" applyBorder="1" applyAlignment="1">
      <alignment vertical="top" wrapText="1"/>
    </xf>
    <xf numFmtId="0" fontId="10" fillId="0" borderId="34" xfId="0" applyFont="1" applyBorder="1" applyAlignment="1">
      <alignment vertical="top"/>
    </xf>
    <xf numFmtId="0" fontId="10" fillId="0" borderId="33" xfId="0" applyFont="1" applyBorder="1" applyAlignment="1">
      <alignment vertical="top"/>
    </xf>
    <xf numFmtId="0" fontId="10" fillId="0" borderId="34" xfId="0" applyFont="1" applyFill="1" applyBorder="1" applyAlignment="1">
      <alignment vertical="top"/>
    </xf>
    <xf numFmtId="0" fontId="10" fillId="0" borderId="33" xfId="0" applyFont="1" applyFill="1" applyBorder="1" applyAlignment="1">
      <alignment vertical="top"/>
    </xf>
    <xf numFmtId="0" fontId="1" fillId="0" borderId="29" xfId="0" applyFont="1" applyFill="1" applyBorder="1" applyAlignment="1">
      <alignment vertical="top" wrapText="1"/>
    </xf>
    <xf numFmtId="0" fontId="1" fillId="0" borderId="3" xfId="0" applyFont="1" applyFill="1" applyBorder="1" applyAlignment="1">
      <alignment horizontal="center" vertical="center"/>
    </xf>
    <xf numFmtId="0" fontId="1" fillId="0" borderId="29" xfId="0" applyFont="1" applyBorder="1" applyAlignment="1">
      <alignment horizontal="left" vertical="top" wrapText="1"/>
    </xf>
    <xf numFmtId="0" fontId="1" fillId="0" borderId="34"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wrapText="1"/>
    </xf>
    <xf numFmtId="0" fontId="1" fillId="0" borderId="33" xfId="0" applyFont="1" applyBorder="1" applyAlignment="1">
      <alignment horizontal="left" vertical="top" wrapText="1"/>
    </xf>
    <xf numFmtId="0" fontId="11" fillId="0" borderId="56"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1" fillId="0" borderId="31" xfId="0" applyFont="1" applyFill="1" applyBorder="1" applyAlignment="1">
      <alignment horizontal="left" vertical="center" wrapText="1"/>
    </xf>
    <xf numFmtId="0" fontId="11" fillId="0" borderId="51"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52" xfId="0" applyFont="1" applyFill="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0" fillId="0" borderId="29" xfId="0" applyFont="1" applyBorder="1" applyAlignment="1">
      <alignment horizontal="left" vertical="top" wrapText="1"/>
    </xf>
    <xf numFmtId="0" fontId="10" fillId="0" borderId="34" xfId="0" applyFont="1" applyBorder="1" applyAlignment="1">
      <alignment horizontal="left" vertical="top" wrapText="1"/>
    </xf>
    <xf numFmtId="0" fontId="10" fillId="0" borderId="33" xfId="0" applyFont="1" applyBorder="1" applyAlignment="1">
      <alignment horizontal="left" vertical="top" wrapText="1"/>
    </xf>
    <xf numFmtId="0" fontId="1" fillId="0" borderId="53"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1" fillId="0" borderId="68" xfId="0" applyFont="1" applyBorder="1" applyAlignment="1">
      <alignment horizontal="left" vertical="top"/>
    </xf>
    <xf numFmtId="0" fontId="5" fillId="3" borderId="0" xfId="1" applyFont="1" applyFill="1" applyAlignment="1">
      <alignment horizontal="left" vertical="top"/>
    </xf>
    <xf numFmtId="0" fontId="1" fillId="8" borderId="0" xfId="0" applyFont="1" applyFill="1" applyAlignment="1">
      <alignment horizontal="left" vertical="top"/>
    </xf>
    <xf numFmtId="0" fontId="1" fillId="0" borderId="4" xfId="0" applyFont="1" applyFill="1" applyBorder="1" applyAlignment="1">
      <alignment horizontal="center" vertical="top"/>
    </xf>
    <xf numFmtId="0" fontId="1" fillId="0" borderId="4" xfId="0" applyFont="1" applyBorder="1" applyAlignment="1">
      <alignment horizontal="center" vertical="top"/>
    </xf>
    <xf numFmtId="0" fontId="1" fillId="0" borderId="1" xfId="0" applyFont="1" applyBorder="1" applyAlignment="1">
      <alignment horizontal="center" vertical="center"/>
    </xf>
    <xf numFmtId="0" fontId="1" fillId="10" borderId="0" xfId="0" applyFont="1" applyFill="1" applyAlignment="1">
      <alignment horizontal="center" vertical="top"/>
    </xf>
    <xf numFmtId="0" fontId="1" fillId="10" borderId="0" xfId="0" applyFont="1" applyFill="1" applyAlignment="1">
      <alignment horizontal="left" vertical="top"/>
    </xf>
    <xf numFmtId="0" fontId="1" fillId="0" borderId="1" xfId="0" applyFont="1" applyBorder="1" applyAlignment="1">
      <alignment horizontal="center" vertical="top"/>
    </xf>
    <xf numFmtId="0" fontId="1" fillId="8" borderId="7" xfId="0" applyFont="1" applyFill="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8" borderId="9" xfId="0" applyFont="1" applyFill="1" applyBorder="1" applyAlignment="1">
      <alignment horizontal="center" vertical="center"/>
    </xf>
    <xf numFmtId="0" fontId="1" fillId="8" borderId="3" xfId="0" applyFont="1" applyFill="1" applyBorder="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cellXfs>
  <cellStyles count="5">
    <cellStyle name="Énfasis2" xfId="1" builtinId="33"/>
    <cellStyle name="Hyperlink 2" xfId="4" xr:uid="{00000000-0005-0000-0000-000001000000}"/>
    <cellStyle name="Normal" xfId="0" builtinId="0"/>
    <cellStyle name="Normal 2" xfId="2" xr:uid="{00000000-0005-0000-0000-000003000000}"/>
    <cellStyle name="Normal 3" xfId="3" xr:uid="{00000000-0005-0000-0000-000004000000}"/>
  </cellStyles>
  <dxfs count="204">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theme="1"/>
      </font>
      <fill>
        <patternFill>
          <bgColor rgb="FFFFC000"/>
        </patternFill>
      </fill>
    </dxf>
    <dxf>
      <font>
        <b/>
        <i val="0"/>
        <color theme="0"/>
      </font>
      <fill>
        <patternFill>
          <bgColor rgb="FFFF0000"/>
        </patternFill>
      </fill>
    </dxf>
    <dxf>
      <font>
        <b/>
        <i val="0"/>
        <color theme="0"/>
      </font>
      <fill>
        <patternFill>
          <bgColor rgb="FF00B050"/>
        </patternFill>
      </fill>
    </dxf>
    <dxf>
      <font>
        <b/>
        <i val="0"/>
        <color auto="1"/>
      </font>
      <fill>
        <patternFill>
          <bgColor rgb="FFFFC000"/>
        </patternFill>
      </fill>
    </dxf>
    <dxf>
      <font>
        <b/>
        <i val="0"/>
        <color theme="0"/>
      </font>
      <fill>
        <patternFill>
          <bgColor rgb="FFFF0000"/>
        </patternFill>
      </fill>
    </dxf>
    <dxf>
      <font>
        <b/>
        <i val="0"/>
        <color theme="0"/>
      </font>
      <fill>
        <patternFill>
          <bgColor rgb="FF00B050"/>
        </patternFill>
      </fill>
    </dxf>
    <dxf>
      <font>
        <b/>
        <i val="0"/>
        <color auto="1"/>
      </font>
      <fill>
        <patternFill>
          <bgColor rgb="FFFFC000"/>
        </patternFill>
      </fill>
    </dxf>
    <dxf>
      <font>
        <b/>
        <i val="0"/>
        <color theme="0"/>
      </font>
      <fill>
        <patternFill>
          <bgColor rgb="FFFF0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
      <fill>
        <patternFill>
          <bgColor rgb="FF00B050"/>
        </patternFill>
      </fill>
    </dxf>
    <dxf>
      <fill>
        <patternFill>
          <bgColor rgb="FFFF0000"/>
        </patternFill>
      </fill>
    </dxf>
    <dxf>
      <fill>
        <patternFill>
          <bgColor theme="0" tint="-0.24994659260841701"/>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53250204155895"/>
          <c:y val="9.8983631439887185E-2"/>
          <c:w val="0.67776107625063997"/>
          <c:h val="0.72820245882146029"/>
        </c:manualLayout>
      </c:layout>
      <c:doughnutChart>
        <c:varyColors val="1"/>
        <c:ser>
          <c:idx val="0"/>
          <c:order val="0"/>
          <c:dPt>
            <c:idx val="0"/>
            <c:bubble3D val="0"/>
            <c:spPr>
              <a:solidFill>
                <a:srgbClr val="00B050"/>
              </a:solidFill>
            </c:spPr>
            <c:extLst>
              <c:ext xmlns:c16="http://schemas.microsoft.com/office/drawing/2014/chart" uri="{C3380CC4-5D6E-409C-BE32-E72D297353CC}">
                <c16:uniqueId val="{00000001-5AA6-4B40-A073-FFB65A4EC9B1}"/>
              </c:ext>
            </c:extLst>
          </c:dPt>
          <c:dPt>
            <c:idx val="1"/>
            <c:bubble3D val="0"/>
            <c:spPr>
              <a:solidFill>
                <a:srgbClr val="FFC000"/>
              </a:solidFill>
            </c:spPr>
            <c:extLst>
              <c:ext xmlns:c16="http://schemas.microsoft.com/office/drawing/2014/chart" uri="{C3380CC4-5D6E-409C-BE32-E72D297353CC}">
                <c16:uniqueId val="{00000003-5AA6-4B40-A073-FFB65A4EC9B1}"/>
              </c:ext>
            </c:extLst>
          </c:dPt>
          <c:dPt>
            <c:idx val="2"/>
            <c:bubble3D val="0"/>
            <c:spPr>
              <a:solidFill>
                <a:srgbClr val="FF0000"/>
              </a:solidFill>
            </c:spPr>
            <c:extLst>
              <c:ext xmlns:c16="http://schemas.microsoft.com/office/drawing/2014/chart" uri="{C3380CC4-5D6E-409C-BE32-E72D297353CC}">
                <c16:uniqueId val="{00000005-5AA6-4B40-A073-FFB65A4EC9B1}"/>
              </c:ext>
            </c:extLst>
          </c:dPt>
          <c:dPt>
            <c:idx val="3"/>
            <c:bubble3D val="0"/>
            <c:spPr>
              <a:solidFill>
                <a:schemeClr val="bg1">
                  <a:lumMod val="85000"/>
                </a:schemeClr>
              </a:solidFill>
            </c:spPr>
            <c:extLst>
              <c:ext xmlns:c16="http://schemas.microsoft.com/office/drawing/2014/chart" uri="{C3380CC4-5D6E-409C-BE32-E72D297353CC}">
                <c16:uniqueId val="{00000007-5AA6-4B40-A073-FFB65A4EC9B1}"/>
              </c:ext>
            </c:extLst>
          </c:dPt>
          <c:dLbls>
            <c:dLbl>
              <c:idx val="0"/>
              <c:layout>
                <c:manualLayout>
                  <c:x val="3.6084794151876637E-3"/>
                  <c:y val="2.52764487186631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A6-4B40-A073-FFB65A4EC9B1}"/>
                </c:ext>
              </c:extLst>
            </c:dLbl>
            <c:dLbl>
              <c:idx val="1"/>
              <c:layout>
                <c:manualLayout>
                  <c:x val="-3.6084794151876637E-3"/>
                  <c:y val="-6.319112179665793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A6-4B40-A073-FFB65A4EC9B1}"/>
                </c:ext>
              </c:extLst>
            </c:dLbl>
            <c:dLbl>
              <c:idx val="2"/>
              <c:layout>
                <c:manualLayout>
                  <c:x val="-3.6084794151876637E-3"/>
                  <c:y val="6.319112179665793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A6-4B40-A073-FFB65A4EC9B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'Compliance Dashboard'!$J$5:$J$8</c:f>
              <c:strCache>
                <c:ptCount val="4"/>
                <c:pt idx="0">
                  <c:v>FULL</c:v>
                </c:pt>
                <c:pt idx="1">
                  <c:v>PARTIAL</c:v>
                </c:pt>
                <c:pt idx="2">
                  <c:v>NOT</c:v>
                </c:pt>
                <c:pt idx="3">
                  <c:v>N/A</c:v>
                </c:pt>
              </c:strCache>
            </c:strRef>
          </c:cat>
          <c:val>
            <c:numRef>
              <c:f>'Compliance Dashboard'!$K$5:$K$8</c:f>
              <c:numCache>
                <c:formatCode>General</c:formatCode>
                <c:ptCount val="4"/>
                <c:pt idx="0">
                  <c:v>31</c:v>
                </c:pt>
                <c:pt idx="1">
                  <c:v>22</c:v>
                </c:pt>
                <c:pt idx="2">
                  <c:v>3</c:v>
                </c:pt>
                <c:pt idx="3">
                  <c:v>0</c:v>
                </c:pt>
              </c:numCache>
            </c:numRef>
          </c:val>
          <c:extLst>
            <c:ext xmlns:c16="http://schemas.microsoft.com/office/drawing/2014/chart" uri="{C3380CC4-5D6E-409C-BE32-E72D297353CC}">
              <c16:uniqueId val="{00000008-5AA6-4B40-A073-FFB65A4EC9B1}"/>
            </c:ext>
          </c:extLst>
        </c:ser>
        <c:dLbls>
          <c:showLegendKey val="0"/>
          <c:showVal val="0"/>
          <c:showCatName val="0"/>
          <c:showSerName val="0"/>
          <c:showPercent val="0"/>
          <c:showBubbleSize val="0"/>
          <c:showLeaderLines val="1"/>
        </c:dLbls>
        <c:firstSliceAng val="0"/>
        <c:holeSize val="50"/>
      </c:doughnutChart>
    </c:plotArea>
    <c:legend>
      <c:legendPos val="b"/>
      <c:overlay val="0"/>
    </c:legend>
    <c:plotVisOnly val="1"/>
    <c:dispBlanksAs val="gap"/>
    <c:showDLblsOverMax val="0"/>
  </c:chart>
  <c:spPr>
    <a:solidFill>
      <a:schemeClr val="bg1"/>
    </a:solidFill>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00B050"/>
              </a:solidFill>
            </c:spPr>
            <c:extLst>
              <c:ext xmlns:c16="http://schemas.microsoft.com/office/drawing/2014/chart" uri="{C3380CC4-5D6E-409C-BE32-E72D297353CC}">
                <c16:uniqueId val="{00000001-B518-4D73-9E91-3A78A6AFEA1D}"/>
              </c:ext>
            </c:extLst>
          </c:dPt>
          <c:dPt>
            <c:idx val="1"/>
            <c:bubble3D val="0"/>
            <c:spPr>
              <a:solidFill>
                <a:srgbClr val="FFC000"/>
              </a:solidFill>
            </c:spPr>
            <c:extLst>
              <c:ext xmlns:c16="http://schemas.microsoft.com/office/drawing/2014/chart" uri="{C3380CC4-5D6E-409C-BE32-E72D297353CC}">
                <c16:uniqueId val="{00000003-B518-4D73-9E91-3A78A6AFEA1D}"/>
              </c:ext>
            </c:extLst>
          </c:dPt>
          <c:dPt>
            <c:idx val="2"/>
            <c:bubble3D val="0"/>
            <c:spPr>
              <a:solidFill>
                <a:srgbClr val="FF0000"/>
              </a:solidFill>
            </c:spPr>
            <c:extLst>
              <c:ext xmlns:c16="http://schemas.microsoft.com/office/drawing/2014/chart" uri="{C3380CC4-5D6E-409C-BE32-E72D297353CC}">
                <c16:uniqueId val="{00000005-B518-4D73-9E91-3A78A6AFEA1D}"/>
              </c:ext>
            </c:extLst>
          </c:dPt>
          <c:dPt>
            <c:idx val="3"/>
            <c:bubble3D val="0"/>
            <c:spPr>
              <a:solidFill>
                <a:schemeClr val="bg1">
                  <a:lumMod val="85000"/>
                </a:schemeClr>
              </a:solidFill>
            </c:spPr>
            <c:extLst>
              <c:ext xmlns:c16="http://schemas.microsoft.com/office/drawing/2014/chart" uri="{C3380CC4-5D6E-409C-BE32-E72D297353CC}">
                <c16:uniqueId val="{00000007-B518-4D73-9E91-3A78A6AFEA1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'Compliance Dashboard'!$J$26:$J$29</c:f>
              <c:strCache>
                <c:ptCount val="4"/>
                <c:pt idx="0">
                  <c:v>FULL</c:v>
                </c:pt>
                <c:pt idx="1">
                  <c:v>PARTIAL</c:v>
                </c:pt>
                <c:pt idx="2">
                  <c:v>NOT</c:v>
                </c:pt>
                <c:pt idx="3">
                  <c:v>N/A</c:v>
                </c:pt>
              </c:strCache>
            </c:strRef>
          </c:cat>
          <c:val>
            <c:numRef>
              <c:f>'Compliance Dashboard'!$K$26:$K$29</c:f>
              <c:numCache>
                <c:formatCode>General</c:formatCode>
                <c:ptCount val="4"/>
                <c:pt idx="0">
                  <c:v>102</c:v>
                </c:pt>
                <c:pt idx="1">
                  <c:v>27</c:v>
                </c:pt>
                <c:pt idx="2">
                  <c:v>11</c:v>
                </c:pt>
                <c:pt idx="3">
                  <c:v>0</c:v>
                </c:pt>
              </c:numCache>
            </c:numRef>
          </c:val>
          <c:extLst>
            <c:ext xmlns:c16="http://schemas.microsoft.com/office/drawing/2014/chart" uri="{C3380CC4-5D6E-409C-BE32-E72D297353CC}">
              <c16:uniqueId val="{00000008-B518-4D73-9E91-3A78A6AFEA1D}"/>
            </c:ext>
          </c:extLst>
        </c:ser>
        <c:dLbls>
          <c:showLegendKey val="0"/>
          <c:showVal val="0"/>
          <c:showCatName val="0"/>
          <c:showSerName val="0"/>
          <c:showPercent val="0"/>
          <c:showBubbleSize val="0"/>
          <c:showLeaderLines val="1"/>
        </c:dLbls>
        <c:firstSliceAng val="0"/>
        <c:holeSize val="50"/>
      </c:doughnutChart>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ISO27035:2016 Part</a:t>
            </a:r>
            <a:r>
              <a:rPr lang="en-AU" baseline="0"/>
              <a:t> 1 - Clause  Assessment Result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'Compliance Dashboard'!$D$4</c:f>
              <c:strCache>
                <c:ptCount val="1"/>
                <c:pt idx="0">
                  <c:v>Fully</c:v>
                </c:pt>
              </c:strCache>
            </c:strRef>
          </c:tx>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'Compliance Dashboard'!$C$5:$C$12</c15:sqref>
                  </c15:fullRef>
                </c:ext>
              </c:extLst>
              <c:f>('Compliance Dashboard'!$C$5,'Compliance Dashboard'!$C$7:$C$12)</c:f>
              <c:strCache>
                <c:ptCount val="7"/>
                <c:pt idx="0">
                  <c:v>Objectives of Incident Management</c:v>
                </c:pt>
                <c:pt idx="1">
                  <c:v>Adaptability</c:v>
                </c:pt>
                <c:pt idx="2">
                  <c:v>Plan &amp; Prepare</c:v>
                </c:pt>
                <c:pt idx="3">
                  <c:v>Detect &amp; Report</c:v>
                </c:pt>
                <c:pt idx="4">
                  <c:v>Assessment &amp;  Decision</c:v>
                </c:pt>
                <c:pt idx="5">
                  <c:v>Responses</c:v>
                </c:pt>
                <c:pt idx="6">
                  <c:v>Lessons Learnt</c:v>
                </c:pt>
              </c:strCache>
            </c:strRef>
          </c:cat>
          <c:val>
            <c:numRef>
              <c:extLst>
                <c:ext xmlns:c15="http://schemas.microsoft.com/office/drawing/2012/chart" uri="{02D57815-91ED-43cb-92C2-25804820EDAC}">
                  <c15:fullRef>
                    <c15:sqref>'Compliance Dashboard'!$D$5:$D$12</c15:sqref>
                  </c15:fullRef>
                </c:ext>
              </c:extLst>
              <c:f>('Compliance Dashboard'!$D$5,'Compliance Dashboard'!$D$7:$D$12)</c:f>
              <c:numCache>
                <c:formatCode>General</c:formatCode>
                <c:ptCount val="7"/>
                <c:pt idx="0">
                  <c:v>2</c:v>
                </c:pt>
                <c:pt idx="1">
                  <c:v>3</c:v>
                </c:pt>
                <c:pt idx="2">
                  <c:v>5</c:v>
                </c:pt>
                <c:pt idx="3">
                  <c:v>5</c:v>
                </c:pt>
                <c:pt idx="4">
                  <c:v>5</c:v>
                </c:pt>
                <c:pt idx="5">
                  <c:v>8</c:v>
                </c:pt>
                <c:pt idx="6">
                  <c:v>3</c:v>
                </c:pt>
              </c:numCache>
            </c:numRef>
          </c:val>
          <c:extLst>
            <c:ext xmlns:c16="http://schemas.microsoft.com/office/drawing/2014/chart" uri="{C3380CC4-5D6E-409C-BE32-E72D297353CC}">
              <c16:uniqueId val="{00000000-0BD4-4FD9-AD77-8FBE6D4B7747}"/>
            </c:ext>
          </c:extLst>
        </c:ser>
        <c:ser>
          <c:idx val="1"/>
          <c:order val="1"/>
          <c:tx>
            <c:strRef>
              <c:f>'Compliance Dashboard'!$E$4</c:f>
              <c:strCache>
                <c:ptCount val="1"/>
                <c:pt idx="0">
                  <c:v>Partial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'Compliance Dashboard'!$C$5:$C$12</c15:sqref>
                  </c15:fullRef>
                </c:ext>
              </c:extLst>
              <c:f>('Compliance Dashboard'!$C$5,'Compliance Dashboard'!$C$7:$C$12)</c:f>
              <c:strCache>
                <c:ptCount val="7"/>
                <c:pt idx="0">
                  <c:v>Objectives of Incident Management</c:v>
                </c:pt>
                <c:pt idx="1">
                  <c:v>Adaptability</c:v>
                </c:pt>
                <c:pt idx="2">
                  <c:v>Plan &amp; Prepare</c:v>
                </c:pt>
                <c:pt idx="3">
                  <c:v>Detect &amp; Report</c:v>
                </c:pt>
                <c:pt idx="4">
                  <c:v>Assessment &amp;  Decision</c:v>
                </c:pt>
                <c:pt idx="5">
                  <c:v>Responses</c:v>
                </c:pt>
                <c:pt idx="6">
                  <c:v>Lessons Learnt</c:v>
                </c:pt>
              </c:strCache>
            </c:strRef>
          </c:cat>
          <c:val>
            <c:numRef>
              <c:extLst>
                <c:ext xmlns:c15="http://schemas.microsoft.com/office/drawing/2012/chart" uri="{02D57815-91ED-43cb-92C2-25804820EDAC}">
                  <c15:fullRef>
                    <c15:sqref>'Compliance Dashboard'!$E$5:$E$12</c15:sqref>
                  </c15:fullRef>
                </c:ext>
              </c:extLst>
              <c:f>('Compliance Dashboard'!$E$5,'Compliance Dashboard'!$E$7:$E$12)</c:f>
              <c:numCache>
                <c:formatCode>General</c:formatCode>
                <c:ptCount val="7"/>
                <c:pt idx="0">
                  <c:v>4</c:v>
                </c:pt>
                <c:pt idx="1">
                  <c:v>1</c:v>
                </c:pt>
                <c:pt idx="2">
                  <c:v>3</c:v>
                </c:pt>
                <c:pt idx="3">
                  <c:v>3</c:v>
                </c:pt>
                <c:pt idx="4">
                  <c:v>2</c:v>
                </c:pt>
                <c:pt idx="5">
                  <c:v>8</c:v>
                </c:pt>
                <c:pt idx="6">
                  <c:v>1</c:v>
                </c:pt>
              </c:numCache>
            </c:numRef>
          </c:val>
          <c:extLst>
            <c:ext xmlns:c16="http://schemas.microsoft.com/office/drawing/2014/chart" uri="{C3380CC4-5D6E-409C-BE32-E72D297353CC}">
              <c16:uniqueId val="{00000001-0BD4-4FD9-AD77-8FBE6D4B7747}"/>
            </c:ext>
          </c:extLst>
        </c:ser>
        <c:ser>
          <c:idx val="2"/>
          <c:order val="2"/>
          <c:tx>
            <c:strRef>
              <c:f>'Compliance Dashboard'!$F$4</c:f>
              <c:strCache>
                <c:ptCount val="1"/>
                <c:pt idx="0">
                  <c:v>Not </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'Compliance Dashboard'!$C$5:$C$12</c15:sqref>
                  </c15:fullRef>
                </c:ext>
              </c:extLst>
              <c:f>('Compliance Dashboard'!$C$5,'Compliance Dashboard'!$C$7:$C$12)</c:f>
              <c:strCache>
                <c:ptCount val="7"/>
                <c:pt idx="0">
                  <c:v>Objectives of Incident Management</c:v>
                </c:pt>
                <c:pt idx="1">
                  <c:v>Adaptability</c:v>
                </c:pt>
                <c:pt idx="2">
                  <c:v>Plan &amp; Prepare</c:v>
                </c:pt>
                <c:pt idx="3">
                  <c:v>Detect &amp; Report</c:v>
                </c:pt>
                <c:pt idx="4">
                  <c:v>Assessment &amp;  Decision</c:v>
                </c:pt>
                <c:pt idx="5">
                  <c:v>Responses</c:v>
                </c:pt>
                <c:pt idx="6">
                  <c:v>Lessons Learnt</c:v>
                </c:pt>
              </c:strCache>
            </c:strRef>
          </c:cat>
          <c:val>
            <c:numRef>
              <c:extLst>
                <c:ext xmlns:c15="http://schemas.microsoft.com/office/drawing/2012/chart" uri="{02D57815-91ED-43cb-92C2-25804820EDAC}">
                  <c15:fullRef>
                    <c15:sqref>'Compliance Dashboard'!$F$5:$F$12</c15:sqref>
                  </c15:fullRef>
                </c:ext>
              </c:extLst>
              <c:f>('Compliance Dashboard'!$F$5,'Compliance Dashboard'!$F$7:$F$12)</c:f>
              <c:numCache>
                <c:formatCode>General</c:formatCode>
                <c:ptCount val="7"/>
                <c:pt idx="0">
                  <c:v>0</c:v>
                </c:pt>
                <c:pt idx="1">
                  <c:v>0</c:v>
                </c:pt>
                <c:pt idx="2">
                  <c:v>0</c:v>
                </c:pt>
                <c:pt idx="3">
                  <c:v>0</c:v>
                </c:pt>
                <c:pt idx="4">
                  <c:v>0</c:v>
                </c:pt>
                <c:pt idx="5">
                  <c:v>0</c:v>
                </c:pt>
                <c:pt idx="6">
                  <c:v>3</c:v>
                </c:pt>
              </c:numCache>
            </c:numRef>
          </c:val>
          <c:extLst>
            <c:ext xmlns:c16="http://schemas.microsoft.com/office/drawing/2014/chart" uri="{C3380CC4-5D6E-409C-BE32-E72D297353CC}">
              <c16:uniqueId val="{00000002-0BD4-4FD9-AD77-8FBE6D4B7747}"/>
            </c:ext>
          </c:extLst>
        </c:ser>
        <c:ser>
          <c:idx val="3"/>
          <c:order val="3"/>
          <c:tx>
            <c:strRef>
              <c:f>'Compliance Dashboard'!$G$4</c:f>
              <c:strCache>
                <c:ptCount val="1"/>
                <c:pt idx="0">
                  <c:v>N/A</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'Compliance Dashboard'!$C$5:$C$12</c15:sqref>
                  </c15:fullRef>
                </c:ext>
              </c:extLst>
              <c:f>('Compliance Dashboard'!$C$5,'Compliance Dashboard'!$C$7:$C$12)</c:f>
              <c:strCache>
                <c:ptCount val="7"/>
                <c:pt idx="0">
                  <c:v>Objectives of Incident Management</c:v>
                </c:pt>
                <c:pt idx="1">
                  <c:v>Adaptability</c:v>
                </c:pt>
                <c:pt idx="2">
                  <c:v>Plan &amp; Prepare</c:v>
                </c:pt>
                <c:pt idx="3">
                  <c:v>Detect &amp; Report</c:v>
                </c:pt>
                <c:pt idx="4">
                  <c:v>Assessment &amp;  Decision</c:v>
                </c:pt>
                <c:pt idx="5">
                  <c:v>Responses</c:v>
                </c:pt>
                <c:pt idx="6">
                  <c:v>Lessons Learnt</c:v>
                </c:pt>
              </c:strCache>
            </c:strRef>
          </c:cat>
          <c:val>
            <c:numRef>
              <c:extLst>
                <c:ext xmlns:c15="http://schemas.microsoft.com/office/drawing/2012/chart" uri="{02D57815-91ED-43cb-92C2-25804820EDAC}">
                  <c15:fullRef>
                    <c15:sqref>'Compliance Dashboard'!$G$5:$G$12</c15:sqref>
                  </c15:fullRef>
                </c:ext>
              </c:extLst>
              <c:f>('Compliance Dashboard'!$G$5,'Compliance Dashboard'!$G$7:$G$12)</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0BD4-4FD9-AD77-8FBE6D4B7747}"/>
            </c:ext>
          </c:extLst>
        </c:ser>
        <c:dLbls>
          <c:showLegendKey val="0"/>
          <c:showVal val="0"/>
          <c:showCatName val="0"/>
          <c:showSerName val="0"/>
          <c:showPercent val="0"/>
          <c:showBubbleSize val="0"/>
        </c:dLbls>
        <c:gapWidth val="182"/>
        <c:axId val="728507976"/>
        <c:axId val="728505024"/>
      </c:barChart>
      <c:catAx>
        <c:axId val="72850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5024"/>
        <c:crosses val="autoZero"/>
        <c:auto val="1"/>
        <c:lblAlgn val="ctr"/>
        <c:lblOffset val="100"/>
        <c:noMultiLvlLbl val="0"/>
      </c:catAx>
      <c:valAx>
        <c:axId val="7285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ISO27035:</a:t>
            </a:r>
            <a:r>
              <a:rPr lang="en-AU" baseline="0"/>
              <a:t>2016 Part 2 - Clause Assessment Result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'Compliance Dashboard'!$D$25</c:f>
              <c:strCache>
                <c:ptCount val="1"/>
                <c:pt idx="0">
                  <c:v>Full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'Compliance Dashboard'!$C$26:$C$39</c:f>
              <c:strCache>
                <c:ptCount val="14"/>
                <c:pt idx="0">
                  <c:v>Information security incident management policy</c:v>
                </c:pt>
                <c:pt idx="1">
                  <c:v>Involved Parties</c:v>
                </c:pt>
                <c:pt idx="2">
                  <c:v>Information Security Management Content</c:v>
                </c:pt>
                <c:pt idx="3">
                  <c:v>Updating Information Security Polices</c:v>
                </c:pt>
                <c:pt idx="4">
                  <c:v>Linking of Policy Documents</c:v>
                </c:pt>
                <c:pt idx="5">
                  <c:v>Creating Incident Management Plan</c:v>
                </c:pt>
                <c:pt idx="6">
                  <c:v>Plan is built on consensus</c:v>
                </c:pt>
                <c:pt idx="7">
                  <c:v>Involved Parties</c:v>
                </c:pt>
                <c:pt idx="8">
                  <c:v>Incident Response Plan Content</c:v>
                </c:pt>
                <c:pt idx="9">
                  <c:v>Incident Classification Scale</c:v>
                </c:pt>
                <c:pt idx="10">
                  <c:v>Incident Forms</c:v>
                </c:pt>
                <c:pt idx="11">
                  <c:v>Process &amp;  Procedures</c:v>
                </c:pt>
                <c:pt idx="12">
                  <c:v>Trust &amp; Confidence</c:v>
                </c:pt>
                <c:pt idx="13">
                  <c:v>Handling Confidential or Sensitive Information</c:v>
                </c:pt>
              </c:strCache>
            </c:strRef>
          </c:cat>
          <c:val>
            <c:numRef>
              <c:f>'Compliance Dashboard'!$D$26:$D$39</c:f>
              <c:numCache>
                <c:formatCode>General</c:formatCode>
                <c:ptCount val="14"/>
                <c:pt idx="0">
                  <c:v>4</c:v>
                </c:pt>
                <c:pt idx="1">
                  <c:v>3</c:v>
                </c:pt>
                <c:pt idx="2">
                  <c:v>19</c:v>
                </c:pt>
                <c:pt idx="3">
                  <c:v>3</c:v>
                </c:pt>
                <c:pt idx="4">
                  <c:v>1</c:v>
                </c:pt>
                <c:pt idx="5">
                  <c:v>9</c:v>
                </c:pt>
                <c:pt idx="6">
                  <c:v>1</c:v>
                </c:pt>
                <c:pt idx="7">
                  <c:v>2</c:v>
                </c:pt>
                <c:pt idx="8">
                  <c:v>38</c:v>
                </c:pt>
                <c:pt idx="9">
                  <c:v>2</c:v>
                </c:pt>
                <c:pt idx="10">
                  <c:v>5</c:v>
                </c:pt>
                <c:pt idx="11">
                  <c:v>10</c:v>
                </c:pt>
                <c:pt idx="12">
                  <c:v>5</c:v>
                </c:pt>
                <c:pt idx="13">
                  <c:v>0</c:v>
                </c:pt>
              </c:numCache>
            </c:numRef>
          </c:val>
          <c:extLst>
            <c:ext xmlns:c16="http://schemas.microsoft.com/office/drawing/2014/chart" uri="{C3380CC4-5D6E-409C-BE32-E72D297353CC}">
              <c16:uniqueId val="{00000000-AA23-4EDC-8745-04B900F53880}"/>
            </c:ext>
          </c:extLst>
        </c:ser>
        <c:ser>
          <c:idx val="1"/>
          <c:order val="1"/>
          <c:tx>
            <c:strRef>
              <c:f>'Compliance Dashboard'!$E$25</c:f>
              <c:strCache>
                <c:ptCount val="1"/>
                <c:pt idx="0">
                  <c:v>Partial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'Compliance Dashboard'!$C$26:$C$39</c:f>
              <c:strCache>
                <c:ptCount val="14"/>
                <c:pt idx="0">
                  <c:v>Information security incident management policy</c:v>
                </c:pt>
                <c:pt idx="1">
                  <c:v>Involved Parties</c:v>
                </c:pt>
                <c:pt idx="2">
                  <c:v>Information Security Management Content</c:v>
                </c:pt>
                <c:pt idx="3">
                  <c:v>Updating Information Security Polices</c:v>
                </c:pt>
                <c:pt idx="4">
                  <c:v>Linking of Policy Documents</c:v>
                </c:pt>
                <c:pt idx="5">
                  <c:v>Creating Incident Management Plan</c:v>
                </c:pt>
                <c:pt idx="6">
                  <c:v>Plan is built on consensus</c:v>
                </c:pt>
                <c:pt idx="7">
                  <c:v>Involved Parties</c:v>
                </c:pt>
                <c:pt idx="8">
                  <c:v>Incident Response Plan Content</c:v>
                </c:pt>
                <c:pt idx="9">
                  <c:v>Incident Classification Scale</c:v>
                </c:pt>
                <c:pt idx="10">
                  <c:v>Incident Forms</c:v>
                </c:pt>
                <c:pt idx="11">
                  <c:v>Process &amp;  Procedures</c:v>
                </c:pt>
                <c:pt idx="12">
                  <c:v>Trust &amp; Confidence</c:v>
                </c:pt>
                <c:pt idx="13">
                  <c:v>Handling Confidential or Sensitive Information</c:v>
                </c:pt>
              </c:strCache>
            </c:strRef>
          </c:cat>
          <c:val>
            <c:numRef>
              <c:f>'Compliance Dashboard'!$E$26:$E$39</c:f>
              <c:numCache>
                <c:formatCode>General</c:formatCode>
                <c:ptCount val="14"/>
                <c:pt idx="0">
                  <c:v>0</c:v>
                </c:pt>
                <c:pt idx="1">
                  <c:v>2</c:v>
                </c:pt>
                <c:pt idx="2">
                  <c:v>3</c:v>
                </c:pt>
                <c:pt idx="3">
                  <c:v>1</c:v>
                </c:pt>
                <c:pt idx="4">
                  <c:v>0</c:v>
                </c:pt>
                <c:pt idx="5">
                  <c:v>0</c:v>
                </c:pt>
                <c:pt idx="6">
                  <c:v>2</c:v>
                </c:pt>
                <c:pt idx="7">
                  <c:v>2</c:v>
                </c:pt>
                <c:pt idx="8">
                  <c:v>13</c:v>
                </c:pt>
                <c:pt idx="9">
                  <c:v>0</c:v>
                </c:pt>
                <c:pt idx="10">
                  <c:v>1</c:v>
                </c:pt>
                <c:pt idx="11">
                  <c:v>1</c:v>
                </c:pt>
                <c:pt idx="12">
                  <c:v>1</c:v>
                </c:pt>
                <c:pt idx="13">
                  <c:v>1</c:v>
                </c:pt>
              </c:numCache>
            </c:numRef>
          </c:val>
          <c:extLst>
            <c:ext xmlns:c16="http://schemas.microsoft.com/office/drawing/2014/chart" uri="{C3380CC4-5D6E-409C-BE32-E72D297353CC}">
              <c16:uniqueId val="{00000001-AA23-4EDC-8745-04B900F53880}"/>
            </c:ext>
          </c:extLst>
        </c:ser>
        <c:ser>
          <c:idx val="2"/>
          <c:order val="2"/>
          <c:tx>
            <c:strRef>
              <c:f>'Compliance Dashboard'!$F$25</c:f>
              <c:strCache>
                <c:ptCount val="1"/>
                <c:pt idx="0">
                  <c:v>Not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'Compliance Dashboard'!$C$26:$C$39</c:f>
              <c:strCache>
                <c:ptCount val="14"/>
                <c:pt idx="0">
                  <c:v>Information security incident management policy</c:v>
                </c:pt>
                <c:pt idx="1">
                  <c:v>Involved Parties</c:v>
                </c:pt>
                <c:pt idx="2">
                  <c:v>Information Security Management Content</c:v>
                </c:pt>
                <c:pt idx="3">
                  <c:v>Updating Information Security Polices</c:v>
                </c:pt>
                <c:pt idx="4">
                  <c:v>Linking of Policy Documents</c:v>
                </c:pt>
                <c:pt idx="5">
                  <c:v>Creating Incident Management Plan</c:v>
                </c:pt>
                <c:pt idx="6">
                  <c:v>Plan is built on consensus</c:v>
                </c:pt>
                <c:pt idx="7">
                  <c:v>Involved Parties</c:v>
                </c:pt>
                <c:pt idx="8">
                  <c:v>Incident Response Plan Content</c:v>
                </c:pt>
                <c:pt idx="9">
                  <c:v>Incident Classification Scale</c:v>
                </c:pt>
                <c:pt idx="10">
                  <c:v>Incident Forms</c:v>
                </c:pt>
                <c:pt idx="11">
                  <c:v>Process &amp;  Procedures</c:v>
                </c:pt>
                <c:pt idx="12">
                  <c:v>Trust &amp; Confidence</c:v>
                </c:pt>
                <c:pt idx="13">
                  <c:v>Handling Confidential or Sensitive Information</c:v>
                </c:pt>
              </c:strCache>
            </c:strRef>
          </c:cat>
          <c:val>
            <c:numRef>
              <c:f>'Compliance Dashboard'!$F$26:$F$39</c:f>
              <c:numCache>
                <c:formatCode>General</c:formatCode>
                <c:ptCount val="14"/>
                <c:pt idx="0">
                  <c:v>0</c:v>
                </c:pt>
                <c:pt idx="1">
                  <c:v>0</c:v>
                </c:pt>
                <c:pt idx="2">
                  <c:v>5</c:v>
                </c:pt>
                <c:pt idx="3">
                  <c:v>0</c:v>
                </c:pt>
                <c:pt idx="4">
                  <c:v>1</c:v>
                </c:pt>
                <c:pt idx="5">
                  <c:v>0</c:v>
                </c:pt>
                <c:pt idx="6">
                  <c:v>0</c:v>
                </c:pt>
                <c:pt idx="7">
                  <c:v>1</c:v>
                </c:pt>
                <c:pt idx="8">
                  <c:v>2</c:v>
                </c:pt>
                <c:pt idx="9">
                  <c:v>0</c:v>
                </c:pt>
                <c:pt idx="10">
                  <c:v>1</c:v>
                </c:pt>
                <c:pt idx="11">
                  <c:v>1</c:v>
                </c:pt>
                <c:pt idx="12">
                  <c:v>0</c:v>
                </c:pt>
                <c:pt idx="13">
                  <c:v>0</c:v>
                </c:pt>
              </c:numCache>
            </c:numRef>
          </c:val>
          <c:extLst>
            <c:ext xmlns:c16="http://schemas.microsoft.com/office/drawing/2014/chart" uri="{C3380CC4-5D6E-409C-BE32-E72D297353CC}">
              <c16:uniqueId val="{00000002-AA23-4EDC-8745-04B900F53880}"/>
            </c:ext>
          </c:extLst>
        </c:ser>
        <c:ser>
          <c:idx val="3"/>
          <c:order val="3"/>
          <c:tx>
            <c:strRef>
              <c:f>'Compliance Dashboard'!$G$25</c:f>
              <c:strCache>
                <c:ptCount val="1"/>
                <c:pt idx="0">
                  <c:v>N/A</c:v>
                </c:pt>
              </c:strCache>
            </c:strRef>
          </c:tx>
          <c:spPr>
            <a:solidFill>
              <a:schemeClr val="accent4"/>
            </a:solidFill>
            <a:ln>
              <a:noFill/>
            </a:ln>
            <a:effectLst/>
          </c:spPr>
          <c:invertIfNegative val="0"/>
          <c:cat>
            <c:strRef>
              <c:f>'Compliance Dashboard'!$C$26:$C$39</c:f>
              <c:strCache>
                <c:ptCount val="14"/>
                <c:pt idx="0">
                  <c:v>Information security incident management policy</c:v>
                </c:pt>
                <c:pt idx="1">
                  <c:v>Involved Parties</c:v>
                </c:pt>
                <c:pt idx="2">
                  <c:v>Information Security Management Content</c:v>
                </c:pt>
                <c:pt idx="3">
                  <c:v>Updating Information Security Polices</c:v>
                </c:pt>
                <c:pt idx="4">
                  <c:v>Linking of Policy Documents</c:v>
                </c:pt>
                <c:pt idx="5">
                  <c:v>Creating Incident Management Plan</c:v>
                </c:pt>
                <c:pt idx="6">
                  <c:v>Plan is built on consensus</c:v>
                </c:pt>
                <c:pt idx="7">
                  <c:v>Involved Parties</c:v>
                </c:pt>
                <c:pt idx="8">
                  <c:v>Incident Response Plan Content</c:v>
                </c:pt>
                <c:pt idx="9">
                  <c:v>Incident Classification Scale</c:v>
                </c:pt>
                <c:pt idx="10">
                  <c:v>Incident Forms</c:v>
                </c:pt>
                <c:pt idx="11">
                  <c:v>Process &amp;  Procedures</c:v>
                </c:pt>
                <c:pt idx="12">
                  <c:v>Trust &amp; Confidence</c:v>
                </c:pt>
                <c:pt idx="13">
                  <c:v>Handling Confidential or Sensitive Information</c:v>
                </c:pt>
              </c:strCache>
            </c:strRef>
          </c:cat>
          <c:val>
            <c:numRef>
              <c:f>'Compliance Dashboard'!$G$26:$G$39</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AA23-4EDC-8745-04B900F53880}"/>
            </c:ext>
          </c:extLst>
        </c:ser>
        <c:dLbls>
          <c:showLegendKey val="0"/>
          <c:showVal val="0"/>
          <c:showCatName val="0"/>
          <c:showSerName val="0"/>
          <c:showPercent val="0"/>
          <c:showBubbleSize val="0"/>
        </c:dLbls>
        <c:gapWidth val="219"/>
        <c:overlap val="-27"/>
        <c:axId val="731630688"/>
        <c:axId val="731631016"/>
      </c:barChart>
      <c:catAx>
        <c:axId val="7316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31016"/>
        <c:crosses val="autoZero"/>
        <c:auto val="1"/>
        <c:lblAlgn val="ctr"/>
        <c:lblOffset val="100"/>
        <c:noMultiLvlLbl val="0"/>
      </c:catAx>
      <c:valAx>
        <c:axId val="731631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63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69850</xdr:colOff>
      <xdr:row>1</xdr:row>
      <xdr:rowOff>63500</xdr:rowOff>
    </xdr:from>
    <xdr:to>
      <xdr:col>3</xdr:col>
      <xdr:colOff>114300</xdr:colOff>
      <xdr:row>8</xdr:row>
      <xdr:rowOff>31956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1245" b="28829"/>
        <a:stretch/>
      </xdr:blipFill>
      <xdr:spPr>
        <a:xfrm>
          <a:off x="317500" y="222250"/>
          <a:ext cx="2457450" cy="1022556"/>
        </a:xfrm>
        <a:prstGeom prst="rect">
          <a:avLst/>
        </a:prstGeom>
      </xdr:spPr>
    </xdr:pic>
    <xdr:clientData/>
  </xdr:twoCellAnchor>
  <xdr:twoCellAnchor editAs="oneCell">
    <xdr:from>
      <xdr:col>5</xdr:col>
      <xdr:colOff>342900</xdr:colOff>
      <xdr:row>1</xdr:row>
      <xdr:rowOff>107950</xdr:rowOff>
    </xdr:from>
    <xdr:to>
      <xdr:col>6</xdr:col>
      <xdr:colOff>553743</xdr:colOff>
      <xdr:row>6</xdr:row>
      <xdr:rowOff>50165</xdr:rowOff>
    </xdr:to>
    <xdr:pic>
      <xdr:nvPicPr>
        <xdr:cNvPr id="3" name="Picture 2" descr="C:\Users\achamberlain455\AppData\Local\Microsoft\Windows\Temporary Internet Files\Content.Outlook\7546PZPX\NCCG-Logo---SML-CMYK-NO-STRAPLINE (002).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51600" y="266700"/>
          <a:ext cx="2509543" cy="6407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76201</xdr:colOff>
      <xdr:row>1</xdr:row>
      <xdr:rowOff>4759</xdr:rowOff>
    </xdr:from>
    <xdr:to>
      <xdr:col>13</xdr:col>
      <xdr:colOff>488156</xdr:colOff>
      <xdr:row>19</xdr:row>
      <xdr:rowOff>59532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76201</xdr:colOff>
      <xdr:row>22</xdr:row>
      <xdr:rowOff>0</xdr:rowOff>
    </xdr:from>
    <xdr:to>
      <xdr:col>13</xdr:col>
      <xdr:colOff>488156</xdr:colOff>
      <xdr:row>42</xdr:row>
      <xdr:rowOff>83343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4764</xdr:colOff>
      <xdr:row>1</xdr:row>
      <xdr:rowOff>4759</xdr:rowOff>
    </xdr:from>
    <xdr:to>
      <xdr:col>25</xdr:col>
      <xdr:colOff>504827</xdr:colOff>
      <xdr:row>19</xdr:row>
      <xdr:rowOff>71436</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4764</xdr:colOff>
      <xdr:row>22</xdr:row>
      <xdr:rowOff>0</xdr:rowOff>
    </xdr:from>
    <xdr:to>
      <xdr:col>28</xdr:col>
      <xdr:colOff>333376</xdr:colOff>
      <xdr:row>49</xdr:row>
      <xdr:rowOff>161924</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howard442\Documents\Reference\CSR\CIS\NEW%20WORKBOOK%20And%20REPORT\NCCGrp%20-CIS%20Cyber%20Security%20Control%20Review%20Report%20-%20Part%202-CLIENT%20v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howard442\Documents\Carlson%20Rezidor\Tool\NCCGP%20Client%20Cyber%20Security%20Assessment%20Brussels%20Midi%20Hotel%20Workbook%20(CSCv6)%20CR%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Coversheet"/>
      <sheetName val="CSC Dashboards"/>
      <sheetName val="Entity Level Maturity Dashboard"/>
      <sheetName val="Benchmark"/>
      <sheetName val="Recommendations"/>
      <sheetName val="Detailed Report"/>
      <sheetName val="Detailed Report (2)"/>
      <sheetName val="Detailed Report (3)"/>
      <sheetName val="Detailed Report (4)"/>
      <sheetName val="Detailed Report (5)"/>
      <sheetName val="Detailed Report (6)"/>
      <sheetName val="Detailed Report (7)"/>
      <sheetName val="Detailed Report (8)"/>
      <sheetName val="Detailed Report (9)"/>
      <sheetName val="Detailed Report (10)"/>
      <sheetName val="Maturity Definitions"/>
      <sheetName val="APPENDIX A - Workshop Attendees"/>
      <sheetName val="APPENDIX B - Key Assets"/>
      <sheetName val="APPENDIX C - Evidence"/>
      <sheetName val="APPENDIX D - Glossary"/>
      <sheetName val="APPENDIX E - Reference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sheet"/>
      <sheetName val="Profile"/>
      <sheetName val="Assets"/>
      <sheetName val="Scope"/>
      <sheetName val="Workshops"/>
      <sheetName val="Assessment"/>
      <sheetName val="Analysis"/>
      <sheetName val="Summary"/>
      <sheetName val="Radar - CSC"/>
      <sheetName val="Radar - NIST"/>
      <sheetName val="Overall Chart"/>
      <sheetName val="Bars - Family"/>
      <sheetName val="NIST Domains"/>
      <sheetName val="Te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62"/>
  <sheetViews>
    <sheetView showGridLines="0" topLeftCell="A9" zoomScaleNormal="100" workbookViewId="0">
      <selection activeCell="C14" sqref="C14:F14"/>
    </sheetView>
  </sheetViews>
  <sheetFormatPr defaultColWidth="9.140625" defaultRowHeight="12.75" customHeight="1" zeroHeight="1"/>
  <cols>
    <col min="1" max="1" width="3.5703125" style="83" customWidth="1"/>
    <col min="2" max="2" width="4.42578125" style="127" customWidth="1"/>
    <col min="3" max="3" width="30.140625" style="127" customWidth="1"/>
    <col min="4" max="4" width="22.42578125" style="127" customWidth="1"/>
    <col min="5" max="5" width="26.85546875" style="127" customWidth="1"/>
    <col min="6" max="6" width="32.85546875" style="127" bestFit="1" customWidth="1"/>
    <col min="7" max="7" width="9.140625" style="127"/>
    <col min="8" max="16384" width="9.140625" style="83"/>
  </cols>
  <sheetData>
    <row r="1" spans="2:7" ht="12.75" customHeight="1">
      <c r="B1" s="83"/>
      <c r="C1" s="83"/>
      <c r="D1" s="83"/>
      <c r="E1" s="83"/>
      <c r="F1" s="83"/>
      <c r="G1" s="83"/>
    </row>
    <row r="2" spans="2:7" ht="12" customHeight="1">
      <c r="F2" s="128"/>
    </row>
    <row r="3" spans="2:7" ht="9" customHeight="1">
      <c r="F3" s="128"/>
    </row>
    <row r="4" spans="2:7" ht="12.75" customHeight="1">
      <c r="C4" s="212"/>
      <c r="D4" s="213"/>
      <c r="E4" s="213"/>
      <c r="F4" s="213"/>
    </row>
    <row r="5" spans="2:7" ht="9" customHeight="1">
      <c r="C5" s="213"/>
      <c r="D5" s="213"/>
      <c r="E5" s="213"/>
      <c r="F5" s="213"/>
    </row>
    <row r="6" spans="2:7" ht="12.75" customHeight="1">
      <c r="C6" s="213"/>
      <c r="D6" s="213"/>
      <c r="E6" s="213"/>
      <c r="F6" s="213"/>
    </row>
    <row r="7" spans="2:7" ht="12.75" customHeight="1">
      <c r="C7" s="213"/>
      <c r="D7" s="213"/>
      <c r="E7" s="213"/>
      <c r="F7" s="213"/>
    </row>
    <row r="8" spans="2:7" ht="15.75" customHeight="1">
      <c r="C8" s="213"/>
      <c r="D8" s="213"/>
      <c r="E8" s="213"/>
      <c r="F8" s="213"/>
    </row>
    <row r="9" spans="2:7" ht="12.6">
      <c r="C9" s="214" t="s">
        <v>0</v>
      </c>
      <c r="D9" s="215"/>
      <c r="E9" s="215"/>
      <c r="F9" s="215"/>
    </row>
    <row r="10" spans="2:7" ht="12.6">
      <c r="C10" s="215"/>
      <c r="D10" s="215"/>
      <c r="E10" s="215"/>
      <c r="F10" s="215"/>
    </row>
    <row r="11" spans="2:7" ht="12.6">
      <c r="C11" s="215"/>
      <c r="D11" s="215"/>
      <c r="E11" s="215"/>
      <c r="F11" s="215"/>
    </row>
    <row r="12" spans="2:7" ht="18" customHeight="1">
      <c r="C12" s="215"/>
      <c r="D12" s="215"/>
      <c r="E12" s="215"/>
      <c r="F12" s="215"/>
    </row>
    <row r="13" spans="2:7" ht="7.5" customHeight="1">
      <c r="C13" s="215"/>
      <c r="D13" s="215"/>
      <c r="E13" s="215"/>
      <c r="F13" s="215"/>
    </row>
    <row r="14" spans="2:7" ht="20.25" customHeight="1">
      <c r="C14" s="214" t="s">
        <v>1</v>
      </c>
      <c r="D14" s="215"/>
      <c r="E14" s="215"/>
      <c r="F14" s="215"/>
    </row>
    <row r="15" spans="2:7" ht="17.25" customHeight="1">
      <c r="C15" s="216" t="s">
        <v>2</v>
      </c>
      <c r="D15" s="216"/>
      <c r="E15" s="216"/>
      <c r="F15" s="216"/>
    </row>
    <row r="16" spans="2:7" ht="15" customHeight="1">
      <c r="C16" s="216"/>
      <c r="D16" s="216"/>
      <c r="E16" s="216"/>
      <c r="F16" s="216"/>
    </row>
    <row r="17" spans="3:6" ht="17.25" customHeight="1">
      <c r="C17" s="216"/>
      <c r="D17" s="216"/>
      <c r="E17" s="216"/>
      <c r="F17" s="216"/>
    </row>
    <row r="18" spans="3:6" ht="17.25" customHeight="1">
      <c r="C18" s="216"/>
      <c r="D18" s="216"/>
      <c r="E18" s="216"/>
      <c r="F18" s="216"/>
    </row>
    <row r="19" spans="3:6" ht="17.25" customHeight="1">
      <c r="C19" s="216"/>
      <c r="D19" s="216"/>
      <c r="E19" s="216"/>
      <c r="F19" s="216"/>
    </row>
    <row r="20" spans="3:6" ht="9" customHeight="1">
      <c r="C20" s="216"/>
      <c r="D20" s="216"/>
      <c r="E20" s="216"/>
      <c r="F20" s="216"/>
    </row>
    <row r="21" spans="3:6" ht="17.25" customHeight="1">
      <c r="C21" s="197" t="s">
        <v>3</v>
      </c>
      <c r="D21" s="132"/>
      <c r="E21" s="132"/>
      <c r="F21" s="133"/>
    </row>
    <row r="22" spans="3:6" ht="17.25" customHeight="1">
      <c r="C22" s="197" t="s">
        <v>4</v>
      </c>
      <c r="D22" s="217"/>
      <c r="E22" s="217"/>
      <c r="F22" s="133"/>
    </row>
    <row r="23" spans="3:6" ht="17.25" customHeight="1">
      <c r="C23" s="197" t="s">
        <v>5</v>
      </c>
      <c r="D23" s="211"/>
      <c r="E23" s="211"/>
      <c r="F23" s="133"/>
    </row>
    <row r="24" spans="3:6" ht="17.25" customHeight="1">
      <c r="C24" s="197" t="s">
        <v>6</v>
      </c>
      <c r="D24" s="211"/>
      <c r="E24" s="211"/>
      <c r="F24" s="133"/>
    </row>
    <row r="25" spans="3:6" ht="12.95" thickBot="1">
      <c r="C25" s="198"/>
    </row>
    <row r="26" spans="3:6" ht="13.5" thickBot="1">
      <c r="C26" s="218" t="s">
        <v>7</v>
      </c>
      <c r="D26" s="219"/>
      <c r="E26" s="219"/>
      <c r="F26" s="220"/>
    </row>
    <row r="27" spans="3:6" ht="12.95">
      <c r="C27" s="221" t="s">
        <v>8</v>
      </c>
      <c r="D27" s="222"/>
      <c r="E27" s="223"/>
      <c r="F27" s="223"/>
    </row>
    <row r="28" spans="3:6" ht="12.95">
      <c r="C28" s="200" t="s">
        <v>9</v>
      </c>
      <c r="D28" s="201"/>
      <c r="E28" s="203"/>
      <c r="F28" s="203"/>
    </row>
    <row r="29" spans="3:6" ht="12.95">
      <c r="C29" s="224" t="s">
        <v>10</v>
      </c>
      <c r="D29" s="225"/>
      <c r="E29" s="226"/>
      <c r="F29" s="226"/>
    </row>
    <row r="30" spans="3:6" ht="12.75" customHeight="1">
      <c r="C30" s="224" t="s">
        <v>11</v>
      </c>
      <c r="D30" s="225"/>
      <c r="E30" s="227"/>
      <c r="F30" s="227"/>
    </row>
    <row r="31" spans="3:6" ht="15" customHeight="1" thickBot="1">
      <c r="C31" s="224" t="s">
        <v>12</v>
      </c>
      <c r="D31" s="225"/>
      <c r="E31" s="227"/>
      <c r="F31" s="227"/>
    </row>
    <row r="32" spans="3:6" ht="13.5" thickBot="1">
      <c r="C32" s="228" t="s">
        <v>13</v>
      </c>
      <c r="D32" s="229"/>
      <c r="E32" s="229"/>
      <c r="F32" s="230"/>
    </row>
    <row r="33" spans="3:6" ht="13.5" thickBot="1">
      <c r="C33" s="134" t="s">
        <v>14</v>
      </c>
      <c r="D33" s="135" t="s">
        <v>15</v>
      </c>
      <c r="E33" s="135" t="s">
        <v>16</v>
      </c>
      <c r="F33" s="135" t="s">
        <v>17</v>
      </c>
    </row>
    <row r="34" spans="3:6" ht="12.95" thickBot="1">
      <c r="C34" s="136">
        <v>1</v>
      </c>
      <c r="D34" s="137">
        <v>43849</v>
      </c>
      <c r="E34" s="138" t="s">
        <v>18</v>
      </c>
      <c r="F34" s="139" t="s">
        <v>19</v>
      </c>
    </row>
    <row r="35" spans="3:6" ht="12.95" thickBot="1">
      <c r="C35" s="136"/>
      <c r="D35" s="137"/>
      <c r="E35" s="138"/>
      <c r="F35" s="139"/>
    </row>
    <row r="36" spans="3:6" ht="12.95" thickBot="1">
      <c r="C36" s="140"/>
      <c r="D36" s="137"/>
      <c r="E36" s="138"/>
      <c r="F36" s="141"/>
    </row>
    <row r="37" spans="3:6" ht="12.95" thickBot="1">
      <c r="C37" s="140"/>
      <c r="D37" s="184"/>
      <c r="E37" s="138"/>
      <c r="F37" s="141"/>
    </row>
    <row r="38" spans="3:6" ht="12.95" thickBot="1"/>
    <row r="39" spans="3:6" ht="13.5" thickBot="1">
      <c r="C39" s="218" t="s">
        <v>20</v>
      </c>
      <c r="D39" s="219"/>
      <c r="E39" s="219"/>
      <c r="F39" s="220"/>
    </row>
    <row r="40" spans="3:6" ht="12.95" thickBot="1">
      <c r="C40" s="231"/>
      <c r="D40" s="232"/>
      <c r="E40" s="233"/>
      <c r="F40" s="233"/>
    </row>
    <row r="41" spans="3:6" ht="12.6">
      <c r="C41" s="231"/>
      <c r="D41" s="232"/>
      <c r="E41" s="234"/>
      <c r="F41" s="234"/>
    </row>
    <row r="42" spans="3:6" ht="12.6"/>
    <row r="43" spans="3:6" ht="12.6">
      <c r="C43" s="235"/>
      <c r="D43" s="236"/>
      <c r="E43" s="236"/>
      <c r="F43" s="236"/>
    </row>
    <row r="44" spans="3:6" ht="17.25" customHeight="1">
      <c r="C44" s="236"/>
      <c r="D44" s="236"/>
      <c r="E44" s="236"/>
      <c r="F44" s="236"/>
    </row>
    <row r="45" spans="3:6" ht="12.6">
      <c r="C45" s="236"/>
      <c r="D45" s="236"/>
      <c r="E45" s="236"/>
      <c r="F45" s="236"/>
    </row>
    <row r="46" spans="3:6" ht="12.6">
      <c r="C46" s="236"/>
      <c r="D46" s="236"/>
      <c r="E46" s="236"/>
      <c r="F46" s="236"/>
    </row>
    <row r="47" spans="3:6" ht="20.25" customHeight="1">
      <c r="C47" s="236"/>
      <c r="D47" s="236"/>
      <c r="E47" s="236"/>
      <c r="F47" s="236"/>
    </row>
    <row r="48" spans="3:6" ht="12.6">
      <c r="C48" s="236"/>
      <c r="D48" s="236"/>
      <c r="E48" s="236"/>
      <c r="F48" s="236"/>
    </row>
    <row r="49" spans="2:7" ht="12.75" customHeight="1"/>
    <row r="50" spans="2:7" ht="12.75" customHeight="1"/>
    <row r="51" spans="2:7" ht="12.75" customHeight="1">
      <c r="B51" s="83"/>
      <c r="C51" s="83"/>
      <c r="D51" s="83"/>
      <c r="E51" s="83"/>
      <c r="F51" s="83"/>
      <c r="G51" s="83"/>
    </row>
    <row r="52" spans="2:7" ht="12.75" customHeight="1">
      <c r="B52" s="83"/>
      <c r="C52" s="83"/>
      <c r="D52" s="83"/>
      <c r="E52" s="83"/>
      <c r="F52" s="83"/>
      <c r="G52" s="83"/>
    </row>
    <row r="53" spans="2:7" ht="12.75" customHeight="1">
      <c r="B53" s="83"/>
      <c r="C53" s="83"/>
      <c r="D53" s="83"/>
      <c r="E53" s="83"/>
      <c r="F53" s="83"/>
      <c r="G53" s="83"/>
    </row>
    <row r="54" spans="2:7" ht="12.75" customHeight="1">
      <c r="B54" s="83"/>
      <c r="C54" s="83"/>
      <c r="D54" s="83"/>
      <c r="E54" s="83"/>
      <c r="F54" s="83"/>
      <c r="G54" s="83"/>
    </row>
    <row r="55" spans="2:7" ht="12.75" customHeight="1">
      <c r="B55" s="83"/>
      <c r="C55" s="83"/>
      <c r="D55" s="83"/>
      <c r="E55" s="83"/>
      <c r="F55" s="83"/>
      <c r="G55" s="83"/>
    </row>
    <row r="56" spans="2:7" ht="12.75" customHeight="1">
      <c r="B56" s="83"/>
      <c r="C56" s="83"/>
      <c r="D56" s="83"/>
      <c r="E56" s="83"/>
      <c r="F56" s="83"/>
      <c r="G56" s="83"/>
    </row>
    <row r="57" spans="2:7" ht="12.75" customHeight="1">
      <c r="B57" s="83"/>
      <c r="C57" s="83"/>
      <c r="D57" s="83"/>
      <c r="E57" s="83"/>
      <c r="F57" s="83"/>
      <c r="G57" s="83"/>
    </row>
    <row r="58" spans="2:7" ht="12.75" customHeight="1">
      <c r="B58" s="83"/>
      <c r="C58" s="83"/>
      <c r="D58" s="83"/>
      <c r="E58" s="83"/>
      <c r="F58" s="83"/>
      <c r="G58" s="83"/>
    </row>
    <row r="59" spans="2:7" ht="12.75" customHeight="1">
      <c r="B59" s="83"/>
      <c r="C59" s="83"/>
      <c r="D59" s="83"/>
      <c r="E59" s="83"/>
      <c r="F59" s="83"/>
      <c r="G59" s="83"/>
    </row>
    <row r="60" spans="2:7" ht="12.75" customHeight="1">
      <c r="B60" s="83"/>
      <c r="C60" s="83"/>
      <c r="D60" s="83"/>
      <c r="E60" s="83"/>
      <c r="F60" s="83"/>
      <c r="G60" s="83"/>
    </row>
    <row r="61" spans="2:7" ht="12.75" customHeight="1">
      <c r="B61" s="83"/>
      <c r="C61" s="83"/>
      <c r="D61" s="83"/>
      <c r="E61" s="83"/>
      <c r="F61" s="83"/>
      <c r="G61" s="83"/>
    </row>
    <row r="62" spans="2:7" ht="12.75" customHeight="1">
      <c r="B62" s="83"/>
      <c r="C62" s="83"/>
      <c r="D62" s="83"/>
      <c r="E62" s="83"/>
      <c r="F62" s="83"/>
      <c r="G62" s="83"/>
    </row>
  </sheetData>
  <mergeCells count="23">
    <mergeCell ref="C40:D40"/>
    <mergeCell ref="E40:F40"/>
    <mergeCell ref="C41:D41"/>
    <mergeCell ref="E41:F41"/>
    <mergeCell ref="C43:F48"/>
    <mergeCell ref="C39:F39"/>
    <mergeCell ref="D24:E24"/>
    <mergeCell ref="C26:F26"/>
    <mergeCell ref="C27:D27"/>
    <mergeCell ref="E27:F27"/>
    <mergeCell ref="C29:D29"/>
    <mergeCell ref="E29:F29"/>
    <mergeCell ref="C30:D30"/>
    <mergeCell ref="E30:F30"/>
    <mergeCell ref="C31:D31"/>
    <mergeCell ref="E31:F31"/>
    <mergeCell ref="C32:F32"/>
    <mergeCell ref="D23:E23"/>
    <mergeCell ref="C4:F8"/>
    <mergeCell ref="C9:F13"/>
    <mergeCell ref="C14:F14"/>
    <mergeCell ref="C15:F20"/>
    <mergeCell ref="D22:E22"/>
  </mergeCells>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
  <sheetViews>
    <sheetView zoomScaleNormal="100" zoomScalePageLayoutView="130" workbookViewId="0">
      <selection activeCell="B2" sqref="B2:K2"/>
    </sheetView>
  </sheetViews>
  <sheetFormatPr defaultColWidth="8.85546875" defaultRowHeight="12.6"/>
  <cols>
    <col min="1" max="1" width="3.42578125" style="175" customWidth="1"/>
    <col min="2" max="2" width="15.85546875" style="83" bestFit="1" customWidth="1"/>
    <col min="3" max="3" width="36.42578125" style="83" bestFit="1" customWidth="1"/>
    <col min="4" max="9" width="5.5703125" style="83" customWidth="1"/>
    <col min="10" max="16384" width="8.85546875" style="83"/>
  </cols>
  <sheetData>
    <row r="1" spans="1:11">
      <c r="B1" s="176"/>
      <c r="C1" s="176"/>
      <c r="D1" s="176"/>
      <c r="E1" s="176"/>
      <c r="F1" s="176"/>
      <c r="G1" s="176"/>
      <c r="H1" s="176"/>
      <c r="I1" s="176"/>
    </row>
    <row r="2" spans="1:11" ht="101.25" customHeight="1">
      <c r="B2" s="243" t="s">
        <v>21</v>
      </c>
      <c r="C2" s="243"/>
      <c r="D2" s="243"/>
      <c r="E2" s="243"/>
      <c r="F2" s="243"/>
      <c r="G2" s="243"/>
      <c r="H2" s="243"/>
      <c r="I2" s="243"/>
      <c r="J2" s="243"/>
      <c r="K2" s="243"/>
    </row>
    <row r="3" spans="1:11" ht="12.95" thickBot="1">
      <c r="B3" s="177"/>
    </row>
    <row r="4" spans="1:11" s="179" customFormat="1" ht="162.75" customHeight="1">
      <c r="A4" s="82"/>
      <c r="B4" s="183" t="s">
        <v>22</v>
      </c>
      <c r="C4" s="183" t="s">
        <v>23</v>
      </c>
      <c r="D4" s="182" t="s">
        <v>24</v>
      </c>
      <c r="E4" s="182" t="s">
        <v>24</v>
      </c>
      <c r="F4" s="182" t="s">
        <v>24</v>
      </c>
      <c r="G4" s="182" t="s">
        <v>24</v>
      </c>
      <c r="H4" s="182" t="s">
        <v>24</v>
      </c>
      <c r="I4" s="182" t="s">
        <v>24</v>
      </c>
    </row>
    <row r="5" spans="1:11" ht="12.95">
      <c r="B5" s="180" t="s">
        <v>25</v>
      </c>
      <c r="C5" s="181" t="s">
        <v>26</v>
      </c>
      <c r="D5" s="166" t="s">
        <v>27</v>
      </c>
      <c r="E5" s="166" t="s">
        <v>28</v>
      </c>
      <c r="F5" s="167"/>
      <c r="G5" s="166" t="s">
        <v>29</v>
      </c>
      <c r="H5" s="167"/>
      <c r="I5" s="168"/>
    </row>
    <row r="6" spans="1:11" ht="12.95">
      <c r="B6" s="164" t="s">
        <v>25</v>
      </c>
      <c r="C6" s="165" t="s">
        <v>30</v>
      </c>
      <c r="D6" s="166" t="s">
        <v>27</v>
      </c>
      <c r="E6" s="166" t="s">
        <v>29</v>
      </c>
      <c r="F6" s="167"/>
      <c r="G6" s="167"/>
      <c r="H6" s="167"/>
      <c r="I6" s="168"/>
    </row>
    <row r="7" spans="1:11" ht="12.95">
      <c r="B7" s="164" t="s">
        <v>25</v>
      </c>
      <c r="C7" s="165" t="s">
        <v>31</v>
      </c>
      <c r="D7" s="166" t="s">
        <v>27</v>
      </c>
      <c r="E7" s="166" t="s">
        <v>32</v>
      </c>
      <c r="F7" s="166" t="s">
        <v>29</v>
      </c>
      <c r="G7" s="167"/>
      <c r="H7" s="167"/>
      <c r="I7" s="169" t="s">
        <v>32</v>
      </c>
    </row>
    <row r="8" spans="1:11" ht="12.95">
      <c r="B8" s="164" t="s">
        <v>33</v>
      </c>
      <c r="C8" s="165" t="s">
        <v>34</v>
      </c>
      <c r="D8" s="166" t="s">
        <v>27</v>
      </c>
      <c r="E8" s="166" t="s">
        <v>32</v>
      </c>
      <c r="F8" s="166" t="s">
        <v>29</v>
      </c>
      <c r="G8" s="167"/>
      <c r="H8" s="167"/>
      <c r="I8" s="169" t="s">
        <v>32</v>
      </c>
    </row>
    <row r="9" spans="1:11" ht="12.95">
      <c r="B9" s="164" t="s">
        <v>35</v>
      </c>
      <c r="C9" s="165" t="s">
        <v>36</v>
      </c>
      <c r="D9" s="166" t="s">
        <v>27</v>
      </c>
      <c r="E9" s="166" t="s">
        <v>32</v>
      </c>
      <c r="F9" s="166" t="s">
        <v>29</v>
      </c>
      <c r="G9" s="167"/>
      <c r="H9" s="167"/>
      <c r="I9" s="169" t="s">
        <v>32</v>
      </c>
    </row>
    <row r="10" spans="1:11" ht="12.95">
      <c r="B10" s="164" t="s">
        <v>37</v>
      </c>
      <c r="C10" s="165" t="s">
        <v>38</v>
      </c>
      <c r="D10" s="166" t="s">
        <v>27</v>
      </c>
      <c r="E10" s="166" t="s">
        <v>32</v>
      </c>
      <c r="F10" s="166" t="s">
        <v>29</v>
      </c>
      <c r="G10" s="166" t="s">
        <v>28</v>
      </c>
      <c r="H10" s="167"/>
      <c r="I10" s="169" t="s">
        <v>28</v>
      </c>
    </row>
    <row r="11" spans="1:11" ht="12.95">
      <c r="B11" s="164" t="s">
        <v>37</v>
      </c>
      <c r="C11" s="165" t="s">
        <v>39</v>
      </c>
      <c r="D11" s="166" t="s">
        <v>27</v>
      </c>
      <c r="E11" s="166" t="s">
        <v>32</v>
      </c>
      <c r="F11" s="166" t="s">
        <v>29</v>
      </c>
      <c r="G11" s="166" t="s">
        <v>28</v>
      </c>
      <c r="H11" s="167"/>
      <c r="I11" s="169" t="s">
        <v>28</v>
      </c>
    </row>
    <row r="12" spans="1:11" ht="12.95">
      <c r="B12" s="164" t="s">
        <v>40</v>
      </c>
      <c r="C12" s="165" t="s">
        <v>41</v>
      </c>
      <c r="D12" s="166" t="s">
        <v>27</v>
      </c>
      <c r="E12" s="166" t="s">
        <v>32</v>
      </c>
      <c r="F12" s="166" t="s">
        <v>29</v>
      </c>
      <c r="G12" s="166" t="s">
        <v>28</v>
      </c>
      <c r="H12" s="167"/>
      <c r="I12" s="169" t="s">
        <v>28</v>
      </c>
    </row>
    <row r="13" spans="1:11" ht="12.95">
      <c r="B13" s="164" t="s">
        <v>33</v>
      </c>
      <c r="C13" s="165" t="s">
        <v>42</v>
      </c>
      <c r="D13" s="166" t="s">
        <v>43</v>
      </c>
      <c r="E13" s="166" t="s">
        <v>29</v>
      </c>
      <c r="F13" s="166" t="s">
        <v>28</v>
      </c>
      <c r="G13" s="167"/>
      <c r="H13" s="167"/>
      <c r="I13" s="168"/>
    </row>
    <row r="14" spans="1:11" ht="12.95">
      <c r="B14" s="164" t="s">
        <v>37</v>
      </c>
      <c r="C14" s="165" t="s">
        <v>44</v>
      </c>
      <c r="D14" s="166" t="s">
        <v>45</v>
      </c>
      <c r="E14" s="166" t="s">
        <v>28</v>
      </c>
      <c r="F14" s="166" t="s">
        <v>28</v>
      </c>
      <c r="G14" s="166" t="s">
        <v>29</v>
      </c>
      <c r="H14" s="167"/>
      <c r="I14" s="168"/>
    </row>
    <row r="15" spans="1:11" ht="12.95">
      <c r="B15" s="164" t="s">
        <v>46</v>
      </c>
      <c r="C15" s="165" t="s">
        <v>47</v>
      </c>
      <c r="D15" s="166" t="s">
        <v>45</v>
      </c>
      <c r="E15" s="166" t="s">
        <v>29</v>
      </c>
      <c r="F15" s="166" t="s">
        <v>28</v>
      </c>
      <c r="G15" s="167"/>
      <c r="H15" s="167"/>
      <c r="I15" s="168"/>
    </row>
    <row r="16" spans="1:11" ht="13.5" thickBot="1">
      <c r="B16" s="170" t="s">
        <v>37</v>
      </c>
      <c r="C16" s="171" t="s">
        <v>48</v>
      </c>
      <c r="D16" s="172" t="s">
        <v>45</v>
      </c>
      <c r="E16" s="173"/>
      <c r="F16" s="173"/>
      <c r="G16" s="173"/>
      <c r="H16" s="172" t="s">
        <v>29</v>
      </c>
      <c r="I16" s="174" t="s">
        <v>32</v>
      </c>
    </row>
    <row r="17" spans="2:9" ht="12.95" thickBot="1">
      <c r="B17" s="178"/>
    </row>
    <row r="18" spans="2:9" ht="13.5" thickBot="1">
      <c r="B18" s="237" t="s">
        <v>49</v>
      </c>
      <c r="C18" s="238"/>
      <c r="D18" s="238"/>
      <c r="E18" s="238"/>
      <c r="F18" s="238"/>
      <c r="G18" s="238"/>
      <c r="H18" s="238"/>
      <c r="I18" s="239"/>
    </row>
    <row r="19" spans="2:9" ht="50.25" customHeight="1" thickBot="1">
      <c r="B19" s="240" t="s">
        <v>50</v>
      </c>
      <c r="C19" s="241"/>
      <c r="D19" s="241"/>
      <c r="E19" s="241"/>
      <c r="F19" s="241"/>
      <c r="G19" s="241"/>
      <c r="H19" s="241"/>
      <c r="I19" s="242"/>
    </row>
  </sheetData>
  <mergeCells count="3">
    <mergeCell ref="B18:I18"/>
    <mergeCell ref="B19:I19"/>
    <mergeCell ref="B2:K2"/>
  </mergeCells>
  <pageMargins left="0.25" right="0.25" top="0.75" bottom="0.75" header="0.3" footer="0.3"/>
  <pageSetup orientation="portrait" r:id="rId1"/>
  <headerFooter>
    <oddHeader xml:space="preserve">&amp;CRACI matrix for Incident Management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2:AC40"/>
  <sheetViews>
    <sheetView showGridLines="0" topLeftCell="A11" zoomScale="90" zoomScaleNormal="90" workbookViewId="0">
      <selection activeCell="D34" sqref="D34"/>
    </sheetView>
  </sheetViews>
  <sheetFormatPr defaultColWidth="9.140625" defaultRowHeight="12.6"/>
  <cols>
    <col min="1" max="1" width="2" style="107" customWidth="1"/>
    <col min="2" max="2" width="8" style="107" bestFit="1" customWidth="1"/>
    <col min="3" max="3" width="46.85546875" style="107" customWidth="1"/>
    <col min="4" max="7" width="9.5703125" style="107" customWidth="1"/>
    <col min="8" max="8" width="13.5703125" style="107" bestFit="1" customWidth="1"/>
    <col min="9" max="9" width="9.140625" style="107" customWidth="1"/>
    <col min="10" max="10" width="14.140625" style="108" customWidth="1"/>
    <col min="11" max="28" width="9.140625" style="107"/>
    <col min="29" max="29" width="6.140625" style="107" customWidth="1"/>
    <col min="30" max="16384" width="9.140625" style="107"/>
  </cols>
  <sheetData>
    <row r="2" spans="2:11" ht="15" customHeight="1">
      <c r="B2" s="248" t="s">
        <v>51</v>
      </c>
      <c r="C2" s="248"/>
      <c r="D2" s="248"/>
      <c r="E2" s="248"/>
      <c r="F2" s="248"/>
      <c r="G2" s="248"/>
      <c r="H2" s="244" t="s">
        <v>52</v>
      </c>
      <c r="I2" s="179"/>
      <c r="J2" s="323"/>
      <c r="K2" s="179"/>
    </row>
    <row r="3" spans="2:11" ht="15" customHeight="1">
      <c r="B3" s="249"/>
      <c r="C3" s="251"/>
      <c r="D3" s="248" t="s">
        <v>53</v>
      </c>
      <c r="E3" s="248"/>
      <c r="F3" s="248"/>
      <c r="G3" s="204"/>
      <c r="H3" s="244"/>
      <c r="I3" s="179"/>
      <c r="J3" s="323"/>
      <c r="K3" s="179"/>
    </row>
    <row r="4" spans="2:11" ht="12.95">
      <c r="B4" s="37" t="s">
        <v>54</v>
      </c>
      <c r="C4" s="37" t="s">
        <v>55</v>
      </c>
      <c r="D4" s="37" t="s">
        <v>56</v>
      </c>
      <c r="E4" s="37" t="s">
        <v>57</v>
      </c>
      <c r="F4" s="37" t="s">
        <v>58</v>
      </c>
      <c r="G4" s="37" t="s">
        <v>59</v>
      </c>
      <c r="H4" s="244"/>
      <c r="I4" s="179"/>
      <c r="J4" s="323"/>
      <c r="K4" s="179"/>
    </row>
    <row r="5" spans="2:11">
      <c r="B5" s="1">
        <v>4.2</v>
      </c>
      <c r="C5" s="34" t="s">
        <v>60</v>
      </c>
      <c r="D5" s="43">
        <f>COUNTIF('ISO 27035-1'!B13:B19,"FULL")</f>
        <v>2</v>
      </c>
      <c r="E5" s="43">
        <f>COUNTIF('ISO 27035-1'!B13:B19,"PARTIAL")</f>
        <v>4</v>
      </c>
      <c r="F5" s="43">
        <f>COUNTIF('ISO 27035-1'!B13:B19,"INCOMPLETE")</f>
        <v>0</v>
      </c>
      <c r="G5" s="43">
        <f>COUNTIF('ISO 27035-1'!B13:B19,"N/A")</f>
        <v>0</v>
      </c>
      <c r="H5" s="44">
        <f t="shared" ref="H5:H12" si="0">SUM(D5:G5)</f>
        <v>6</v>
      </c>
      <c r="I5" s="179"/>
      <c r="J5" s="323" t="s">
        <v>61</v>
      </c>
      <c r="K5" s="179">
        <f>D13</f>
        <v>31</v>
      </c>
    </row>
    <row r="6" spans="2:11">
      <c r="B6" s="1">
        <v>4.3</v>
      </c>
      <c r="C6" s="34" t="s">
        <v>62</v>
      </c>
      <c r="D6" s="43" t="s">
        <v>59</v>
      </c>
      <c r="E6" s="43" t="s">
        <v>59</v>
      </c>
      <c r="F6" s="43" t="s">
        <v>59</v>
      </c>
      <c r="G6" s="43" t="s">
        <v>59</v>
      </c>
      <c r="H6" s="44" t="s">
        <v>59</v>
      </c>
      <c r="I6" s="179"/>
      <c r="J6" s="323" t="s">
        <v>63</v>
      </c>
      <c r="K6" s="179">
        <f>E13</f>
        <v>22</v>
      </c>
    </row>
    <row r="7" spans="2:11">
      <c r="B7" s="1">
        <v>4.4000000000000004</v>
      </c>
      <c r="C7" s="34" t="s">
        <v>64</v>
      </c>
      <c r="D7" s="43">
        <f>COUNTIF('ISO 27035-1'!B25:B28,"FULL")</f>
        <v>3</v>
      </c>
      <c r="E7" s="43">
        <f>COUNTIF('ISO 27035-1'!B25:B28,"PARTIAL")</f>
        <v>1</v>
      </c>
      <c r="F7" s="43">
        <f>COUNTIF('ISO 27035-1'!B25:B28,"INCOMPLETE")</f>
        <v>0</v>
      </c>
      <c r="G7" s="43">
        <f>COUNTIF('ISO 27035-1'!B25:B28,"N/A")</f>
        <v>0</v>
      </c>
      <c r="H7" s="44">
        <f t="shared" si="0"/>
        <v>4</v>
      </c>
      <c r="I7" s="179"/>
      <c r="J7" s="323" t="s">
        <v>65</v>
      </c>
      <c r="K7" s="179">
        <f>F13</f>
        <v>3</v>
      </c>
    </row>
    <row r="8" spans="2:11">
      <c r="B8" s="1">
        <v>5.2</v>
      </c>
      <c r="C8" s="34" t="s">
        <v>66</v>
      </c>
      <c r="D8" s="43">
        <f>COUNTIF('ISO 27035-1'!B33:B40,"FULL")</f>
        <v>5</v>
      </c>
      <c r="E8" s="43">
        <f>COUNTIF('ISO 27035-1'!B33:B40,"PARTIAL")</f>
        <v>3</v>
      </c>
      <c r="F8" s="43">
        <f>COUNTIF('ISO 27035-1'!B33:B40,"INCOMPLETE")</f>
        <v>0</v>
      </c>
      <c r="G8" s="43">
        <f>COUNTIF('ISO 27035-1'!B33:B40,"N/A")</f>
        <v>0</v>
      </c>
      <c r="H8" s="44">
        <f t="shared" si="0"/>
        <v>8</v>
      </c>
      <c r="I8" s="179"/>
      <c r="J8" s="323" t="s">
        <v>59</v>
      </c>
      <c r="K8" s="179">
        <f>G13</f>
        <v>0</v>
      </c>
    </row>
    <row r="9" spans="2:11">
      <c r="B9" s="1">
        <v>5.3</v>
      </c>
      <c r="C9" s="34" t="s">
        <v>67</v>
      </c>
      <c r="D9" s="43">
        <f>COUNTIF('ISO 27035-1'!B45:B52,"FULL")</f>
        <v>5</v>
      </c>
      <c r="E9" s="43">
        <f>COUNTIF('ISO 27035-1'!B45:B52,"PARTIAL")</f>
        <v>3</v>
      </c>
      <c r="F9" s="43">
        <f>COUNTIF('ISO 27035-1'!B45:B52,"INCOMPLETE")</f>
        <v>0</v>
      </c>
      <c r="G9" s="43">
        <f>COUNTIF('ISO 27035-1'!B45:B52,"N/A")</f>
        <v>0</v>
      </c>
      <c r="H9" s="44">
        <f t="shared" si="0"/>
        <v>8</v>
      </c>
      <c r="I9" s="179"/>
      <c r="J9" s="323"/>
      <c r="K9" s="179"/>
    </row>
    <row r="10" spans="2:11">
      <c r="B10" s="1">
        <v>5.4</v>
      </c>
      <c r="C10" s="35" t="s">
        <v>68</v>
      </c>
      <c r="D10" s="43">
        <f>COUNTIF('ISO 27035-1'!B57:B63,"FULL")</f>
        <v>5</v>
      </c>
      <c r="E10" s="43">
        <f>COUNTIF('ISO 27035-1'!B57:B63,"PARTIAL")</f>
        <v>2</v>
      </c>
      <c r="F10" s="43">
        <f>COUNTIF('ISO 27035-1'!B57:B63,"INCOMPLETE")</f>
        <v>0</v>
      </c>
      <c r="G10" s="43">
        <f>COUNTIF('ISO 27035-1'!B57:B63,"N/A")</f>
        <v>0</v>
      </c>
      <c r="H10" s="44">
        <f t="shared" si="0"/>
        <v>7</v>
      </c>
      <c r="I10" s="179"/>
      <c r="J10" s="323"/>
      <c r="K10" s="179"/>
    </row>
    <row r="11" spans="2:11">
      <c r="B11" s="1">
        <v>5.5</v>
      </c>
      <c r="C11" s="34" t="s">
        <v>69</v>
      </c>
      <c r="D11" s="43">
        <f>COUNTIF('ISO 27035-1'!B68:B83,"FULL")</f>
        <v>8</v>
      </c>
      <c r="E11" s="43">
        <f>COUNTIF('ISO 27035-1'!B68:B83,"PARTIAL")</f>
        <v>8</v>
      </c>
      <c r="F11" s="43">
        <f>COUNTIF('ISO 27035-1'!B68:B83,"INCOMPLETE")</f>
        <v>0</v>
      </c>
      <c r="G11" s="43">
        <f>COUNTIF('ISO 27035-1'!B68:B83,"N/A")</f>
        <v>0</v>
      </c>
      <c r="H11" s="44">
        <f t="shared" si="0"/>
        <v>16</v>
      </c>
      <c r="I11" s="179"/>
      <c r="J11" s="323"/>
      <c r="K11" s="179"/>
    </row>
    <row r="12" spans="2:11" ht="12.95" thickBot="1">
      <c r="B12" s="1">
        <v>5.6</v>
      </c>
      <c r="C12" s="34" t="s">
        <v>70</v>
      </c>
      <c r="D12" s="324">
        <f>COUNTIF('ISO 27035-1'!B88:B94,"FULL")</f>
        <v>3</v>
      </c>
      <c r="E12" s="324">
        <f>COUNTIF('ISO 27035-1'!B88:B94,"PARTIAL")</f>
        <v>1</v>
      </c>
      <c r="F12" s="324">
        <f>COUNTIF('ISO 27035-1'!B88:B94,"INCOMPLETE")</f>
        <v>3</v>
      </c>
      <c r="G12" s="324">
        <f>COUNTIF('ISO 27035-1'!B88:B94,"N/A")</f>
        <v>0</v>
      </c>
      <c r="H12" s="325">
        <f t="shared" si="0"/>
        <v>7</v>
      </c>
      <c r="I12" s="179"/>
      <c r="J12" s="323"/>
      <c r="K12" s="179"/>
    </row>
    <row r="13" spans="2:11" ht="18" customHeight="1" thickBot="1">
      <c r="B13" s="179"/>
      <c r="C13" s="179"/>
      <c r="D13" s="160">
        <f>SUM(D5:D12)</f>
        <v>31</v>
      </c>
      <c r="E13" s="161">
        <f>SUM(E5:E12)</f>
        <v>22</v>
      </c>
      <c r="F13" s="162">
        <f>SUM(F5:F12)</f>
        <v>3</v>
      </c>
      <c r="G13" s="163">
        <f>SUM(G5:G12)</f>
        <v>0</v>
      </c>
      <c r="H13" s="326">
        <f>SUM(H5:H12)</f>
        <v>56</v>
      </c>
      <c r="I13" s="179"/>
      <c r="J13" s="323"/>
      <c r="K13" s="179"/>
    </row>
    <row r="14" spans="2:11" ht="18" customHeight="1">
      <c r="B14" s="179"/>
      <c r="C14" s="179"/>
      <c r="D14" s="179"/>
      <c r="E14" s="179"/>
      <c r="F14" s="179"/>
      <c r="G14" s="179"/>
      <c r="H14" s="179"/>
      <c r="I14" s="179"/>
      <c r="J14" s="323"/>
      <c r="K14" s="179"/>
    </row>
    <row r="15" spans="2:11" ht="18" customHeight="1">
      <c r="B15" s="179"/>
      <c r="C15" s="179"/>
      <c r="D15" s="179"/>
      <c r="E15" s="179"/>
      <c r="F15" s="179"/>
      <c r="G15" s="179"/>
      <c r="H15" s="179"/>
      <c r="I15" s="179"/>
      <c r="J15" s="323"/>
      <c r="K15" s="179"/>
    </row>
    <row r="16" spans="2:11" ht="18" customHeight="1">
      <c r="B16" s="179"/>
      <c r="C16" s="179"/>
      <c r="D16" s="179"/>
      <c r="E16" s="179"/>
      <c r="F16" s="179"/>
      <c r="G16" s="179"/>
      <c r="H16" s="179"/>
      <c r="I16" s="179"/>
      <c r="J16" s="323"/>
      <c r="K16" s="179"/>
    </row>
    <row r="17" spans="2:29" ht="18" customHeight="1">
      <c r="B17" s="179"/>
      <c r="C17" s="179"/>
      <c r="D17" s="179"/>
      <c r="E17" s="179"/>
      <c r="F17" s="179"/>
      <c r="G17" s="179"/>
      <c r="H17" s="179"/>
      <c r="I17" s="179"/>
      <c r="J17" s="323"/>
      <c r="K17" s="179"/>
      <c r="L17" s="179"/>
      <c r="M17" s="179"/>
      <c r="N17" s="179"/>
      <c r="O17" s="179"/>
      <c r="P17" s="179"/>
      <c r="Q17" s="179"/>
      <c r="R17" s="179"/>
      <c r="S17" s="179"/>
      <c r="T17" s="179"/>
      <c r="U17" s="179"/>
      <c r="V17" s="179"/>
      <c r="W17" s="179"/>
      <c r="X17" s="179"/>
      <c r="Y17" s="179"/>
      <c r="Z17" s="179"/>
      <c r="AA17" s="179"/>
      <c r="AB17" s="179"/>
      <c r="AC17" s="179"/>
    </row>
    <row r="18" spans="2:29" ht="18" customHeight="1">
      <c r="B18" s="179"/>
      <c r="C18" s="179"/>
      <c r="D18" s="179"/>
      <c r="E18" s="179"/>
      <c r="F18" s="179"/>
      <c r="G18" s="179"/>
      <c r="H18" s="179"/>
      <c r="I18" s="179"/>
      <c r="J18" s="323"/>
      <c r="K18" s="179"/>
      <c r="L18" s="179"/>
      <c r="M18" s="179"/>
      <c r="N18" s="179"/>
      <c r="O18" s="179"/>
      <c r="P18" s="179"/>
      <c r="Q18" s="179"/>
      <c r="R18" s="179"/>
      <c r="S18" s="179"/>
      <c r="T18" s="179"/>
      <c r="U18" s="179"/>
      <c r="V18" s="179"/>
      <c r="W18" s="179"/>
      <c r="X18" s="179"/>
      <c r="Y18" s="179"/>
      <c r="Z18" s="179"/>
      <c r="AA18" s="179"/>
      <c r="AB18" s="179"/>
      <c r="AC18" s="179"/>
    </row>
    <row r="19" spans="2:29" ht="18" customHeight="1">
      <c r="B19" s="179"/>
      <c r="C19" s="179"/>
      <c r="D19" s="179"/>
      <c r="E19" s="179"/>
      <c r="F19" s="179"/>
      <c r="G19" s="179"/>
      <c r="H19" s="179"/>
      <c r="I19" s="179"/>
      <c r="J19" s="323"/>
      <c r="K19" s="179"/>
      <c r="L19" s="179"/>
      <c r="M19" s="179"/>
      <c r="N19" s="179"/>
      <c r="O19" s="179"/>
      <c r="P19" s="179"/>
      <c r="Q19" s="179"/>
      <c r="R19" s="179"/>
      <c r="S19" s="179"/>
      <c r="T19" s="179"/>
      <c r="U19" s="179"/>
      <c r="V19" s="179"/>
      <c r="W19" s="179"/>
      <c r="X19" s="179"/>
      <c r="Y19" s="179"/>
      <c r="Z19" s="179"/>
      <c r="AA19" s="179"/>
      <c r="AB19" s="179"/>
      <c r="AC19" s="179"/>
    </row>
    <row r="20" spans="2:29" ht="18" customHeight="1">
      <c r="B20" s="179"/>
      <c r="C20" s="179"/>
      <c r="D20" s="179"/>
      <c r="E20" s="179"/>
      <c r="F20" s="179"/>
      <c r="G20" s="179"/>
      <c r="H20" s="179"/>
      <c r="I20" s="179"/>
      <c r="J20" s="323"/>
      <c r="K20" s="179"/>
      <c r="L20" s="179"/>
      <c r="M20" s="179"/>
      <c r="N20" s="179"/>
      <c r="O20" s="179"/>
      <c r="P20" s="179"/>
      <c r="Q20" s="179"/>
      <c r="R20" s="179"/>
      <c r="S20" s="179"/>
      <c r="T20" s="179"/>
      <c r="U20" s="179"/>
      <c r="V20" s="179"/>
      <c r="W20" s="179"/>
      <c r="X20" s="179"/>
      <c r="Y20" s="179"/>
      <c r="Z20" s="179"/>
      <c r="AA20" s="179"/>
      <c r="AB20" s="179"/>
      <c r="AC20" s="179"/>
    </row>
    <row r="21" spans="2:29" ht="7.5" customHeight="1">
      <c r="B21" s="327"/>
      <c r="C21" s="327"/>
      <c r="D21" s="327"/>
      <c r="E21" s="327"/>
      <c r="F21" s="327"/>
      <c r="G21" s="327"/>
      <c r="H21" s="327"/>
      <c r="I21" s="327"/>
      <c r="J21" s="328"/>
      <c r="K21" s="327"/>
      <c r="L21" s="327"/>
      <c r="M21" s="327"/>
      <c r="N21" s="327"/>
      <c r="O21" s="327"/>
      <c r="P21" s="327"/>
      <c r="Q21" s="327"/>
      <c r="R21" s="327"/>
      <c r="S21" s="327"/>
      <c r="T21" s="327"/>
      <c r="U21" s="327"/>
      <c r="V21" s="327"/>
      <c r="W21" s="327"/>
      <c r="X21" s="327"/>
      <c r="Y21" s="327"/>
      <c r="Z21" s="327"/>
      <c r="AA21" s="327"/>
      <c r="AB21" s="327"/>
      <c r="AC21" s="327"/>
    </row>
    <row r="23" spans="2:29" ht="15.75" customHeight="1">
      <c r="B23" s="248" t="s">
        <v>71</v>
      </c>
      <c r="C23" s="248"/>
      <c r="D23" s="248"/>
      <c r="E23" s="248"/>
      <c r="F23" s="248"/>
      <c r="G23" s="248"/>
      <c r="H23" s="245" t="s">
        <v>52</v>
      </c>
      <c r="I23" s="179"/>
      <c r="J23" s="323"/>
      <c r="K23" s="179"/>
      <c r="L23" s="179"/>
      <c r="M23" s="179"/>
      <c r="N23" s="179"/>
      <c r="O23" s="179"/>
      <c r="P23" s="179"/>
      <c r="Q23" s="179"/>
      <c r="R23" s="179"/>
      <c r="S23" s="179"/>
      <c r="T23" s="179"/>
      <c r="U23" s="179"/>
      <c r="V23" s="179"/>
      <c r="W23" s="179"/>
      <c r="X23" s="179"/>
      <c r="Y23" s="179"/>
      <c r="Z23" s="179"/>
      <c r="AA23" s="179"/>
      <c r="AB23" s="179"/>
      <c r="AC23" s="179"/>
    </row>
    <row r="24" spans="2:29" ht="15.75" customHeight="1">
      <c r="B24" s="249"/>
      <c r="C24" s="251"/>
      <c r="D24" s="249" t="s">
        <v>53</v>
      </c>
      <c r="E24" s="250"/>
      <c r="F24" s="251"/>
      <c r="G24" s="204"/>
      <c r="H24" s="246"/>
      <c r="I24" s="179"/>
      <c r="J24" s="323"/>
      <c r="K24" s="179"/>
      <c r="L24" s="179"/>
      <c r="M24" s="179"/>
      <c r="N24" s="179"/>
      <c r="O24" s="179"/>
      <c r="P24" s="179"/>
      <c r="Q24" s="179"/>
      <c r="R24" s="179"/>
      <c r="S24" s="179"/>
      <c r="T24" s="179"/>
      <c r="U24" s="179"/>
      <c r="V24" s="179"/>
      <c r="W24" s="179"/>
      <c r="X24" s="179"/>
      <c r="Y24" s="179"/>
      <c r="Z24" s="179"/>
      <c r="AA24" s="179"/>
      <c r="AB24" s="179"/>
      <c r="AC24" s="179"/>
    </row>
    <row r="25" spans="2:29" ht="12.95">
      <c r="B25" s="37" t="s">
        <v>54</v>
      </c>
      <c r="C25" s="37" t="s">
        <v>55</v>
      </c>
      <c r="D25" s="37" t="s">
        <v>72</v>
      </c>
      <c r="E25" s="37" t="s">
        <v>57</v>
      </c>
      <c r="F25" s="37" t="s">
        <v>73</v>
      </c>
      <c r="G25" s="37" t="s">
        <v>59</v>
      </c>
      <c r="H25" s="247"/>
      <c r="I25" s="179"/>
      <c r="J25" s="323"/>
      <c r="K25" s="179"/>
      <c r="L25" s="179"/>
      <c r="M25" s="179"/>
      <c r="N25" s="179"/>
      <c r="O25" s="179"/>
      <c r="P25" s="179"/>
      <c r="Q25" s="179"/>
      <c r="R25" s="179"/>
      <c r="S25" s="179"/>
      <c r="T25" s="179"/>
      <c r="U25" s="179"/>
      <c r="V25" s="179"/>
      <c r="W25" s="179"/>
      <c r="X25" s="179"/>
      <c r="Y25" s="179"/>
      <c r="Z25" s="179"/>
      <c r="AA25" s="179"/>
      <c r="AB25" s="179"/>
      <c r="AC25" s="179"/>
    </row>
    <row r="26" spans="2:29">
      <c r="B26" s="1">
        <v>4.0999999999999996</v>
      </c>
      <c r="C26" s="34" t="s">
        <v>74</v>
      </c>
      <c r="D26" s="43">
        <v>4</v>
      </c>
      <c r="E26" s="43">
        <f>COUNTIF('ISO 27035-2'!B8:B12,"PARTIAL")</f>
        <v>0</v>
      </c>
      <c r="F26" s="43">
        <f>COUNTIF('ISO 27035-2'!B8:B12,"INCOMPLETE")</f>
        <v>0</v>
      </c>
      <c r="G26" s="43">
        <f>COUNTIF('ISO 27035-2'!B8:B12,"N/A")</f>
        <v>0</v>
      </c>
      <c r="H26" s="44">
        <v>5</v>
      </c>
      <c r="I26" s="179"/>
      <c r="J26" s="323" t="s">
        <v>61</v>
      </c>
      <c r="K26" s="179">
        <f>D40</f>
        <v>102</v>
      </c>
      <c r="L26" s="179"/>
      <c r="M26" s="179"/>
      <c r="N26" s="179"/>
      <c r="O26" s="179"/>
      <c r="P26" s="179"/>
      <c r="Q26" s="179"/>
      <c r="R26" s="179"/>
      <c r="S26" s="179"/>
      <c r="T26" s="179"/>
      <c r="U26" s="179"/>
      <c r="V26" s="179"/>
      <c r="W26" s="179"/>
      <c r="X26" s="179"/>
      <c r="Y26" s="179"/>
      <c r="Z26" s="179"/>
      <c r="AA26" s="179"/>
      <c r="AB26" s="179"/>
      <c r="AC26" s="179"/>
    </row>
    <row r="27" spans="2:29">
      <c r="B27" s="1">
        <v>4.2</v>
      </c>
      <c r="C27" s="34" t="s">
        <v>75</v>
      </c>
      <c r="D27" s="43">
        <f>COUNTIF('ISO 27035-2'!B17:B32,"FULL")</f>
        <v>3</v>
      </c>
      <c r="E27" s="43">
        <f>COUNTIF('ISO 27035-2'!B17:B32,"PARTIAL")</f>
        <v>2</v>
      </c>
      <c r="F27" s="43">
        <f>COUNTIF('ISO 27035-2'!B17:B32,"INCOMPLETE")</f>
        <v>0</v>
      </c>
      <c r="G27" s="43">
        <f>COUNTIF('ISO 27035-2'!B17:B32,"N/A")</f>
        <v>0</v>
      </c>
      <c r="H27" s="44">
        <v>5</v>
      </c>
      <c r="I27" s="179"/>
      <c r="J27" s="323" t="s">
        <v>63</v>
      </c>
      <c r="K27" s="179">
        <f>E40</f>
        <v>27</v>
      </c>
      <c r="L27" s="179"/>
      <c r="M27" s="179"/>
      <c r="N27" s="179"/>
      <c r="O27" s="179"/>
      <c r="P27" s="179"/>
      <c r="Q27" s="179"/>
      <c r="R27" s="179"/>
      <c r="S27" s="179"/>
      <c r="T27" s="179"/>
      <c r="U27" s="179"/>
      <c r="V27" s="179"/>
      <c r="W27" s="179"/>
      <c r="X27" s="179"/>
      <c r="Y27" s="179"/>
      <c r="Z27" s="179"/>
      <c r="AA27" s="179"/>
      <c r="AB27" s="179"/>
      <c r="AC27" s="179"/>
    </row>
    <row r="28" spans="2:29">
      <c r="B28" s="1">
        <v>4.3</v>
      </c>
      <c r="C28" s="34" t="s">
        <v>76</v>
      </c>
      <c r="D28" s="43">
        <f>COUNTIF('ISO 27035-2'!B37:B89,"FULL")</f>
        <v>19</v>
      </c>
      <c r="E28" s="43">
        <f>COUNTIF('ISO 27035-2'!B37:B89,"PARTIAL")</f>
        <v>3</v>
      </c>
      <c r="F28" s="43">
        <f>COUNTIF('ISO 27035-2'!B37:B89,"INCOMPLETE")</f>
        <v>5</v>
      </c>
      <c r="G28" s="43">
        <f>COUNTIF('ISO 27035-2'!B37:B89,"N/A")</f>
        <v>0</v>
      </c>
      <c r="H28" s="44">
        <v>27</v>
      </c>
      <c r="I28" s="179"/>
      <c r="J28" s="323" t="s">
        <v>65</v>
      </c>
      <c r="K28" s="179">
        <f>F40</f>
        <v>11</v>
      </c>
      <c r="L28" s="179"/>
      <c r="M28" s="179"/>
      <c r="N28" s="179"/>
      <c r="O28" s="179"/>
      <c r="P28" s="179"/>
      <c r="Q28" s="179"/>
      <c r="R28" s="179"/>
      <c r="S28" s="179"/>
      <c r="T28" s="179"/>
      <c r="U28" s="179"/>
      <c r="V28" s="179"/>
      <c r="W28" s="179"/>
      <c r="X28" s="179"/>
      <c r="Y28" s="179"/>
      <c r="Z28" s="179"/>
      <c r="AA28" s="179"/>
      <c r="AB28" s="179"/>
      <c r="AC28" s="179"/>
    </row>
    <row r="29" spans="2:29">
      <c r="B29" s="1">
        <v>5.0999999999999996</v>
      </c>
      <c r="C29" s="34" t="s">
        <v>77</v>
      </c>
      <c r="D29" s="43">
        <f>COUNTIF('ISO 27035-2'!B95:B98,"FULL")</f>
        <v>3</v>
      </c>
      <c r="E29" s="43">
        <f>COUNTIF('ISO 27035-2'!B95:B98,"PARTIAL")</f>
        <v>1</v>
      </c>
      <c r="F29" s="43">
        <f>COUNTIF('ISO 27035-2'!B95:B98,"INCOMPLETE")</f>
        <v>0</v>
      </c>
      <c r="G29" s="43">
        <f>COUNTIF('ISO 27035-2'!B95:B98,"N/A")</f>
        <v>0</v>
      </c>
      <c r="H29" s="44">
        <v>4</v>
      </c>
      <c r="I29" s="179"/>
      <c r="J29" s="323" t="s">
        <v>59</v>
      </c>
      <c r="K29" s="179">
        <f>G40</f>
        <v>0</v>
      </c>
      <c r="L29" s="179"/>
      <c r="M29" s="179"/>
      <c r="N29" s="179"/>
      <c r="O29" s="179"/>
      <c r="P29" s="179"/>
      <c r="Q29" s="179"/>
      <c r="R29" s="179"/>
      <c r="S29" s="179"/>
      <c r="T29" s="179"/>
      <c r="U29" s="179"/>
      <c r="V29" s="179"/>
      <c r="W29" s="179"/>
      <c r="X29" s="179"/>
      <c r="Y29" s="179"/>
      <c r="Z29" s="179"/>
      <c r="AA29" s="179"/>
      <c r="AB29" s="179"/>
      <c r="AC29" s="179"/>
    </row>
    <row r="30" spans="2:29">
      <c r="B30" s="1">
        <v>5.2</v>
      </c>
      <c r="C30" s="34" t="s">
        <v>78</v>
      </c>
      <c r="D30" s="43">
        <f>COUNTIF('ISO 27035-2'!B103:B106,"FULL")</f>
        <v>1</v>
      </c>
      <c r="E30" s="43">
        <f>COUNTIF('ISO 27035-2'!B103:B106,"PARTIAL")</f>
        <v>0</v>
      </c>
      <c r="F30" s="43">
        <f>COUNTIF('ISO 27035-2'!B103:B106,"INCOMPLETE")</f>
        <v>1</v>
      </c>
      <c r="G30" s="43">
        <f>COUNTIF('ISO 27035-2'!B103:B106,"N/A")</f>
        <v>0</v>
      </c>
      <c r="H30" s="44">
        <v>2</v>
      </c>
      <c r="I30" s="179"/>
      <c r="J30" s="323"/>
      <c r="K30" s="179"/>
      <c r="L30" s="179"/>
      <c r="M30" s="179"/>
      <c r="N30" s="179"/>
      <c r="O30" s="179"/>
      <c r="P30" s="179"/>
      <c r="Q30" s="179"/>
      <c r="R30" s="179"/>
      <c r="S30" s="179"/>
      <c r="T30" s="179"/>
      <c r="U30" s="179"/>
      <c r="V30" s="179"/>
      <c r="W30" s="179"/>
      <c r="X30" s="179"/>
      <c r="Y30" s="179"/>
      <c r="Z30" s="179"/>
      <c r="AA30" s="179"/>
      <c r="AB30" s="179"/>
      <c r="AC30" s="179"/>
    </row>
    <row r="31" spans="2:29">
      <c r="B31" s="1">
        <v>6.1</v>
      </c>
      <c r="C31" s="34" t="s">
        <v>79</v>
      </c>
      <c r="D31" s="43">
        <f>COUNTIF('ISO 27035-2'!B112:B121,"FULL")</f>
        <v>9</v>
      </c>
      <c r="E31" s="43">
        <f>COUNTIF('ISO 27035-2'!B112:B123,"PARTIAL")</f>
        <v>0</v>
      </c>
      <c r="F31" s="43">
        <f>COUNTIF('ISO 27035-2'!B112:B123,"INCOMPLETE")</f>
        <v>0</v>
      </c>
      <c r="G31" s="43">
        <f>COUNTIF('ISO 27035-2'!B112:B121,"N/A")</f>
        <v>0</v>
      </c>
      <c r="H31" s="44">
        <v>9</v>
      </c>
      <c r="I31" s="179"/>
      <c r="J31" s="323"/>
      <c r="K31" s="179"/>
      <c r="L31" s="179"/>
      <c r="M31" s="179"/>
      <c r="N31" s="179"/>
      <c r="O31" s="179"/>
      <c r="P31" s="179"/>
      <c r="Q31" s="179"/>
      <c r="R31" s="179"/>
      <c r="S31" s="179"/>
      <c r="T31" s="179"/>
      <c r="U31" s="179"/>
      <c r="V31" s="179"/>
      <c r="W31" s="179"/>
      <c r="X31" s="179"/>
      <c r="Y31" s="179"/>
      <c r="Z31" s="179"/>
      <c r="AA31" s="179"/>
      <c r="AB31" s="179"/>
      <c r="AC31" s="179"/>
    </row>
    <row r="32" spans="2:29">
      <c r="B32" s="1">
        <v>6.2</v>
      </c>
      <c r="C32" s="34" t="s">
        <v>80</v>
      </c>
      <c r="D32" s="43">
        <f>COUNTIF('ISO 27035-2'!B127:B129,"FULL")</f>
        <v>1</v>
      </c>
      <c r="E32" s="43">
        <f>COUNTIF('ISO 27035-2'!B127:B129,"PARTIAL")</f>
        <v>2</v>
      </c>
      <c r="F32" s="43">
        <f>COUNTIF('ISO 27035-2'!B127:B129,"INCOMPLETE")</f>
        <v>0</v>
      </c>
      <c r="G32" s="43">
        <f>COUNTIF('ISO 27035-2'!B127:B129,"N/A")</f>
        <v>0</v>
      </c>
      <c r="H32" s="44">
        <v>3</v>
      </c>
      <c r="I32" s="179"/>
      <c r="J32" s="323"/>
      <c r="K32" s="179"/>
      <c r="L32" s="179"/>
      <c r="M32" s="179"/>
      <c r="N32" s="179"/>
      <c r="O32" s="179"/>
      <c r="P32" s="179"/>
      <c r="Q32" s="179"/>
      <c r="R32" s="179"/>
      <c r="S32" s="179"/>
      <c r="T32" s="179"/>
      <c r="U32" s="179"/>
      <c r="V32" s="179"/>
      <c r="W32" s="179"/>
      <c r="X32" s="179"/>
      <c r="Y32" s="179"/>
      <c r="Z32" s="179"/>
      <c r="AA32" s="179"/>
      <c r="AB32" s="179"/>
      <c r="AC32" s="179"/>
    </row>
    <row r="33" spans="2:8">
      <c r="B33" s="1">
        <v>6.3</v>
      </c>
      <c r="C33" s="34" t="s">
        <v>75</v>
      </c>
      <c r="D33" s="43">
        <f>COUNTIF('ISO 27035-2'!B134:B139,"FULL")</f>
        <v>2</v>
      </c>
      <c r="E33" s="43">
        <f>COUNTIF('ISO 27035-2'!B134:B139,"PARTIAL")</f>
        <v>2</v>
      </c>
      <c r="F33" s="43">
        <f>COUNTIF('ISO 27035-2'!B134:B139,"INCOMPLETE")</f>
        <v>1</v>
      </c>
      <c r="G33" s="43">
        <f>COUNTIF('ISO 27035-2'!B134:B139,"N/A")</f>
        <v>0</v>
      </c>
      <c r="H33" s="44">
        <v>5</v>
      </c>
    </row>
    <row r="34" spans="2:8">
      <c r="B34" s="1">
        <v>6.4</v>
      </c>
      <c r="C34" s="34" t="s">
        <v>81</v>
      </c>
      <c r="D34" s="43">
        <f>COUNTIF('ISO 27035-2'!B145:B203,"FULL")</f>
        <v>38</v>
      </c>
      <c r="E34" s="43">
        <f>COUNTIF('ISO 27035-2'!B145:B203,"PARTIAL")</f>
        <v>13</v>
      </c>
      <c r="F34" s="43">
        <f>COUNTIF('ISO 27035-2'!B145:B203,"INCOMPLETE")</f>
        <v>2</v>
      </c>
      <c r="G34" s="43">
        <f>COUNTIF('ISO 27035-2'!B145:B203,"N/A")</f>
        <v>0</v>
      </c>
      <c r="H34" s="44">
        <v>53</v>
      </c>
    </row>
    <row r="35" spans="2:8">
      <c r="B35" s="1">
        <v>6.5</v>
      </c>
      <c r="C35" s="34" t="s">
        <v>82</v>
      </c>
      <c r="D35" s="43">
        <f>COUNTIF('ISO 27035-2'!B208:B209,"FULL")</f>
        <v>2</v>
      </c>
      <c r="E35" s="43">
        <f>COUNTIF('ISO 27035-2'!B208:B209,"PARTIAL")</f>
        <v>0</v>
      </c>
      <c r="F35" s="43">
        <f>COUNTIF('ISO 27035-2'!B208:B209,"INCOMPLETE")</f>
        <v>0</v>
      </c>
      <c r="G35" s="43">
        <f>COUNTIF('ISO 27035-2'!B208:B209,"N/A")</f>
        <v>0</v>
      </c>
      <c r="H35" s="44">
        <v>2</v>
      </c>
    </row>
    <row r="36" spans="2:8">
      <c r="B36" s="1">
        <v>6.6</v>
      </c>
      <c r="C36" s="34" t="s">
        <v>83</v>
      </c>
      <c r="D36" s="43">
        <f>COUNTIF('ISO 27035-2'!B214:B220,"FULL")</f>
        <v>5</v>
      </c>
      <c r="E36" s="43">
        <f>COUNTIF('ISO 27035-2'!B214:B220,"PARTIAL")</f>
        <v>1</v>
      </c>
      <c r="F36" s="43">
        <f>COUNTIF('ISO 27035-2'!B214:B220,"INCOMPLETE")</f>
        <v>1</v>
      </c>
      <c r="G36" s="43">
        <f>COUNTIF('ISO 27035-2'!B214:B220,"N/A")</f>
        <v>0</v>
      </c>
      <c r="H36" s="44">
        <v>7</v>
      </c>
    </row>
    <row r="37" spans="2:8">
      <c r="B37" s="1">
        <v>6.7</v>
      </c>
      <c r="C37" s="35" t="s">
        <v>84</v>
      </c>
      <c r="D37" s="43">
        <f>COUNTIF('ISO 27035-2'!B225:B236,"FULL")</f>
        <v>10</v>
      </c>
      <c r="E37" s="43">
        <f>COUNTIF('ISO 27035-2'!B225:B236,"PARTIAL")</f>
        <v>1</v>
      </c>
      <c r="F37" s="43">
        <f>COUNTIF('ISO 27035-2'!B225:B236,"INCOMPLETE")</f>
        <v>1</v>
      </c>
      <c r="G37" s="43">
        <f>COUNTIF('ISO 27035-2'!B225:B236,"N/A")</f>
        <v>0</v>
      </c>
      <c r="H37" s="44">
        <v>12</v>
      </c>
    </row>
    <row r="38" spans="2:8">
      <c r="B38" s="1">
        <v>6.8</v>
      </c>
      <c r="C38" s="34" t="s">
        <v>85</v>
      </c>
      <c r="D38" s="43">
        <f>COUNTIF('ISO 27035-2'!B241:B246,"FULL")</f>
        <v>5</v>
      </c>
      <c r="E38" s="43">
        <f>COUNTIF('ISO 27035-2'!B241:B246,"PARTIAL")</f>
        <v>1</v>
      </c>
      <c r="F38" s="43">
        <f>COUNTIF('ISO 27035-2'!B241:B246,"INCOMPLETE")</f>
        <v>0</v>
      </c>
      <c r="G38" s="43">
        <f>COUNTIF('ISO 27035-2'!B241:B246,"N/A")</f>
        <v>0</v>
      </c>
      <c r="H38" s="44">
        <v>6</v>
      </c>
    </row>
    <row r="39" spans="2:8" ht="12.95" thickBot="1">
      <c r="B39" s="1">
        <v>6.9</v>
      </c>
      <c r="C39" s="34" t="s">
        <v>86</v>
      </c>
      <c r="D39" s="324">
        <f>COUNTIF('ISO 27035-2'!B251,"FULL")</f>
        <v>0</v>
      </c>
      <c r="E39" s="324">
        <f>COUNTIF('ISO 27035-2'!B251,"PARTIAL")</f>
        <v>1</v>
      </c>
      <c r="F39" s="324">
        <f>COUNTIF('ISO 27035-2'!B251,"INCOMPLETE")</f>
        <v>0</v>
      </c>
      <c r="G39" s="324">
        <f>COUNTIF('ISO 27035-2'!B251,"N/A")</f>
        <v>0</v>
      </c>
      <c r="H39" s="325">
        <v>1</v>
      </c>
    </row>
    <row r="40" spans="2:8" ht="15.75" customHeight="1" thickBot="1">
      <c r="B40" s="179"/>
      <c r="C40" s="179"/>
      <c r="D40" s="38">
        <f>SUM(D26:D39)</f>
        <v>102</v>
      </c>
      <c r="E40" s="39">
        <f>SUM(E26:E39)</f>
        <v>27</v>
      </c>
      <c r="F40" s="40">
        <f>SUM(F26:F39)</f>
        <v>11</v>
      </c>
      <c r="G40" s="41">
        <f>SUM(G26:G39)</f>
        <v>0</v>
      </c>
      <c r="H40" s="329">
        <f>SUM(H26:H39)</f>
        <v>141</v>
      </c>
    </row>
  </sheetData>
  <mergeCells count="8">
    <mergeCell ref="H2:H4"/>
    <mergeCell ref="H23:H25"/>
    <mergeCell ref="B23:G23"/>
    <mergeCell ref="B2:G2"/>
    <mergeCell ref="D24:F24"/>
    <mergeCell ref="D3:F3"/>
    <mergeCell ref="B3:C3"/>
    <mergeCell ref="B24:C24"/>
  </mergeCells>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T41"/>
  <sheetViews>
    <sheetView zoomScale="80" zoomScaleNormal="80" workbookViewId="0">
      <selection activeCell="N65" sqref="N65"/>
    </sheetView>
  </sheetViews>
  <sheetFormatPr defaultColWidth="9.140625" defaultRowHeight="12.6"/>
  <cols>
    <col min="1" max="1" width="2.42578125" style="83" customWidth="1"/>
    <col min="2" max="2" width="18.42578125" style="83" customWidth="1"/>
    <col min="3" max="3" width="12.140625" style="83" customWidth="1"/>
    <col min="4" max="4" width="11.140625" style="83" customWidth="1"/>
    <col min="5" max="5" width="9.140625" style="83"/>
    <col min="6" max="6" width="16.42578125" style="83" customWidth="1"/>
    <col min="7" max="7" width="15" style="83" customWidth="1"/>
    <col min="8" max="8" width="13.5703125" style="83" customWidth="1"/>
    <col min="9" max="9" width="15" style="83" customWidth="1"/>
    <col min="10" max="10" width="9.140625" style="83"/>
    <col min="11" max="11" width="14.5703125" style="83" customWidth="1"/>
    <col min="12" max="12" width="12.5703125" style="83" customWidth="1"/>
    <col min="13" max="13" width="12" style="83" customWidth="1"/>
    <col min="14" max="14" width="9.140625" style="83"/>
    <col min="15" max="15" width="13.5703125" style="83" customWidth="1"/>
    <col min="16" max="16" width="9.140625" style="83"/>
    <col min="17" max="17" width="14.5703125" style="83" customWidth="1"/>
    <col min="18" max="18" width="12.42578125" style="83" customWidth="1"/>
    <col min="19" max="19" width="21.42578125" style="83" customWidth="1"/>
    <col min="20" max="16384" width="9.140625" style="83"/>
  </cols>
  <sheetData>
    <row r="2" spans="2:20" ht="15" customHeight="1">
      <c r="B2" s="254" t="s">
        <v>87</v>
      </c>
      <c r="C2" s="255"/>
      <c r="D2" s="255"/>
      <c r="E2" s="255"/>
      <c r="F2" s="255"/>
      <c r="G2" s="255"/>
      <c r="H2" s="255"/>
      <c r="I2" s="256"/>
      <c r="K2" s="91"/>
      <c r="L2" s="91"/>
      <c r="M2" s="91"/>
      <c r="N2" s="91"/>
      <c r="O2" s="91"/>
      <c r="P2" s="91"/>
      <c r="Q2" s="91"/>
      <c r="R2" s="91"/>
      <c r="S2" s="143"/>
      <c r="T2" s="85"/>
    </row>
    <row r="3" spans="2:20" ht="12.95">
      <c r="B3" s="207">
        <v>4.2</v>
      </c>
      <c r="C3" s="207">
        <v>4.3</v>
      </c>
      <c r="D3" s="207">
        <v>4.4000000000000004</v>
      </c>
      <c r="E3" s="207">
        <v>5.2</v>
      </c>
      <c r="F3" s="207">
        <v>5.3</v>
      </c>
      <c r="G3" s="207">
        <v>5.4</v>
      </c>
      <c r="H3" s="207">
        <v>5.5</v>
      </c>
      <c r="I3" s="207">
        <v>5.6</v>
      </c>
      <c r="K3" s="261" t="s">
        <v>88</v>
      </c>
      <c r="L3" s="261"/>
      <c r="M3" s="261"/>
      <c r="N3" s="261"/>
      <c r="O3" s="261"/>
      <c r="P3" s="261"/>
      <c r="Q3" s="261"/>
      <c r="R3" s="261"/>
      <c r="S3" s="261"/>
    </row>
    <row r="4" spans="2:20" s="120" customFormat="1" ht="37.5">
      <c r="B4" s="205" t="s">
        <v>60</v>
      </c>
      <c r="C4" s="205" t="s">
        <v>62</v>
      </c>
      <c r="D4" s="205" t="s">
        <v>64</v>
      </c>
      <c r="E4" s="205" t="s">
        <v>66</v>
      </c>
      <c r="F4" s="205" t="s">
        <v>67</v>
      </c>
      <c r="G4" s="119" t="s">
        <v>89</v>
      </c>
      <c r="H4" s="205" t="s">
        <v>69</v>
      </c>
      <c r="I4" s="205" t="s">
        <v>70</v>
      </c>
      <c r="K4" s="260" t="s">
        <v>90</v>
      </c>
      <c r="L4" s="260"/>
      <c r="M4" s="260"/>
      <c r="N4" s="260"/>
      <c r="O4" s="260"/>
      <c r="P4" s="260"/>
      <c r="Q4" s="260"/>
      <c r="R4" s="260"/>
      <c r="S4" s="260"/>
    </row>
    <row r="5" spans="2:20">
      <c r="B5" s="208" t="s">
        <v>91</v>
      </c>
      <c r="C5" s="126" t="s">
        <v>59</v>
      </c>
      <c r="D5" s="208" t="s">
        <v>92</v>
      </c>
      <c r="E5" s="208" t="s">
        <v>93</v>
      </c>
      <c r="F5" s="208" t="s">
        <v>94</v>
      </c>
      <c r="G5" s="208" t="s">
        <v>95</v>
      </c>
      <c r="H5" s="208" t="s">
        <v>96</v>
      </c>
      <c r="I5" s="208" t="s">
        <v>97</v>
      </c>
      <c r="K5" s="121"/>
      <c r="L5" s="257" t="s">
        <v>98</v>
      </c>
      <c r="M5" s="258"/>
      <c r="N5" s="258"/>
      <c r="O5" s="258"/>
      <c r="P5" s="258"/>
      <c r="Q5" s="258"/>
      <c r="R5" s="258"/>
      <c r="S5" s="259"/>
    </row>
    <row r="6" spans="2:20" ht="12.75" customHeight="1">
      <c r="B6" s="208" t="s">
        <v>99</v>
      </c>
      <c r="C6" s="65"/>
      <c r="D6" s="208" t="s">
        <v>100</v>
      </c>
      <c r="E6" s="208" t="s">
        <v>101</v>
      </c>
      <c r="F6" s="208" t="s">
        <v>102</v>
      </c>
      <c r="G6" s="208" t="s">
        <v>103</v>
      </c>
      <c r="H6" s="208" t="s">
        <v>104</v>
      </c>
      <c r="I6" s="208" t="s">
        <v>105</v>
      </c>
      <c r="K6" s="122"/>
      <c r="L6" s="257" t="s">
        <v>106</v>
      </c>
      <c r="M6" s="258"/>
      <c r="N6" s="258"/>
      <c r="O6" s="258"/>
      <c r="P6" s="258"/>
      <c r="Q6" s="258"/>
      <c r="R6" s="258"/>
      <c r="S6" s="259"/>
    </row>
    <row r="7" spans="2:20" ht="13.5" customHeight="1">
      <c r="B7" s="208" t="s">
        <v>107</v>
      </c>
      <c r="C7" s="65"/>
      <c r="D7" s="208" t="s">
        <v>108</v>
      </c>
      <c r="E7" s="208" t="s">
        <v>109</v>
      </c>
      <c r="F7" s="208" t="s">
        <v>110</v>
      </c>
      <c r="G7" s="208" t="s">
        <v>111</v>
      </c>
      <c r="H7" s="208" t="s">
        <v>112</v>
      </c>
      <c r="I7" s="208" t="s">
        <v>113</v>
      </c>
      <c r="K7" s="123"/>
      <c r="L7" s="257" t="s">
        <v>114</v>
      </c>
      <c r="M7" s="258"/>
      <c r="N7" s="258"/>
      <c r="O7" s="258"/>
      <c r="P7" s="258"/>
      <c r="Q7" s="258"/>
      <c r="R7" s="258"/>
      <c r="S7" s="259"/>
    </row>
    <row r="8" spans="2:20" ht="13.5" customHeight="1">
      <c r="B8" s="208" t="s">
        <v>115</v>
      </c>
      <c r="C8" s="65"/>
      <c r="D8" s="208" t="s">
        <v>116</v>
      </c>
      <c r="E8" s="208" t="s">
        <v>117</v>
      </c>
      <c r="F8" s="208" t="s">
        <v>118</v>
      </c>
      <c r="G8" s="208" t="s">
        <v>119</v>
      </c>
      <c r="H8" s="208" t="s">
        <v>120</v>
      </c>
      <c r="I8" s="208" t="s">
        <v>121</v>
      </c>
      <c r="K8" s="124"/>
      <c r="L8" s="257" t="s">
        <v>122</v>
      </c>
      <c r="M8" s="258"/>
      <c r="N8" s="258"/>
      <c r="O8" s="258"/>
      <c r="P8" s="258"/>
      <c r="Q8" s="258"/>
      <c r="R8" s="258"/>
      <c r="S8" s="259"/>
    </row>
    <row r="9" spans="2:20">
      <c r="B9" s="208" t="s">
        <v>123</v>
      </c>
      <c r="C9" s="65"/>
      <c r="D9" s="65"/>
      <c r="E9" s="208" t="s">
        <v>124</v>
      </c>
      <c r="F9" s="208" t="s">
        <v>125</v>
      </c>
      <c r="G9" s="208" t="s">
        <v>126</v>
      </c>
      <c r="H9" s="208" t="s">
        <v>127</v>
      </c>
      <c r="I9" s="208" t="s">
        <v>128</v>
      </c>
    </row>
    <row r="10" spans="2:20">
      <c r="B10" s="208" t="s">
        <v>129</v>
      </c>
      <c r="C10" s="65"/>
      <c r="D10" s="65"/>
      <c r="E10" s="208" t="s">
        <v>130</v>
      </c>
      <c r="F10" s="208" t="s">
        <v>131</v>
      </c>
      <c r="G10" s="208" t="s">
        <v>132</v>
      </c>
      <c r="H10" s="208" t="s">
        <v>133</v>
      </c>
      <c r="I10" s="208" t="s">
        <v>134</v>
      </c>
    </row>
    <row r="11" spans="2:20">
      <c r="B11" s="65"/>
      <c r="C11" s="65"/>
      <c r="D11" s="65"/>
      <c r="E11" s="208" t="s">
        <v>135</v>
      </c>
      <c r="F11" s="208" t="s">
        <v>136</v>
      </c>
      <c r="G11" s="208" t="s">
        <v>137</v>
      </c>
      <c r="H11" s="208" t="s">
        <v>138</v>
      </c>
      <c r="I11" s="208" t="s">
        <v>139</v>
      </c>
    </row>
    <row r="12" spans="2:20">
      <c r="B12" s="208"/>
      <c r="C12" s="65"/>
      <c r="D12" s="65"/>
      <c r="E12" s="208" t="s">
        <v>140</v>
      </c>
      <c r="F12" s="208" t="s">
        <v>141</v>
      </c>
      <c r="G12" s="65"/>
      <c r="H12" s="208" t="s">
        <v>142</v>
      </c>
      <c r="I12" s="65"/>
    </row>
    <row r="13" spans="2:20">
      <c r="B13" s="208"/>
      <c r="C13" s="65"/>
      <c r="D13" s="65"/>
      <c r="E13" s="65"/>
      <c r="F13" s="65"/>
      <c r="G13" s="65"/>
      <c r="H13" s="208" t="s">
        <v>143</v>
      </c>
      <c r="I13" s="65"/>
    </row>
    <row r="14" spans="2:20">
      <c r="B14" s="208"/>
      <c r="C14" s="65"/>
      <c r="D14" s="65"/>
      <c r="E14" s="65"/>
      <c r="F14" s="65"/>
      <c r="G14" s="65"/>
      <c r="H14" s="208" t="s">
        <v>144</v>
      </c>
      <c r="I14" s="65"/>
    </row>
    <row r="15" spans="2:20">
      <c r="B15" s="208"/>
      <c r="C15" s="65"/>
      <c r="D15" s="65"/>
      <c r="E15" s="65"/>
      <c r="F15" s="65"/>
      <c r="G15" s="65"/>
      <c r="H15" s="208" t="s">
        <v>145</v>
      </c>
      <c r="I15" s="65"/>
    </row>
    <row r="16" spans="2:20">
      <c r="B16" s="208"/>
      <c r="C16" s="65"/>
      <c r="D16" s="65"/>
      <c r="E16" s="65"/>
      <c r="F16" s="65"/>
      <c r="G16" s="65"/>
      <c r="H16" s="208" t="s">
        <v>146</v>
      </c>
      <c r="I16" s="65"/>
    </row>
    <row r="17" spans="2:19">
      <c r="B17" s="208"/>
      <c r="C17" s="65"/>
      <c r="D17" s="65"/>
      <c r="E17" s="65"/>
      <c r="F17" s="65"/>
      <c r="G17" s="65"/>
      <c r="H17" s="208" t="s">
        <v>147</v>
      </c>
      <c r="I17" s="65"/>
    </row>
    <row r="18" spans="2:19">
      <c r="B18" s="208"/>
      <c r="C18" s="65"/>
      <c r="D18" s="65"/>
      <c r="E18" s="65"/>
      <c r="F18" s="65"/>
      <c r="G18" s="65"/>
      <c r="H18" s="208" t="s">
        <v>148</v>
      </c>
      <c r="I18" s="65"/>
    </row>
    <row r="19" spans="2:19">
      <c r="B19" s="208"/>
      <c r="C19" s="65"/>
      <c r="D19" s="65"/>
      <c r="E19" s="65"/>
      <c r="F19" s="65"/>
      <c r="G19" s="65"/>
      <c r="H19" s="208" t="s">
        <v>149</v>
      </c>
      <c r="I19" s="65"/>
    </row>
    <row r="20" spans="2:19">
      <c r="B20" s="208"/>
      <c r="C20" s="65"/>
      <c r="D20" s="65"/>
      <c r="E20" s="65"/>
      <c r="F20" s="65"/>
      <c r="G20" s="65"/>
      <c r="H20" s="208" t="s">
        <v>150</v>
      </c>
      <c r="I20" s="65"/>
    </row>
    <row r="22" spans="2:19" ht="12.95">
      <c r="B22" s="253" t="s">
        <v>87</v>
      </c>
      <c r="C22" s="253"/>
      <c r="D22" s="253"/>
      <c r="E22" s="253"/>
      <c r="F22" s="253"/>
      <c r="G22" s="253"/>
      <c r="H22" s="253"/>
      <c r="I22" s="253"/>
      <c r="J22" s="253"/>
      <c r="K22" s="253"/>
      <c r="L22" s="253"/>
      <c r="M22" s="253"/>
      <c r="N22" s="253"/>
      <c r="O22" s="253"/>
      <c r="P22" s="253"/>
      <c r="Q22" s="253"/>
      <c r="R22" s="253"/>
      <c r="S22" s="253"/>
    </row>
    <row r="23" spans="2:19" ht="12.95">
      <c r="B23" s="207">
        <v>4.0999999999999996</v>
      </c>
      <c r="C23" s="207">
        <v>4.2</v>
      </c>
      <c r="D23" s="262">
        <v>4.3</v>
      </c>
      <c r="E23" s="262"/>
      <c r="F23" s="207">
        <v>5.0999999999999996</v>
      </c>
      <c r="G23" s="207">
        <v>5.2</v>
      </c>
      <c r="H23" s="207">
        <v>6.1</v>
      </c>
      <c r="I23" s="207">
        <v>6.2</v>
      </c>
      <c r="J23" s="207">
        <v>6.3</v>
      </c>
      <c r="K23" s="262">
        <v>6.4</v>
      </c>
      <c r="L23" s="262"/>
      <c r="M23" s="262"/>
      <c r="N23" s="262"/>
      <c r="O23" s="207">
        <v>6.5</v>
      </c>
      <c r="P23" s="207">
        <v>6.6</v>
      </c>
      <c r="Q23" s="207">
        <v>6.7</v>
      </c>
      <c r="R23" s="207">
        <v>6.8</v>
      </c>
      <c r="S23" s="207">
        <v>6.9</v>
      </c>
    </row>
    <row r="24" spans="2:19" s="120" customFormat="1" ht="50.1">
      <c r="B24" s="205" t="s">
        <v>74</v>
      </c>
      <c r="C24" s="205" t="s">
        <v>75</v>
      </c>
      <c r="D24" s="252" t="s">
        <v>76</v>
      </c>
      <c r="E24" s="252"/>
      <c r="F24" s="205" t="s">
        <v>77</v>
      </c>
      <c r="G24" s="205" t="s">
        <v>78</v>
      </c>
      <c r="H24" s="205" t="s">
        <v>79</v>
      </c>
      <c r="I24" s="205" t="s">
        <v>80</v>
      </c>
      <c r="J24" s="205" t="s">
        <v>75</v>
      </c>
      <c r="K24" s="252" t="s">
        <v>81</v>
      </c>
      <c r="L24" s="252"/>
      <c r="M24" s="252"/>
      <c r="N24" s="252"/>
      <c r="O24" s="205" t="s">
        <v>82</v>
      </c>
      <c r="P24" s="205" t="s">
        <v>83</v>
      </c>
      <c r="Q24" s="119" t="s">
        <v>151</v>
      </c>
      <c r="R24" s="205" t="s">
        <v>85</v>
      </c>
      <c r="S24" s="205" t="s">
        <v>152</v>
      </c>
    </row>
    <row r="25" spans="2:19">
      <c r="B25" s="208" t="s">
        <v>153</v>
      </c>
      <c r="C25" s="208" t="s">
        <v>91</v>
      </c>
      <c r="D25" s="208" t="s">
        <v>154</v>
      </c>
      <c r="E25" s="208" t="s">
        <v>155</v>
      </c>
      <c r="F25" s="208" t="s">
        <v>156</v>
      </c>
      <c r="G25" s="208" t="s">
        <v>93</v>
      </c>
      <c r="H25" s="208" t="s">
        <v>157</v>
      </c>
      <c r="I25" s="208" t="s">
        <v>158</v>
      </c>
      <c r="J25" s="208">
        <v>6.3</v>
      </c>
      <c r="K25" s="208" t="s">
        <v>159</v>
      </c>
      <c r="L25" s="208" t="s">
        <v>160</v>
      </c>
      <c r="M25" s="208" t="s">
        <v>161</v>
      </c>
      <c r="N25" s="208" t="s">
        <v>162</v>
      </c>
      <c r="O25" s="208" t="s">
        <v>163</v>
      </c>
      <c r="P25" s="208" t="s">
        <v>164</v>
      </c>
      <c r="Q25" s="208" t="s">
        <v>165</v>
      </c>
      <c r="R25" s="208" t="s">
        <v>166</v>
      </c>
      <c r="S25" s="208" t="s">
        <v>167</v>
      </c>
    </row>
    <row r="26" spans="2:19">
      <c r="B26" s="208" t="s">
        <v>168</v>
      </c>
      <c r="C26" s="208" t="s">
        <v>99</v>
      </c>
      <c r="D26" s="208" t="s">
        <v>169</v>
      </c>
      <c r="E26" s="208" t="s">
        <v>170</v>
      </c>
      <c r="F26" s="208" t="s">
        <v>171</v>
      </c>
      <c r="G26" s="208" t="s">
        <v>101</v>
      </c>
      <c r="H26" s="208" t="s">
        <v>172</v>
      </c>
      <c r="I26" s="208" t="s">
        <v>173</v>
      </c>
      <c r="J26" s="208" t="s">
        <v>174</v>
      </c>
      <c r="K26" s="208" t="s">
        <v>175</v>
      </c>
      <c r="L26" s="208" t="s">
        <v>176</v>
      </c>
      <c r="M26" s="208" t="s">
        <v>177</v>
      </c>
      <c r="N26" s="208" t="s">
        <v>178</v>
      </c>
      <c r="O26" s="208" t="s">
        <v>179</v>
      </c>
      <c r="P26" s="208" t="s">
        <v>180</v>
      </c>
      <c r="Q26" s="208" t="s">
        <v>181</v>
      </c>
      <c r="R26" s="208" t="s">
        <v>182</v>
      </c>
      <c r="S26" s="208"/>
    </row>
    <row r="27" spans="2:19">
      <c r="B27" s="208" t="s">
        <v>183</v>
      </c>
      <c r="C27" s="208" t="s">
        <v>107</v>
      </c>
      <c r="D27" s="208" t="s">
        <v>184</v>
      </c>
      <c r="E27" s="208" t="s">
        <v>185</v>
      </c>
      <c r="F27" s="208" t="s">
        <v>186</v>
      </c>
      <c r="G27" s="208"/>
      <c r="H27" s="208" t="s">
        <v>187</v>
      </c>
      <c r="I27" s="208" t="s">
        <v>188</v>
      </c>
      <c r="J27" s="208" t="s">
        <v>189</v>
      </c>
      <c r="K27" s="208" t="s">
        <v>190</v>
      </c>
      <c r="L27" s="208" t="s">
        <v>191</v>
      </c>
      <c r="M27" s="208" t="s">
        <v>192</v>
      </c>
      <c r="N27" s="208" t="s">
        <v>193</v>
      </c>
      <c r="O27" s="208"/>
      <c r="P27" s="208" t="s">
        <v>194</v>
      </c>
      <c r="Q27" s="208" t="s">
        <v>195</v>
      </c>
      <c r="R27" s="208" t="s">
        <v>196</v>
      </c>
      <c r="S27" s="208"/>
    </row>
    <row r="28" spans="2:19">
      <c r="B28" s="208" t="s">
        <v>197</v>
      </c>
      <c r="C28" s="208" t="s">
        <v>115</v>
      </c>
      <c r="D28" s="208" t="s">
        <v>198</v>
      </c>
      <c r="E28" s="208" t="s">
        <v>199</v>
      </c>
      <c r="F28" s="208" t="s">
        <v>200</v>
      </c>
      <c r="G28" s="65"/>
      <c r="H28" s="208" t="s">
        <v>201</v>
      </c>
      <c r="I28" s="208"/>
      <c r="J28" s="208" t="s">
        <v>202</v>
      </c>
      <c r="K28" s="208" t="s">
        <v>203</v>
      </c>
      <c r="L28" s="208" t="s">
        <v>204</v>
      </c>
      <c r="M28" s="208" t="s">
        <v>205</v>
      </c>
      <c r="N28" s="208" t="s">
        <v>206</v>
      </c>
      <c r="O28" s="208"/>
      <c r="P28" s="208" t="s">
        <v>207</v>
      </c>
      <c r="Q28" s="208" t="s">
        <v>208</v>
      </c>
      <c r="R28" s="208" t="s">
        <v>209</v>
      </c>
      <c r="S28" s="208"/>
    </row>
    <row r="29" spans="2:19">
      <c r="B29" s="208" t="s">
        <v>210</v>
      </c>
      <c r="C29" s="208" t="s">
        <v>123</v>
      </c>
      <c r="D29" s="208" t="s">
        <v>211</v>
      </c>
      <c r="E29" s="208" t="s">
        <v>212</v>
      </c>
      <c r="F29" s="65"/>
      <c r="G29" s="65"/>
      <c r="H29" s="208" t="s">
        <v>213</v>
      </c>
      <c r="I29" s="65"/>
      <c r="J29" s="208" t="s">
        <v>214</v>
      </c>
      <c r="K29" s="208" t="s">
        <v>215</v>
      </c>
      <c r="L29" s="208" t="s">
        <v>216</v>
      </c>
      <c r="M29" s="208" t="s">
        <v>217</v>
      </c>
      <c r="N29" s="208" t="s">
        <v>218</v>
      </c>
      <c r="O29" s="65"/>
      <c r="P29" s="208" t="s">
        <v>219</v>
      </c>
      <c r="Q29" s="208" t="s">
        <v>220</v>
      </c>
      <c r="R29" s="208" t="s">
        <v>221</v>
      </c>
      <c r="S29" s="65"/>
    </row>
    <row r="30" spans="2:19">
      <c r="B30" s="65"/>
      <c r="C30" s="208"/>
      <c r="D30" s="208" t="s">
        <v>222</v>
      </c>
      <c r="E30" s="208" t="s">
        <v>223</v>
      </c>
      <c r="F30" s="65"/>
      <c r="G30" s="65"/>
      <c r="H30" s="208" t="s">
        <v>224</v>
      </c>
      <c r="I30" s="65"/>
      <c r="J30" s="65"/>
      <c r="K30" s="208" t="s">
        <v>225</v>
      </c>
      <c r="L30" s="208" t="s">
        <v>226</v>
      </c>
      <c r="M30" s="208" t="s">
        <v>227</v>
      </c>
      <c r="N30" s="208" t="s">
        <v>228</v>
      </c>
      <c r="O30" s="65"/>
      <c r="P30" s="208" t="s">
        <v>229</v>
      </c>
      <c r="Q30" s="208" t="s">
        <v>230</v>
      </c>
      <c r="R30" s="208" t="s">
        <v>231</v>
      </c>
      <c r="S30" s="65"/>
    </row>
    <row r="31" spans="2:19">
      <c r="B31" s="65"/>
      <c r="C31" s="208"/>
      <c r="D31" s="208" t="s">
        <v>232</v>
      </c>
      <c r="E31" s="208" t="s">
        <v>233</v>
      </c>
      <c r="F31" s="65"/>
      <c r="G31" s="65"/>
      <c r="H31" s="208" t="s">
        <v>234</v>
      </c>
      <c r="I31" s="65"/>
      <c r="J31" s="65"/>
      <c r="K31" s="208" t="s">
        <v>235</v>
      </c>
      <c r="L31" s="208" t="s">
        <v>236</v>
      </c>
      <c r="M31" s="208" t="s">
        <v>237</v>
      </c>
      <c r="N31" s="208" t="s">
        <v>238</v>
      </c>
      <c r="O31" s="65"/>
      <c r="P31" s="208" t="s">
        <v>239</v>
      </c>
      <c r="Q31" s="208" t="s">
        <v>240</v>
      </c>
      <c r="R31" s="65"/>
      <c r="S31" s="65"/>
    </row>
    <row r="32" spans="2:19">
      <c r="B32" s="65"/>
      <c r="C32" s="208"/>
      <c r="D32" s="208" t="s">
        <v>241</v>
      </c>
      <c r="E32" s="208" t="s">
        <v>242</v>
      </c>
      <c r="F32" s="65"/>
      <c r="G32" s="65"/>
      <c r="H32" s="208" t="s">
        <v>243</v>
      </c>
      <c r="I32" s="65"/>
      <c r="J32" s="65"/>
      <c r="K32" s="208" t="s">
        <v>244</v>
      </c>
      <c r="L32" s="208" t="s">
        <v>245</v>
      </c>
      <c r="M32" s="208" t="s">
        <v>246</v>
      </c>
      <c r="N32" s="208"/>
      <c r="O32" s="65"/>
      <c r="P32" s="65"/>
      <c r="Q32" s="208" t="s">
        <v>247</v>
      </c>
      <c r="R32" s="65"/>
      <c r="S32" s="65"/>
    </row>
    <row r="33" spans="2:19">
      <c r="B33" s="65"/>
      <c r="C33" s="208"/>
      <c r="D33" s="208" t="s">
        <v>248</v>
      </c>
      <c r="E33" s="208" t="s">
        <v>249</v>
      </c>
      <c r="F33" s="65"/>
      <c r="G33" s="65"/>
      <c r="H33" s="208" t="s">
        <v>250</v>
      </c>
      <c r="I33" s="65"/>
      <c r="J33" s="65"/>
      <c r="K33" s="208" t="s">
        <v>251</v>
      </c>
      <c r="L33" s="208" t="s">
        <v>252</v>
      </c>
      <c r="M33" s="208" t="s">
        <v>253</v>
      </c>
      <c r="N33" s="208"/>
      <c r="O33" s="65"/>
      <c r="P33" s="65"/>
      <c r="Q33" s="208" t="s">
        <v>254</v>
      </c>
      <c r="R33" s="65"/>
      <c r="S33" s="65"/>
    </row>
    <row r="34" spans="2:19">
      <c r="B34" s="65"/>
      <c r="C34" s="208"/>
      <c r="D34" s="208" t="s">
        <v>255</v>
      </c>
      <c r="E34" s="208" t="s">
        <v>256</v>
      </c>
      <c r="F34" s="65"/>
      <c r="G34" s="65"/>
      <c r="H34" s="65"/>
      <c r="I34" s="65"/>
      <c r="J34" s="65"/>
      <c r="K34" s="208" t="s">
        <v>257</v>
      </c>
      <c r="L34" s="208" t="s">
        <v>258</v>
      </c>
      <c r="M34" s="208" t="s">
        <v>259</v>
      </c>
      <c r="N34" s="208"/>
      <c r="O34" s="65"/>
      <c r="P34" s="65"/>
      <c r="Q34" s="208" t="s">
        <v>260</v>
      </c>
      <c r="R34" s="65"/>
      <c r="S34" s="65"/>
    </row>
    <row r="35" spans="2:19">
      <c r="B35" s="65"/>
      <c r="C35" s="208"/>
      <c r="D35" s="208" t="s">
        <v>261</v>
      </c>
      <c r="E35" s="208" t="s">
        <v>262</v>
      </c>
      <c r="F35" s="65"/>
      <c r="G35" s="65"/>
      <c r="H35" s="65"/>
      <c r="I35" s="65"/>
      <c r="J35" s="65"/>
      <c r="K35" s="208" t="s">
        <v>263</v>
      </c>
      <c r="L35" s="208" t="s">
        <v>264</v>
      </c>
      <c r="M35" s="208" t="s">
        <v>265</v>
      </c>
      <c r="N35" s="208"/>
      <c r="O35" s="65"/>
      <c r="P35" s="65"/>
      <c r="Q35" s="208" t="s">
        <v>266</v>
      </c>
      <c r="R35" s="65"/>
      <c r="S35" s="65"/>
    </row>
    <row r="36" spans="2:19">
      <c r="B36" s="65"/>
      <c r="C36" s="208"/>
      <c r="D36" s="208" t="s">
        <v>267</v>
      </c>
      <c r="E36" s="208"/>
      <c r="F36" s="65"/>
      <c r="G36" s="65"/>
      <c r="H36" s="65"/>
      <c r="I36" s="65"/>
      <c r="J36" s="65"/>
      <c r="K36" s="208" t="s">
        <v>268</v>
      </c>
      <c r="L36" s="208" t="s">
        <v>269</v>
      </c>
      <c r="M36" s="208" t="s">
        <v>270</v>
      </c>
      <c r="N36" s="208"/>
      <c r="O36" s="65"/>
      <c r="P36" s="65"/>
      <c r="Q36" s="208" t="s">
        <v>271</v>
      </c>
      <c r="R36" s="65"/>
      <c r="S36" s="65"/>
    </row>
    <row r="37" spans="2:19">
      <c r="B37" s="65"/>
      <c r="C37" s="208"/>
      <c r="D37" s="208" t="s">
        <v>272</v>
      </c>
      <c r="E37" s="208"/>
      <c r="F37" s="65"/>
      <c r="G37" s="65"/>
      <c r="H37" s="65"/>
      <c r="I37" s="65"/>
      <c r="J37" s="65"/>
      <c r="K37" s="208" t="s">
        <v>273</v>
      </c>
      <c r="L37" s="208" t="s">
        <v>274</v>
      </c>
      <c r="M37" s="208" t="s">
        <v>275</v>
      </c>
      <c r="N37" s="208"/>
      <c r="O37" s="65"/>
      <c r="P37" s="65"/>
      <c r="Q37" s="65"/>
      <c r="R37" s="65"/>
      <c r="S37" s="65"/>
    </row>
    <row r="38" spans="2:19">
      <c r="B38" s="65"/>
      <c r="C38" s="65"/>
      <c r="D38" s="208" t="s">
        <v>276</v>
      </c>
      <c r="E38" s="208"/>
      <c r="F38" s="65"/>
      <c r="G38" s="65"/>
      <c r="H38" s="65"/>
      <c r="I38" s="65"/>
      <c r="J38" s="65"/>
      <c r="K38" s="208" t="s">
        <v>277</v>
      </c>
      <c r="L38" s="208" t="s">
        <v>278</v>
      </c>
      <c r="M38" s="208" t="s">
        <v>279</v>
      </c>
      <c r="N38" s="208"/>
      <c r="O38" s="65"/>
      <c r="P38" s="65"/>
      <c r="Q38" s="65"/>
      <c r="R38" s="65"/>
      <c r="S38" s="65"/>
    </row>
    <row r="39" spans="2:19">
      <c r="B39" s="65"/>
      <c r="C39" s="65"/>
      <c r="D39" s="208" t="s">
        <v>280</v>
      </c>
      <c r="E39" s="208"/>
      <c r="F39" s="65"/>
      <c r="G39" s="65"/>
      <c r="H39" s="65"/>
      <c r="I39" s="65"/>
      <c r="J39" s="65"/>
      <c r="K39" s="42"/>
      <c r="L39" s="208" t="s">
        <v>281</v>
      </c>
      <c r="M39" s="208" t="s">
        <v>282</v>
      </c>
      <c r="N39" s="208"/>
      <c r="O39" s="65"/>
      <c r="P39" s="65"/>
      <c r="Q39" s="65"/>
      <c r="R39" s="65"/>
      <c r="S39" s="65"/>
    </row>
    <row r="40" spans="2:19">
      <c r="B40" s="65"/>
      <c r="C40" s="65"/>
      <c r="D40" s="208" t="s">
        <v>283</v>
      </c>
      <c r="E40" s="65"/>
      <c r="F40" s="65"/>
      <c r="G40" s="65"/>
      <c r="H40" s="65"/>
      <c r="I40" s="65"/>
      <c r="J40" s="65"/>
      <c r="K40" s="65"/>
      <c r="L40" s="208" t="s">
        <v>284</v>
      </c>
      <c r="M40" s="208"/>
      <c r="N40" s="208"/>
      <c r="O40" s="65"/>
      <c r="P40" s="65"/>
      <c r="Q40" s="65"/>
      <c r="R40" s="65"/>
      <c r="S40" s="65"/>
    </row>
    <row r="41" spans="2:19">
      <c r="B41" s="65"/>
      <c r="C41" s="65"/>
      <c r="D41" s="65"/>
      <c r="E41" s="65"/>
      <c r="F41" s="65"/>
      <c r="G41" s="65"/>
      <c r="H41" s="65"/>
      <c r="I41" s="65"/>
      <c r="J41" s="65"/>
      <c r="K41" s="65"/>
      <c r="L41" s="208" t="s">
        <v>285</v>
      </c>
      <c r="M41" s="65"/>
      <c r="N41" s="65"/>
      <c r="O41" s="65"/>
      <c r="P41" s="65"/>
      <c r="Q41" s="65"/>
      <c r="R41" s="65"/>
      <c r="S41" s="65"/>
    </row>
  </sheetData>
  <mergeCells count="12">
    <mergeCell ref="D24:E24"/>
    <mergeCell ref="K24:N24"/>
    <mergeCell ref="B22:S22"/>
    <mergeCell ref="B2:I2"/>
    <mergeCell ref="L5:S5"/>
    <mergeCell ref="L6:S6"/>
    <mergeCell ref="L7:S7"/>
    <mergeCell ref="L8:S8"/>
    <mergeCell ref="K4:S4"/>
    <mergeCell ref="K3:S3"/>
    <mergeCell ref="D23:E23"/>
    <mergeCell ref="K23:N23"/>
  </mergeCells>
  <pageMargins left="0.7" right="0.7" top="0.75" bottom="0.75" header="0.3" footer="0.3"/>
  <pageSetup paperSize="0" orientation="portrait" r:id="rId1"/>
  <extLst>
    <ext xmlns:x14="http://schemas.microsoft.com/office/spreadsheetml/2009/9/main" uri="{78C0D931-6437-407d-A8EE-F0AAD7539E65}">
      <x14:conditionalFormattings>
        <x14:conditionalFormatting xmlns:xm="http://schemas.microsoft.com/office/excel/2006/main">
          <x14:cfRule type="expression" priority="1547" id="{D0F54A19-0A04-4D54-9168-580C66748581}">
            <xm:f>'ISO 27035-2'!$B17="Partial"</xm:f>
            <x14:dxf>
              <fill>
                <patternFill>
                  <bgColor rgb="FFFFC000"/>
                </patternFill>
              </fill>
            </x14:dxf>
          </x14:cfRule>
          <x14:cfRule type="expression" priority="1548" id="{5899420C-00EA-458F-93BD-0863FB8AB7D2}">
            <xm:f>'ISO 27035-2'!$B17="N/A"</xm:f>
            <x14:dxf>
              <fill>
                <patternFill>
                  <bgColor theme="0" tint="-0.24994659260841701"/>
                </patternFill>
              </fill>
            </x14:dxf>
          </x14:cfRule>
          <x14:cfRule type="expression" priority="1549" id="{0E3EA581-EFB2-4517-AC09-790206BCCCE9}">
            <xm:f>'ISO 27035-2'!$B17="Incomplete"</xm:f>
            <x14:dxf>
              <fill>
                <patternFill>
                  <bgColor rgb="FFFF0000"/>
                </patternFill>
              </fill>
            </x14:dxf>
          </x14:cfRule>
          <x14:cfRule type="expression" priority="1550" id="{BC26A827-0F4D-487E-BCD5-40CBF4C19E35}">
            <xm:f>'ISO 27035-2'!$B17="Full"</xm:f>
            <x14:dxf>
              <fill>
                <patternFill>
                  <bgColor rgb="FF00B050"/>
                </patternFill>
              </fill>
            </x14:dxf>
          </x14:cfRule>
          <xm:sqref>C25:C26</xm:sqref>
        </x14:conditionalFormatting>
        <x14:conditionalFormatting xmlns:xm="http://schemas.microsoft.com/office/excel/2006/main">
          <x14:cfRule type="expression" priority="1511" id="{7B7CE08B-EAEC-49E9-98ED-5537932F7089}">
            <xm:f>'ISO 27035-2'!$B89="Partial"</xm:f>
            <x14:dxf>
              <fill>
                <patternFill>
                  <bgColor rgb="FFFFC000"/>
                </patternFill>
              </fill>
            </x14:dxf>
          </x14:cfRule>
          <x14:cfRule type="expression" priority="1512" id="{579F6E5D-D560-4FC0-AFFD-855DEE62030F}">
            <xm:f>'ISO 27035-2'!$B89="N/A"</xm:f>
            <x14:dxf>
              <fill>
                <patternFill>
                  <bgColor theme="0" tint="-0.24994659260841701"/>
                </patternFill>
              </fill>
            </x14:dxf>
          </x14:cfRule>
          <x14:cfRule type="expression" priority="1513" id="{EB769C96-27DE-4F6E-AE73-E4817EFC757E}">
            <xm:f>'ISO 27035-2'!$B89="Incomplete"</xm:f>
            <x14:dxf>
              <fill>
                <patternFill>
                  <bgColor rgb="FFFF0000"/>
                </patternFill>
              </fill>
            </x14:dxf>
          </x14:cfRule>
          <x14:cfRule type="expression" priority="1514" id="{B47711DB-884E-48D5-9472-173E3D5D2666}">
            <xm:f>'ISO 27035-2'!$B89="Full"</xm:f>
            <x14:dxf>
              <fill>
                <patternFill>
                  <bgColor rgb="FF00B050"/>
                </patternFill>
              </fill>
            </x14:dxf>
          </x14:cfRule>
          <xm:sqref>E35</xm:sqref>
        </x14:conditionalFormatting>
        <x14:conditionalFormatting xmlns:xm="http://schemas.microsoft.com/office/excel/2006/main">
          <x14:cfRule type="expression" priority="2182" id="{D0F54A19-0A04-4D54-9168-580C66748581}">
            <xm:f>'ISO 27035-2'!$B8="Partial"</xm:f>
            <x14:dxf>
              <fill>
                <patternFill>
                  <bgColor rgb="FFFFC000"/>
                </patternFill>
              </fill>
            </x14:dxf>
          </x14:cfRule>
          <x14:cfRule type="expression" priority="2183" id="{5899420C-00EA-458F-93BD-0863FB8AB7D2}">
            <xm:f>'ISO 27035-2'!$B8="N/A"</xm:f>
            <x14:dxf>
              <fill>
                <patternFill>
                  <bgColor theme="0" tint="-0.24994659260841701"/>
                </patternFill>
              </fill>
            </x14:dxf>
          </x14:cfRule>
          <x14:cfRule type="expression" priority="2184" id="{0E3EA581-EFB2-4517-AC09-790206BCCCE9}">
            <xm:f>'ISO 27035-2'!$B8="Incomplete"</xm:f>
            <x14:dxf>
              <fill>
                <patternFill>
                  <bgColor rgb="FFFF0000"/>
                </patternFill>
              </fill>
            </x14:dxf>
          </x14:cfRule>
          <x14:cfRule type="expression" priority="2185" id="{BC26A827-0F4D-487E-BCD5-40CBF4C19E35}">
            <xm:f>'ISO 27035-2'!$B8="Full"</xm:f>
            <x14:dxf>
              <fill>
                <patternFill>
                  <bgColor rgb="FF00B050"/>
                </patternFill>
              </fill>
            </x14:dxf>
          </x14:cfRule>
          <xm:sqref>B25:B29</xm:sqref>
        </x14:conditionalFormatting>
        <x14:conditionalFormatting xmlns:xm="http://schemas.microsoft.com/office/excel/2006/main">
          <x14:cfRule type="expression" priority="2214" id="{9DDD58B4-624C-46A3-AF89-4BCB5DD9A309}">
            <xm:f>'ISO 27035-2'!$B76="Partial"</xm:f>
            <x14:dxf>
              <fill>
                <patternFill>
                  <bgColor rgb="FFFFC000"/>
                </patternFill>
              </fill>
            </x14:dxf>
          </x14:cfRule>
          <x14:cfRule type="expression" priority="2215" id="{6DF4D87F-A0DB-41E5-B780-E921DA235548}">
            <xm:f>'ISO 27035-2'!$B76="N/A"</xm:f>
            <x14:dxf>
              <fill>
                <patternFill>
                  <bgColor theme="0" tint="-0.24994659260841701"/>
                </patternFill>
              </fill>
            </x14:dxf>
          </x14:cfRule>
          <x14:cfRule type="expression" priority="2216" id="{CE02AB11-6E1F-4AA8-B951-ACCEF8EC9532}">
            <xm:f>'ISO 27035-2'!$B76="Incomplete"</xm:f>
            <x14:dxf>
              <fill>
                <patternFill>
                  <bgColor rgb="FFFF0000"/>
                </patternFill>
              </fill>
            </x14:dxf>
          </x14:cfRule>
          <x14:cfRule type="expression" priority="2217" id="{6A25FE29-D342-4CE0-A971-01E4DB97B6A4}">
            <xm:f>'ISO 27035-2'!$B76="Full"</xm:f>
            <x14:dxf>
              <fill>
                <patternFill>
                  <bgColor rgb="FF00B050"/>
                </patternFill>
              </fill>
            </x14:dxf>
          </x14:cfRule>
          <xm:sqref>E33</xm:sqref>
        </x14:conditionalFormatting>
        <x14:conditionalFormatting xmlns:xm="http://schemas.microsoft.com/office/excel/2006/main">
          <x14:cfRule type="expression" priority="2218" id="{7B7CE08B-EAEC-49E9-98ED-5537932F7089}">
            <xm:f>'ISO 27035-2'!$B79="Partial"</xm:f>
            <x14:dxf>
              <fill>
                <patternFill>
                  <bgColor rgb="FFFFC000"/>
                </patternFill>
              </fill>
            </x14:dxf>
          </x14:cfRule>
          <x14:cfRule type="expression" priority="2219" id="{579F6E5D-D560-4FC0-AFFD-855DEE62030F}">
            <xm:f>'ISO 27035-2'!$B79="N/A"</xm:f>
            <x14:dxf>
              <fill>
                <patternFill>
                  <bgColor theme="0" tint="-0.24994659260841701"/>
                </patternFill>
              </fill>
            </x14:dxf>
          </x14:cfRule>
          <x14:cfRule type="expression" priority="2220" id="{EB769C96-27DE-4F6E-AE73-E4817EFC757E}">
            <xm:f>'ISO 27035-2'!$B79="Incomplete"</xm:f>
            <x14:dxf>
              <fill>
                <patternFill>
                  <bgColor rgb="FFFF0000"/>
                </patternFill>
              </fill>
            </x14:dxf>
          </x14:cfRule>
          <x14:cfRule type="expression" priority="2221" id="{B47711DB-884E-48D5-9472-173E3D5D2666}">
            <xm:f>'ISO 27035-2'!$B79="Full"</xm:f>
            <x14:dxf>
              <fill>
                <patternFill>
                  <bgColor rgb="FF00B050"/>
                </patternFill>
              </fill>
            </x14:dxf>
          </x14:cfRule>
          <xm:sqref>E34</xm:sqref>
        </x14:conditionalFormatting>
        <x14:conditionalFormatting xmlns:xm="http://schemas.microsoft.com/office/excel/2006/main">
          <x14:cfRule type="expression" priority="2230" id="{2D9EEE85-5778-47F2-8837-5C9969E60AD9}">
            <xm:f>'ISO 27035-2'!$B103="Partial"</xm:f>
            <x14:dxf>
              <fill>
                <patternFill>
                  <bgColor rgb="FFFFC000"/>
                </patternFill>
              </fill>
            </x14:dxf>
          </x14:cfRule>
          <x14:cfRule type="expression" priority="2231" id="{72716068-B912-457E-9438-60D257799E0D}">
            <xm:f>'ISO 27035-2'!$B103="N/A"</xm:f>
            <x14:dxf>
              <fill>
                <patternFill>
                  <bgColor theme="0" tint="-0.24994659260841701"/>
                </patternFill>
              </fill>
            </x14:dxf>
          </x14:cfRule>
          <x14:cfRule type="expression" priority="2232" id="{BBD5BDE4-5D4F-4E2A-9CF3-E1298A7BC244}">
            <xm:f>'ISO 27035-2'!$B103="Incomplete"</xm:f>
            <x14:dxf>
              <fill>
                <patternFill>
                  <bgColor rgb="FFFF0000"/>
                </patternFill>
              </fill>
            </x14:dxf>
          </x14:cfRule>
          <x14:cfRule type="expression" priority="2233" id="{9E8F03EE-0AED-4C95-9B81-24A7A6D2273D}">
            <xm:f>'ISO 27035-2'!$B103="Full"</xm:f>
            <x14:dxf>
              <fill>
                <patternFill>
                  <bgColor rgb="FF00B050"/>
                </patternFill>
              </fill>
            </x14:dxf>
          </x14:cfRule>
          <xm:sqref>G25</xm:sqref>
        </x14:conditionalFormatting>
        <x14:conditionalFormatting xmlns:xm="http://schemas.microsoft.com/office/excel/2006/main">
          <x14:cfRule type="expression" priority="2234" id="{42255F86-2854-4EA3-95F8-299B189100FD}">
            <xm:f>'ISO 27035-2'!$B106="Partial"</xm:f>
            <x14:dxf>
              <fill>
                <patternFill>
                  <bgColor rgb="FFFFC000"/>
                </patternFill>
              </fill>
            </x14:dxf>
          </x14:cfRule>
          <x14:cfRule type="expression" priority="2235" id="{608D7F31-2DBF-4B82-AF69-2F78ED993449}">
            <xm:f>'ISO 27035-2'!$B106="N/A"</xm:f>
            <x14:dxf>
              <fill>
                <patternFill>
                  <bgColor theme="0" tint="-0.24994659260841701"/>
                </patternFill>
              </fill>
            </x14:dxf>
          </x14:cfRule>
          <x14:cfRule type="expression" priority="2236" id="{C91794ED-8988-48EF-A198-8EF9FC4153EA}">
            <xm:f>'ISO 27035-2'!$B106="Incomplete"</xm:f>
            <x14:dxf>
              <fill>
                <patternFill>
                  <bgColor rgb="FFFF0000"/>
                </patternFill>
              </fill>
            </x14:dxf>
          </x14:cfRule>
          <x14:cfRule type="expression" priority="2237" id="{23FA90D0-A272-4AAC-8E7B-ECB6D0F396C7}">
            <xm:f>'ISO 27035-2'!$B106="Full"</xm:f>
            <x14:dxf>
              <fill>
                <patternFill>
                  <bgColor rgb="FF00B050"/>
                </patternFill>
              </fill>
            </x14:dxf>
          </x14:cfRule>
          <xm:sqref>G26</xm:sqref>
        </x14:conditionalFormatting>
        <x14:conditionalFormatting xmlns:xm="http://schemas.microsoft.com/office/excel/2006/main">
          <x14:cfRule type="expression" priority="2354" id="{2F3F5DAC-9596-4406-80C8-5E3912C96773}">
            <xm:f>'ISO 27035-2'!$B251="Partial"</xm:f>
            <x14:dxf>
              <fill>
                <patternFill>
                  <bgColor rgb="FFFFC000"/>
                </patternFill>
              </fill>
            </x14:dxf>
          </x14:cfRule>
          <x14:cfRule type="expression" priority="2355" id="{08984275-8D9E-412B-82C2-6A94AD9D8667}">
            <xm:f>'ISO 27035-2'!$B251="N/A"</xm:f>
            <x14:dxf>
              <fill>
                <patternFill>
                  <bgColor theme="0" tint="-0.24994659260841701"/>
                </patternFill>
              </fill>
            </x14:dxf>
          </x14:cfRule>
          <x14:cfRule type="expression" priority="2356" id="{1CB9531F-4C5C-4400-8B20-40A20DB6C6D2}">
            <xm:f>'ISO 27035-2'!$B251="Incomplete"</xm:f>
            <x14:dxf>
              <fill>
                <patternFill>
                  <bgColor rgb="FFFF0000"/>
                </patternFill>
              </fill>
            </x14:dxf>
          </x14:cfRule>
          <x14:cfRule type="expression" priority="2357" id="{495F3288-1416-4609-99EC-BDA435310BA4}">
            <xm:f>'ISO 27035-2'!$B251="Full"</xm:f>
            <x14:dxf>
              <fill>
                <patternFill>
                  <bgColor rgb="FF00B050"/>
                </patternFill>
              </fill>
            </x14:dxf>
          </x14:cfRule>
          <xm:sqref>S25</xm:sqref>
        </x14:conditionalFormatting>
        <x14:conditionalFormatting xmlns:xm="http://schemas.microsoft.com/office/excel/2006/main">
          <x14:cfRule type="expression" priority="1371" id="{38201724-D21D-43BB-B95A-80EC103C86CC}">
            <xm:f>'ISO 27035-1'!$B14="N/A"</xm:f>
            <x14:dxf>
              <fill>
                <patternFill>
                  <bgColor theme="0" tint="-0.24994659260841701"/>
                </patternFill>
              </fill>
            </x14:dxf>
          </x14:cfRule>
          <x14:cfRule type="expression" priority="1372" id="{717ED598-9816-4122-B455-A089DC8981B7}">
            <xm:f>'ISO 27035-1'!$B14="Incomplete"</xm:f>
            <x14:dxf>
              <fill>
                <patternFill>
                  <bgColor rgb="FFFF0000"/>
                </patternFill>
              </fill>
            </x14:dxf>
          </x14:cfRule>
          <x14:cfRule type="expression" priority="1373" id="{8A32B7AF-7F64-4777-8B69-C9E8C6E85846}">
            <xm:f>'ISO 27035-1'!$B14="Full"</xm:f>
            <x14:dxf>
              <fill>
                <patternFill>
                  <bgColor rgb="FF00B050"/>
                </patternFill>
              </fill>
            </x14:dxf>
          </x14:cfRule>
          <x14:cfRule type="expression" priority="1374" id="{C7269F15-746C-4BE0-903C-91CC7B74055A}">
            <xm:f>'ISO 27035-1'!$B14="Partial"</xm:f>
            <x14:dxf>
              <fill>
                <patternFill>
                  <bgColor rgb="FFFFC000"/>
                </patternFill>
              </fill>
            </x14:dxf>
          </x14:cfRule>
          <xm:sqref>B5:B9</xm:sqref>
        </x14:conditionalFormatting>
        <x14:conditionalFormatting xmlns:xm="http://schemas.microsoft.com/office/excel/2006/main">
          <x14:cfRule type="expression" priority="1351" id="{1968FDD9-1CA6-4DA4-BB62-FC29D9F2A6C1}">
            <xm:f>'ISO 27035-1'!$B$19="N/A"</xm:f>
            <x14:dxf>
              <fill>
                <patternFill>
                  <bgColor theme="0" tint="-0.24994659260841701"/>
                </patternFill>
              </fill>
            </x14:dxf>
          </x14:cfRule>
          <x14:cfRule type="expression" priority="1352" id="{82ED39CD-71F9-43DF-9595-05221AA6CACC}">
            <xm:f>'ISO 27035-1'!$B$19="Incomplete"</xm:f>
            <x14:dxf>
              <fill>
                <patternFill>
                  <bgColor rgb="FFFF0000"/>
                </patternFill>
              </fill>
            </x14:dxf>
          </x14:cfRule>
          <x14:cfRule type="expression" priority="1353" id="{8407724B-9A75-4821-B16C-E9CA6285E558}">
            <xm:f>'ISO 27035-1'!$B$19="Full"</xm:f>
            <x14:dxf>
              <fill>
                <patternFill>
                  <bgColor rgb="FF00B050"/>
                </patternFill>
              </fill>
            </x14:dxf>
          </x14:cfRule>
          <x14:cfRule type="expression" priority="1354" id="{237D22E2-8D1F-4876-B6AB-4F5F85E61D93}">
            <xm:f>'ISO 27035-1'!$B$19="Partial"</xm:f>
            <x14:dxf>
              <fill>
                <patternFill>
                  <bgColor rgb="FFFFC000"/>
                </patternFill>
              </fill>
            </x14:dxf>
          </x14:cfRule>
          <xm:sqref>B10</xm:sqref>
        </x14:conditionalFormatting>
        <x14:conditionalFormatting xmlns:xm="http://schemas.microsoft.com/office/excel/2006/main">
          <x14:cfRule type="expression" priority="1159" id="{7C58A422-F65E-4AB7-A2B4-EF5149758515}">
            <xm:f>'ISO 27035-1'!$B25="Partial"</xm:f>
            <x14:dxf>
              <fill>
                <patternFill>
                  <bgColor rgb="FFFFC000"/>
                </patternFill>
              </fill>
            </x14:dxf>
          </x14:cfRule>
          <x14:cfRule type="expression" priority="1160" id="{A3E90E22-39F9-4EB5-A7FE-32CCAFB38993}">
            <xm:f>'ISO 27035-1'!$B25="N/A"</xm:f>
            <x14:dxf>
              <fill>
                <patternFill>
                  <bgColor theme="0" tint="-0.24994659260841701"/>
                </patternFill>
              </fill>
            </x14:dxf>
          </x14:cfRule>
          <x14:cfRule type="expression" priority="1161" id="{A0237F64-F7EC-403C-9BB2-D843EA3B0ADD}">
            <xm:f>'ISO 27035-1'!$B25="Incomplete"</xm:f>
            <x14:dxf>
              <fill>
                <patternFill>
                  <bgColor rgb="FFFF0000"/>
                </patternFill>
              </fill>
            </x14:dxf>
          </x14:cfRule>
          <x14:cfRule type="expression" priority="1162" id="{A073C379-DEDB-45DD-A05A-251F1F627AEE}">
            <xm:f>'ISO 27035-1'!$B25="Full"</xm:f>
            <x14:dxf>
              <fill>
                <patternFill>
                  <bgColor rgb="FF00B050"/>
                </patternFill>
              </fill>
            </x14:dxf>
          </x14:cfRule>
          <xm:sqref>D5:D8</xm:sqref>
        </x14:conditionalFormatting>
        <x14:conditionalFormatting xmlns:xm="http://schemas.microsoft.com/office/excel/2006/main">
          <x14:cfRule type="expression" priority="755" id="{3AB00300-3029-4777-AA40-F3621FEA3DD6}">
            <xm:f>'ISO 27035-1'!$B33="Partial"</xm:f>
            <x14:dxf>
              <fill>
                <patternFill>
                  <bgColor rgb="FFFFC000"/>
                </patternFill>
              </fill>
            </x14:dxf>
          </x14:cfRule>
          <x14:cfRule type="expression" priority="756" id="{A4FFC979-ADD9-4B55-BFC6-8514203D5B16}">
            <xm:f>'ISO 27035-1'!$B33="N/A"</xm:f>
            <x14:dxf>
              <fill>
                <patternFill>
                  <bgColor theme="0" tint="-0.24994659260841701"/>
                </patternFill>
              </fill>
            </x14:dxf>
          </x14:cfRule>
          <x14:cfRule type="expression" priority="757" id="{65C2A6F2-86D7-4928-9CE4-F4B57CDB2214}">
            <xm:f>'ISO 27035-1'!$B33="Incomplete"</xm:f>
            <x14:dxf>
              <fill>
                <patternFill>
                  <bgColor rgb="FFFF0000"/>
                </patternFill>
              </fill>
            </x14:dxf>
          </x14:cfRule>
          <x14:cfRule type="expression" priority="758" id="{F4163B70-5E11-436E-9D17-45CD1D477BC8}">
            <xm:f>'ISO 27035-1'!$B33="Full"</xm:f>
            <x14:dxf>
              <fill>
                <patternFill>
                  <bgColor rgb="FF00B050"/>
                </patternFill>
              </fill>
            </x14:dxf>
          </x14:cfRule>
          <xm:sqref>E5:E12</xm:sqref>
        </x14:conditionalFormatting>
        <x14:conditionalFormatting xmlns:xm="http://schemas.microsoft.com/office/excel/2006/main">
          <x14:cfRule type="expression" priority="723" id="{410CBC6C-F926-41C1-840D-355A6349AA77}">
            <xm:f>'ISO 27035-1'!$B45="Partial"</xm:f>
            <x14:dxf>
              <fill>
                <patternFill>
                  <bgColor rgb="FFFFC000"/>
                </patternFill>
              </fill>
            </x14:dxf>
          </x14:cfRule>
          <x14:cfRule type="expression" priority="724" id="{2C479657-ABD6-459F-99D7-333B5CAC92A5}">
            <xm:f>'ISO 27035-1'!$B45="N/A"</xm:f>
            <x14:dxf>
              <fill>
                <patternFill>
                  <bgColor theme="0" tint="-0.24994659260841701"/>
                </patternFill>
              </fill>
            </x14:dxf>
          </x14:cfRule>
          <x14:cfRule type="expression" priority="725" id="{C7FE368B-3618-42C8-AB4F-644ED83FC2D9}">
            <xm:f>'ISO 27035-1'!$B45="Incomplete"</xm:f>
            <x14:dxf>
              <fill>
                <patternFill>
                  <bgColor rgb="FFFF0000"/>
                </patternFill>
              </fill>
            </x14:dxf>
          </x14:cfRule>
          <x14:cfRule type="expression" priority="726" id="{5F83E027-E3B8-4B46-A66A-D78261DC4F9C}">
            <xm:f>'ISO 27035-1'!$B45="Full"</xm:f>
            <x14:dxf>
              <fill>
                <patternFill>
                  <bgColor rgb="FF00B050"/>
                </patternFill>
              </fill>
            </x14:dxf>
          </x14:cfRule>
          <xm:sqref>F5:F12</xm:sqref>
        </x14:conditionalFormatting>
        <x14:conditionalFormatting xmlns:xm="http://schemas.microsoft.com/office/excel/2006/main">
          <x14:cfRule type="expression" priority="691" id="{6367D79E-CC59-495A-9584-C9BA54481213}">
            <xm:f>'ISO 27035-1'!$B57="Partial"</xm:f>
            <x14:dxf>
              <fill>
                <patternFill>
                  <bgColor rgb="FFFFC000"/>
                </patternFill>
              </fill>
            </x14:dxf>
          </x14:cfRule>
          <x14:cfRule type="expression" priority="692" id="{10DE2D25-3729-4E08-858D-B5C844D3D657}">
            <xm:f>'ISO 27035-1'!$B57="N/A"</xm:f>
            <x14:dxf>
              <fill>
                <patternFill>
                  <bgColor theme="0" tint="-0.24994659260841701"/>
                </patternFill>
              </fill>
            </x14:dxf>
          </x14:cfRule>
          <x14:cfRule type="expression" priority="693" id="{AA8C50F5-ECBB-42E8-A2B2-4905593D9DB8}">
            <xm:f>'ISO 27035-1'!$B57="Incomplete"</xm:f>
            <x14:dxf>
              <fill>
                <patternFill>
                  <bgColor rgb="FFFF0000"/>
                </patternFill>
              </fill>
            </x14:dxf>
          </x14:cfRule>
          <x14:cfRule type="expression" priority="694" id="{4B1C8171-1C3A-4D16-81DF-4F9BC6B0FDFA}">
            <xm:f>'ISO 27035-1'!$B57="Full"</xm:f>
            <x14:dxf>
              <fill>
                <patternFill>
                  <bgColor rgb="FF00B050"/>
                </patternFill>
              </fill>
            </x14:dxf>
          </x14:cfRule>
          <xm:sqref>G5:G11</xm:sqref>
        </x14:conditionalFormatting>
        <x14:conditionalFormatting xmlns:xm="http://schemas.microsoft.com/office/excel/2006/main">
          <x14:cfRule type="expression" priority="663" id="{2F973B6A-0382-4726-90C3-2BFAB10C9D06}">
            <xm:f>'ISO 27035-1'!$B68="Partial"</xm:f>
            <x14:dxf>
              <fill>
                <patternFill>
                  <bgColor rgb="FFFFC000"/>
                </patternFill>
              </fill>
            </x14:dxf>
          </x14:cfRule>
          <x14:cfRule type="expression" priority="664" id="{78AB641A-9841-4F73-B317-D6DA86ACEA20}">
            <xm:f>'ISO 27035-1'!$B68="N/A"</xm:f>
            <x14:dxf>
              <fill>
                <patternFill>
                  <bgColor theme="0" tint="-0.24994659260841701"/>
                </patternFill>
              </fill>
            </x14:dxf>
          </x14:cfRule>
          <x14:cfRule type="expression" priority="665" id="{E60DAC5B-13C6-4415-80BE-F180E132A4A5}">
            <xm:f>'ISO 27035-1'!$B68="Incomplete"</xm:f>
            <x14:dxf>
              <fill>
                <patternFill>
                  <bgColor rgb="FFFF0000"/>
                </patternFill>
              </fill>
            </x14:dxf>
          </x14:cfRule>
          <x14:cfRule type="expression" priority="666" id="{14DA2481-F4C5-4F77-8641-F1BB671B9E09}">
            <xm:f>'ISO 27035-1'!$B68="Full"</xm:f>
            <x14:dxf>
              <fill>
                <patternFill>
                  <bgColor rgb="FF00B050"/>
                </patternFill>
              </fill>
            </x14:dxf>
          </x14:cfRule>
          <xm:sqref>H5:H20</xm:sqref>
        </x14:conditionalFormatting>
        <x14:conditionalFormatting xmlns:xm="http://schemas.microsoft.com/office/excel/2006/main">
          <x14:cfRule type="expression" priority="599" id="{715745B4-343B-4B24-B274-FAAAFA4C74B9}">
            <xm:f>'ISO 27035-1'!$B88="Partial"</xm:f>
            <x14:dxf>
              <fill>
                <patternFill>
                  <bgColor rgb="FFFFC000"/>
                </patternFill>
              </fill>
            </x14:dxf>
          </x14:cfRule>
          <x14:cfRule type="expression" priority="600" id="{469ADB9A-E35C-4613-9660-6354BA128B67}">
            <xm:f>'ISO 27035-1'!$B88="N/A"</xm:f>
            <x14:dxf>
              <fill>
                <patternFill>
                  <bgColor theme="0" tint="-0.24994659260841701"/>
                </patternFill>
              </fill>
            </x14:dxf>
          </x14:cfRule>
          <x14:cfRule type="expression" priority="601" id="{D3BB804D-7F45-44A7-8C75-5DC02CC8C3B4}">
            <xm:f>'ISO 27035-1'!$B88="Incomplete"</xm:f>
            <x14:dxf>
              <fill>
                <patternFill>
                  <bgColor rgb="FFFF0000"/>
                </patternFill>
              </fill>
            </x14:dxf>
          </x14:cfRule>
          <x14:cfRule type="expression" priority="602" id="{13B37080-4940-485D-97E3-1E998888449B}">
            <xm:f>'ISO 27035-1'!$B88="Full"</xm:f>
            <x14:dxf>
              <fill>
                <patternFill>
                  <bgColor rgb="FF00B050"/>
                </patternFill>
              </fill>
            </x14:dxf>
          </x14:cfRule>
          <xm:sqref>I5:I11</xm:sqref>
        </x14:conditionalFormatting>
        <x14:conditionalFormatting xmlns:xm="http://schemas.microsoft.com/office/excel/2006/main">
          <x14:cfRule type="expression" priority="571" id="{7A8CE69C-2F15-4DD3-ACA7-E9869C43FD44}">
            <xm:f>'ISO 27035-2'!$B30="Partial"</xm:f>
            <x14:dxf>
              <fill>
                <patternFill>
                  <bgColor rgb="FFFFC000"/>
                </patternFill>
              </fill>
            </x14:dxf>
          </x14:cfRule>
          <x14:cfRule type="expression" priority="572" id="{3CD480A7-06C6-4721-9E0D-AC3BA6F60536}">
            <xm:f>'ISO 27035-2'!$B30="N/A"</xm:f>
            <x14:dxf>
              <fill>
                <patternFill>
                  <bgColor theme="0" tint="-0.24994659260841701"/>
                </patternFill>
              </fill>
            </x14:dxf>
          </x14:cfRule>
          <x14:cfRule type="expression" priority="573" id="{76BC9CF4-828F-4C5B-AB19-1DBBA5EFB08D}">
            <xm:f>'ISO 27035-2'!$B30="Incomplete"</xm:f>
            <x14:dxf>
              <fill>
                <patternFill>
                  <bgColor rgb="FFFF0000"/>
                </patternFill>
              </fill>
            </x14:dxf>
          </x14:cfRule>
          <x14:cfRule type="expression" priority="574" id="{25779B36-6666-4A89-8842-014533C56BEE}">
            <xm:f>'ISO 27035-2'!$B30="Full"</xm:f>
            <x14:dxf>
              <fill>
                <patternFill>
                  <bgColor rgb="FF00B050"/>
                </patternFill>
              </fill>
            </x14:dxf>
          </x14:cfRule>
          <xm:sqref>C27:C29</xm:sqref>
        </x14:conditionalFormatting>
        <x14:conditionalFormatting xmlns:xm="http://schemas.microsoft.com/office/excel/2006/main">
          <x14:cfRule type="expression" priority="1539" id="{2ACBFFA3-017B-4A76-8305-C6E700A77505}">
            <xm:f>'ISO 27035-2'!$B37="Partial"</xm:f>
            <x14:dxf>
              <fill>
                <patternFill>
                  <bgColor rgb="FFFFC000"/>
                </patternFill>
              </fill>
            </x14:dxf>
          </x14:cfRule>
          <x14:cfRule type="expression" priority="1540" id="{1E3B2432-6BE0-48A3-96E2-6E03D4798D30}">
            <xm:f>'ISO 27035-2'!$B37="N/A"</xm:f>
            <x14:dxf>
              <fill>
                <patternFill>
                  <bgColor theme="0" tint="-0.24994659260841701"/>
                </patternFill>
              </fill>
            </x14:dxf>
          </x14:cfRule>
          <x14:cfRule type="expression" priority="1541" id="{D46434CE-E914-4FDE-991B-27D0FF81BF7E}">
            <xm:f>'ISO 27035-2'!$B37="Incomplete"</xm:f>
            <x14:dxf>
              <fill>
                <patternFill>
                  <bgColor rgb="FFFF0000"/>
                </patternFill>
              </fill>
            </x14:dxf>
          </x14:cfRule>
          <x14:cfRule type="expression" priority="1542" id="{DE003CC3-FB7B-4E1C-9500-B6BFF5C1B428}">
            <xm:f>'ISO 27035-2'!$B37="Full"</xm:f>
            <x14:dxf>
              <fill>
                <patternFill>
                  <bgColor rgb="FF00B050"/>
                </patternFill>
              </fill>
            </x14:dxf>
          </x14:cfRule>
          <xm:sqref>D25:D35</xm:sqref>
        </x14:conditionalFormatting>
        <x14:conditionalFormatting xmlns:xm="http://schemas.microsoft.com/office/excel/2006/main">
          <x14:cfRule type="expression" priority="523" id="{350B3FD2-8D6D-4F3B-AA38-3793CAB214C3}">
            <xm:f>'ISO 27035-2'!$B53="Partial"</xm:f>
            <x14:dxf>
              <fill>
                <patternFill>
                  <bgColor rgb="FFFFC000"/>
                </patternFill>
              </fill>
            </x14:dxf>
          </x14:cfRule>
          <x14:cfRule type="expression" priority="524" id="{FB8E4A32-4F5D-4288-9DDD-8AB4A5C1E7F0}">
            <xm:f>'ISO 27035-2'!$B53="N/A"</xm:f>
            <x14:dxf>
              <fill>
                <patternFill>
                  <bgColor theme="0" tint="-0.24994659260841701"/>
                </patternFill>
              </fill>
            </x14:dxf>
          </x14:cfRule>
          <x14:cfRule type="expression" priority="525" id="{319503ED-AC55-4F05-AC08-4F0C67B22766}">
            <xm:f>'ISO 27035-2'!$B53="Incomplete"</xm:f>
            <x14:dxf>
              <fill>
                <patternFill>
                  <bgColor rgb="FFFF0000"/>
                </patternFill>
              </fill>
            </x14:dxf>
          </x14:cfRule>
          <x14:cfRule type="expression" priority="526" id="{D9A4D3C1-3421-4823-AD19-DCE41048ACB7}">
            <xm:f>'ISO 27035-2'!$B53="Full"</xm:f>
            <x14:dxf>
              <fill>
                <patternFill>
                  <bgColor rgb="FF00B050"/>
                </patternFill>
              </fill>
            </x14:dxf>
          </x14:cfRule>
          <xm:sqref>D36:D37</xm:sqref>
        </x14:conditionalFormatting>
        <x14:conditionalFormatting xmlns:xm="http://schemas.microsoft.com/office/excel/2006/main">
          <x14:cfRule type="expression" priority="515" id="{D4C9D282-B5FA-40E6-A47A-313660BDD39A}">
            <xm:f>'ISO 27035-2'!$B58="Partial"</xm:f>
            <x14:dxf>
              <fill>
                <patternFill>
                  <bgColor rgb="FFFFC000"/>
                </patternFill>
              </fill>
            </x14:dxf>
          </x14:cfRule>
          <x14:cfRule type="expression" priority="516" id="{828871B7-BBEF-4678-9D52-3F6B5DCC975F}">
            <xm:f>'ISO 27035-2'!$B58="N/A"</xm:f>
            <x14:dxf>
              <fill>
                <patternFill>
                  <bgColor theme="0" tint="-0.24994659260841701"/>
                </patternFill>
              </fill>
            </x14:dxf>
          </x14:cfRule>
          <x14:cfRule type="expression" priority="517" id="{7448A697-ABDF-4190-9A47-3793DF6711AE}">
            <xm:f>'ISO 27035-2'!$B58="Incomplete"</xm:f>
            <x14:dxf>
              <fill>
                <patternFill>
                  <bgColor rgb="FFFF0000"/>
                </patternFill>
              </fill>
            </x14:dxf>
          </x14:cfRule>
          <x14:cfRule type="expression" priority="518" id="{439D5120-8C7D-4C73-9DD7-FA892A0260A1}">
            <xm:f>'ISO 27035-2'!$B58="Full"</xm:f>
            <x14:dxf>
              <fill>
                <patternFill>
                  <bgColor rgb="FF00B050"/>
                </patternFill>
              </fill>
            </x14:dxf>
          </x14:cfRule>
          <xm:sqref>D38</xm:sqref>
        </x14:conditionalFormatting>
        <x14:conditionalFormatting xmlns:xm="http://schemas.microsoft.com/office/excel/2006/main">
          <x14:cfRule type="expression" priority="1067" id="{DE770E2A-5066-4733-95D4-3DC0E66EE6E0}">
            <xm:f>'ISO 27035-2'!$B65="Partial"</xm:f>
            <x14:dxf>
              <fill>
                <patternFill>
                  <bgColor rgb="FFFFC000"/>
                </patternFill>
              </fill>
            </x14:dxf>
          </x14:cfRule>
          <x14:cfRule type="expression" priority="1068" id="{D08BDCA7-B136-4EAC-9F77-2342F9B79321}">
            <xm:f>'ISO 27035-2'!$B65="N/A"</xm:f>
            <x14:dxf>
              <fill>
                <patternFill>
                  <bgColor theme="0" tint="-0.24994659260841701"/>
                </patternFill>
              </fill>
            </x14:dxf>
          </x14:cfRule>
          <x14:cfRule type="expression" priority="1069" id="{3FDAAE57-7DB8-40B0-8350-7CDD1DA1A813}">
            <xm:f>'ISO 27035-2'!$B65="Incomplete"</xm:f>
            <x14:dxf>
              <fill>
                <patternFill>
                  <bgColor rgb="FFFF0000"/>
                </patternFill>
              </fill>
            </x14:dxf>
          </x14:cfRule>
          <x14:cfRule type="expression" priority="1070" id="{4886EAF9-E23B-48B1-B9CD-AA37F4A05784}">
            <xm:f>'ISO 27035-2'!$B65="Full"</xm:f>
            <x14:dxf>
              <fill>
                <patternFill>
                  <bgColor rgb="FF00B050"/>
                </patternFill>
              </fill>
            </x14:dxf>
          </x14:cfRule>
          <xm:sqref>D39:D40</xm:sqref>
        </x14:conditionalFormatting>
        <x14:conditionalFormatting xmlns:xm="http://schemas.microsoft.com/office/excel/2006/main">
          <x14:cfRule type="expression" priority="2210" id="{86480653-9FAD-4F43-964C-8016480ADB51}">
            <xm:f>'ISO 27035-2'!$B67="Partial"</xm:f>
            <x14:dxf>
              <fill>
                <patternFill>
                  <bgColor rgb="FFFFC000"/>
                </patternFill>
              </fill>
            </x14:dxf>
          </x14:cfRule>
          <x14:cfRule type="expression" priority="2211" id="{A0B96F89-58FB-49C7-9605-F7F95664309B}">
            <xm:f>'ISO 27035-2'!$B67="N/A"</xm:f>
            <x14:dxf>
              <fill>
                <patternFill>
                  <bgColor theme="0" tint="-0.24994659260841701"/>
                </patternFill>
              </fill>
            </x14:dxf>
          </x14:cfRule>
          <x14:cfRule type="expression" priority="2212" id="{AE04855F-6099-428B-B5BD-A121DFA9BA84}">
            <xm:f>'ISO 27035-2'!$B67="Incomplete"</xm:f>
            <x14:dxf>
              <fill>
                <patternFill>
                  <bgColor rgb="FFFF0000"/>
                </patternFill>
              </fill>
            </x14:dxf>
          </x14:cfRule>
          <x14:cfRule type="expression" priority="2213" id="{BB8B9781-FECF-466F-B3D0-8AAF4E4018CE}">
            <xm:f>'ISO 27035-2'!$B67="Full"</xm:f>
            <x14:dxf>
              <fill>
                <patternFill>
                  <bgColor rgb="FF00B050"/>
                </patternFill>
              </fill>
            </x14:dxf>
          </x14:cfRule>
          <xm:sqref>E25:E32</xm:sqref>
        </x14:conditionalFormatting>
        <x14:conditionalFormatting xmlns:xm="http://schemas.microsoft.com/office/excel/2006/main">
          <x14:cfRule type="expression" priority="2226" id="{7B01430A-8B0B-4F85-927C-840D3D3B9A40}">
            <xm:f>'ISO 27035-2'!$B95="Partial"</xm:f>
            <x14:dxf>
              <fill>
                <patternFill>
                  <bgColor rgb="FFFFC000"/>
                </patternFill>
              </fill>
            </x14:dxf>
          </x14:cfRule>
          <x14:cfRule type="expression" priority="2227" id="{23870DF0-ECDE-4FB2-AFC5-9FD2ADCFC08C}">
            <xm:f>'ISO 27035-2'!$B95="N/A"</xm:f>
            <x14:dxf>
              <fill>
                <patternFill>
                  <bgColor theme="0" tint="-0.24994659260841701"/>
                </patternFill>
              </fill>
            </x14:dxf>
          </x14:cfRule>
          <x14:cfRule type="expression" priority="2228" id="{F49385A0-914A-4FBB-9475-304A0083B645}">
            <xm:f>'ISO 27035-2'!$B95="Incomplete"</xm:f>
            <x14:dxf>
              <fill>
                <patternFill>
                  <bgColor rgb="FFFF0000"/>
                </patternFill>
              </fill>
            </x14:dxf>
          </x14:cfRule>
          <x14:cfRule type="expression" priority="2229" id="{A2CD981A-2128-4ECC-A467-6F2B8AC702A5}">
            <xm:f>'ISO 27035-2'!$B95="Full"</xm:f>
            <x14:dxf>
              <fill>
                <patternFill>
                  <bgColor rgb="FF00B050"/>
                </patternFill>
              </fill>
            </x14:dxf>
          </x14:cfRule>
          <xm:sqref>F25:F28</xm:sqref>
        </x14:conditionalFormatting>
        <x14:conditionalFormatting xmlns:xm="http://schemas.microsoft.com/office/excel/2006/main">
          <x14:cfRule type="expression" priority="2254" id="{DD8EC7DC-C9DB-4DCC-883E-39FFE2A08E42}">
            <xm:f>'ISO 27035-2'!$B145="Partial"</xm:f>
            <x14:dxf>
              <fill>
                <patternFill>
                  <bgColor rgb="FFFFC000"/>
                </patternFill>
              </fill>
            </x14:dxf>
          </x14:cfRule>
          <x14:cfRule type="expression" priority="2255" id="{9D1C016A-A403-4051-B1FE-40E6D23B0648}">
            <xm:f>'ISO 27035-2'!$B145="N/A"</xm:f>
            <x14:dxf>
              <fill>
                <patternFill>
                  <bgColor theme="0" tint="-0.24994659260841701"/>
                </patternFill>
              </fill>
            </x14:dxf>
          </x14:cfRule>
          <x14:cfRule type="expression" priority="2256" id="{51ABDD6B-6DFB-425E-937B-7C3DEE95BE88}">
            <xm:f>'ISO 27035-2'!$B145="Incomplete"</xm:f>
            <x14:dxf>
              <fill>
                <patternFill>
                  <bgColor rgb="FFFF0000"/>
                </patternFill>
              </fill>
            </x14:dxf>
          </x14:cfRule>
          <x14:cfRule type="expression" priority="2257" id="{81A49146-1A3C-4FC8-B84D-5F17AF630536}">
            <xm:f>'ISO 27035-2'!$B145="Full"</xm:f>
            <x14:dxf>
              <fill>
                <patternFill>
                  <bgColor rgb="FF00B050"/>
                </patternFill>
              </fill>
            </x14:dxf>
          </x14:cfRule>
          <xm:sqref>K25:K26</xm:sqref>
        </x14:conditionalFormatting>
        <x14:conditionalFormatting xmlns:xm="http://schemas.microsoft.com/office/excel/2006/main">
          <x14:cfRule type="expression" priority="2258" id="{144B1F92-64DB-4FDF-BBA4-FB6C5F772461}">
            <xm:f>'ISO 27035-2'!$B148="Partial"</xm:f>
            <x14:dxf>
              <fill>
                <patternFill>
                  <bgColor rgb="FFFFC000"/>
                </patternFill>
              </fill>
            </x14:dxf>
          </x14:cfRule>
          <x14:cfRule type="expression" priority="2259" id="{2D471178-697D-49D0-8DE7-8857FB1A6906}">
            <xm:f>'ISO 27035-2'!$B148="N/A"</xm:f>
            <x14:dxf>
              <fill>
                <patternFill>
                  <bgColor theme="0" tint="-0.24994659260841701"/>
                </patternFill>
              </fill>
            </x14:dxf>
          </x14:cfRule>
          <x14:cfRule type="expression" priority="2260" id="{51255347-AE11-449C-8CBE-8F84F28A0EE5}">
            <xm:f>'ISO 27035-2'!$B148="Incomplete"</xm:f>
            <x14:dxf>
              <fill>
                <patternFill>
                  <bgColor rgb="FFFF0000"/>
                </patternFill>
              </fill>
            </x14:dxf>
          </x14:cfRule>
          <x14:cfRule type="expression" priority="2261" id="{765F9EF9-413B-4743-B1AC-C15A00C49DB3}">
            <xm:f>'ISO 27035-2'!$B148="Full"</xm:f>
            <x14:dxf>
              <fill>
                <patternFill>
                  <bgColor rgb="FF00B050"/>
                </patternFill>
              </fill>
            </x14:dxf>
          </x14:cfRule>
          <xm:sqref>K27:K31</xm:sqref>
        </x14:conditionalFormatting>
        <x14:conditionalFormatting xmlns:xm="http://schemas.microsoft.com/office/excel/2006/main">
          <x14:cfRule type="expression" priority="377" id="{515CD249-18C8-429B-98BA-AF2743FE9B49}">
            <xm:f>'ISO 27035-2'!$B155="Partial"</xm:f>
            <x14:dxf>
              <fill>
                <patternFill>
                  <bgColor rgb="FFFFC000"/>
                </patternFill>
              </fill>
            </x14:dxf>
          </x14:cfRule>
          <x14:cfRule type="expression" priority="378" id="{A4677DC9-07F4-42AF-9424-0030076B632B}">
            <xm:f>'ISO 27035-2'!$B155="N/A"</xm:f>
            <x14:dxf>
              <fill>
                <patternFill>
                  <bgColor theme="0" tint="-0.24994659260841701"/>
                </patternFill>
              </fill>
            </x14:dxf>
          </x14:cfRule>
          <x14:cfRule type="expression" priority="379" id="{A84ADD00-7B99-49E2-AFE0-FCBDCF860CF6}">
            <xm:f>'ISO 27035-2'!$B155="Incomplete"</xm:f>
            <x14:dxf>
              <fill>
                <patternFill>
                  <bgColor rgb="FFFF0000"/>
                </patternFill>
              </fill>
            </x14:dxf>
          </x14:cfRule>
          <x14:cfRule type="expression" priority="380" id="{BD022C01-DAE4-4686-A096-A24DA6D68AAE}">
            <xm:f>'ISO 27035-2'!$B155="Full"</xm:f>
            <x14:dxf>
              <fill>
                <patternFill>
                  <bgColor rgb="FF00B050"/>
                </patternFill>
              </fill>
            </x14:dxf>
          </x14:cfRule>
          <xm:sqref>K32:K38</xm:sqref>
        </x14:conditionalFormatting>
        <x14:conditionalFormatting xmlns:xm="http://schemas.microsoft.com/office/excel/2006/main">
          <x14:cfRule type="expression" priority="2270" id="{D5C107A8-D7FD-468B-8C59-B6D661DD1873}">
            <xm:f>'ISO 27035-2'!$B180="Partial"</xm:f>
            <x14:dxf>
              <fill>
                <patternFill>
                  <bgColor rgb="FFFFC000"/>
                </patternFill>
              </fill>
            </x14:dxf>
          </x14:cfRule>
          <x14:cfRule type="expression" priority="2271" id="{CECE1C72-DAA5-4CEF-828A-1CA25F0E83FC}">
            <xm:f>'ISO 27035-2'!$B180="N/A"</xm:f>
            <x14:dxf>
              <fill>
                <patternFill>
                  <bgColor theme="0" tint="-0.24994659260841701"/>
                </patternFill>
              </fill>
            </x14:dxf>
          </x14:cfRule>
          <x14:cfRule type="expression" priority="2272" id="{4A4A0800-B058-4539-9409-4A0BA7F761C2}">
            <xm:f>'ISO 27035-2'!$B180="Incomplete"</xm:f>
            <x14:dxf>
              <fill>
                <patternFill>
                  <bgColor rgb="FFFF0000"/>
                </patternFill>
              </fill>
            </x14:dxf>
          </x14:cfRule>
          <x14:cfRule type="expression" priority="2273" id="{BC19844E-B616-4B62-B1CF-28093BC0C5C5}">
            <xm:f>'ISO 27035-2'!$B180="Full"</xm:f>
            <x14:dxf>
              <fill>
                <patternFill>
                  <bgColor rgb="FF00B050"/>
                </patternFill>
              </fill>
            </x14:dxf>
          </x14:cfRule>
          <xm:sqref>M25:M27</xm:sqref>
        </x14:conditionalFormatting>
        <x14:conditionalFormatting xmlns:xm="http://schemas.microsoft.com/office/excel/2006/main">
          <x14:cfRule type="expression" priority="2274" id="{9BEE425D-4C1A-467D-B766-3EC428D18D84}">
            <xm:f>'ISO 27035-2'!$B185="Partial"</xm:f>
            <x14:dxf>
              <fill>
                <patternFill>
                  <bgColor rgb="FFFFC000"/>
                </patternFill>
              </fill>
            </x14:dxf>
          </x14:cfRule>
          <x14:cfRule type="expression" priority="2275" id="{6BA5B8CF-9BE8-4EF0-9A1C-11A381402DDE}">
            <xm:f>'ISO 27035-2'!$B185="N/A"</xm:f>
            <x14:dxf>
              <fill>
                <patternFill>
                  <bgColor theme="0" tint="-0.24994659260841701"/>
                </patternFill>
              </fill>
            </x14:dxf>
          </x14:cfRule>
          <x14:cfRule type="expression" priority="2276" id="{4AC70FF4-8603-4150-9B82-79D7633A8B9F}">
            <xm:f>'ISO 27035-2'!$B185="Incomplete"</xm:f>
            <x14:dxf>
              <fill>
                <patternFill>
                  <bgColor rgb="FFFF0000"/>
                </patternFill>
              </fill>
            </x14:dxf>
          </x14:cfRule>
          <x14:cfRule type="expression" priority="2277" id="{9CAD321B-4A1F-4C59-BE6C-4A27BD95BB64}">
            <xm:f>'ISO 27035-2'!$B185="Full"</xm:f>
            <x14:dxf>
              <fill>
                <patternFill>
                  <bgColor rgb="FF00B050"/>
                </patternFill>
              </fill>
            </x14:dxf>
          </x14:cfRule>
          <xm:sqref>M28:M39</xm:sqref>
        </x14:conditionalFormatting>
        <x14:conditionalFormatting xmlns:xm="http://schemas.microsoft.com/office/excel/2006/main">
          <x14:cfRule type="expression" priority="2278" id="{250A3D92-7BF5-4DBA-96E9-A4D6DABA98B6}">
            <xm:f>'ISO 27035-2'!$B197="Partial"</xm:f>
            <x14:dxf>
              <fill>
                <patternFill>
                  <bgColor rgb="FFFFC000"/>
                </patternFill>
              </fill>
            </x14:dxf>
          </x14:cfRule>
          <x14:cfRule type="expression" priority="2279" id="{2EC9A9F2-319A-4A26-BDCB-FCE2234435D3}">
            <xm:f>'ISO 27035-2'!$B197="N/A"</xm:f>
            <x14:dxf>
              <fill>
                <patternFill>
                  <bgColor theme="0" tint="-0.24994659260841701"/>
                </patternFill>
              </fill>
            </x14:dxf>
          </x14:cfRule>
          <x14:cfRule type="expression" priority="2280" id="{DA6CCD4E-0DB4-4AF8-998F-3814E3B44AFF}">
            <xm:f>'ISO 27035-2'!$B197="Incomplete"</xm:f>
            <x14:dxf>
              <fill>
                <patternFill>
                  <bgColor rgb="FFFF0000"/>
                </patternFill>
              </fill>
            </x14:dxf>
          </x14:cfRule>
          <x14:cfRule type="expression" priority="2281" id="{FCBC59CA-99B4-4368-9020-F07CD6A6C8E7}">
            <xm:f>'ISO 27035-2'!$B197="Full"</xm:f>
            <x14:dxf>
              <fill>
                <patternFill>
                  <bgColor rgb="FF00B050"/>
                </patternFill>
              </fill>
            </x14:dxf>
          </x14:cfRule>
          <xm:sqref>N25:N31</xm:sqref>
        </x14:conditionalFormatting>
        <x14:conditionalFormatting xmlns:xm="http://schemas.microsoft.com/office/excel/2006/main">
          <x14:cfRule type="expression" priority="2282" id="{5187CD64-362E-4022-940D-6E9CB1423BA5}">
            <xm:f>'ISO 27035-2'!$B208="Partial"</xm:f>
            <x14:dxf>
              <fill>
                <patternFill>
                  <bgColor rgb="FFFFC000"/>
                </patternFill>
              </fill>
            </x14:dxf>
          </x14:cfRule>
          <x14:cfRule type="expression" priority="2283" id="{30C4262A-74F6-4BCA-8488-8CA1CFDC56E0}">
            <xm:f>'ISO 27035-2'!$B208="N/A"</xm:f>
            <x14:dxf>
              <fill>
                <patternFill>
                  <bgColor theme="0" tint="-0.24994659260841701"/>
                </patternFill>
              </fill>
            </x14:dxf>
          </x14:cfRule>
          <x14:cfRule type="expression" priority="2284" id="{D58AEFAC-61F7-4BDB-9D69-D098EC309292}">
            <xm:f>'ISO 27035-2'!$B208="Incomplete"</xm:f>
            <x14:dxf>
              <fill>
                <patternFill>
                  <bgColor rgb="FFFF0000"/>
                </patternFill>
              </fill>
            </x14:dxf>
          </x14:cfRule>
          <x14:cfRule type="expression" priority="2285" id="{A9A2C2A6-601B-498B-B9C8-03D43C13790D}">
            <xm:f>'ISO 27035-2'!$B208="Full"</xm:f>
            <x14:dxf>
              <fill>
                <patternFill>
                  <bgColor rgb="FF00B050"/>
                </patternFill>
              </fill>
            </x14:dxf>
          </x14:cfRule>
          <xm:sqref>O25:O26</xm:sqref>
        </x14:conditionalFormatting>
        <x14:conditionalFormatting xmlns:xm="http://schemas.microsoft.com/office/excel/2006/main">
          <x14:cfRule type="expression" priority="2286" id="{E7C9F365-8B0E-4BAF-B697-ABD687E4F246}">
            <xm:f>'ISO 27035-2'!$B214="Partial"</xm:f>
            <x14:dxf>
              <fill>
                <patternFill>
                  <bgColor rgb="FFFFC000"/>
                </patternFill>
              </fill>
            </x14:dxf>
          </x14:cfRule>
          <x14:cfRule type="expression" priority="2287" id="{7255C978-8441-4FD6-9791-6F4566FA61A3}">
            <xm:f>'ISO 27035-2'!$B214="N/A"</xm:f>
            <x14:dxf>
              <fill>
                <patternFill>
                  <bgColor theme="0" tint="-0.24994659260841701"/>
                </patternFill>
              </fill>
            </x14:dxf>
          </x14:cfRule>
          <x14:cfRule type="expression" priority="2288" id="{5056419C-C04D-4A88-A348-AB68BC19FE54}">
            <xm:f>'ISO 27035-2'!$B214="Incomplete"</xm:f>
            <x14:dxf>
              <fill>
                <patternFill>
                  <bgColor rgb="FFFF0000"/>
                </patternFill>
              </fill>
            </x14:dxf>
          </x14:cfRule>
          <x14:cfRule type="expression" priority="2289" id="{EF633982-1908-4992-9083-ABC629D511F3}">
            <xm:f>'ISO 27035-2'!$B214="Full"</xm:f>
            <x14:dxf>
              <fill>
                <patternFill>
                  <bgColor rgb="FF00B050"/>
                </patternFill>
              </fill>
            </x14:dxf>
          </x14:cfRule>
          <xm:sqref>P25:P31</xm:sqref>
        </x14:conditionalFormatting>
        <x14:conditionalFormatting xmlns:xm="http://schemas.microsoft.com/office/excel/2006/main">
          <x14:cfRule type="expression" priority="2290" id="{87D4B180-FCCD-4D20-9473-C8C7BC742A70}">
            <xm:f>'ISO 27035-2'!$B225="Partial"</xm:f>
            <x14:dxf>
              <fill>
                <patternFill>
                  <bgColor rgb="FFFFC000"/>
                </patternFill>
              </fill>
            </x14:dxf>
          </x14:cfRule>
          <x14:cfRule type="expression" priority="2291" id="{629650C1-9965-4EB6-9351-C7E158DF68E0}">
            <xm:f>'ISO 27035-2'!$B225="N/A"</xm:f>
            <x14:dxf>
              <fill>
                <patternFill>
                  <bgColor theme="0" tint="-0.24994659260841701"/>
                </patternFill>
              </fill>
            </x14:dxf>
          </x14:cfRule>
          <x14:cfRule type="expression" priority="2292" id="{A7A1AC4E-6B2E-4D9E-8A03-2F08778D2B21}">
            <xm:f>'ISO 27035-2'!$B225="Incomplete"</xm:f>
            <x14:dxf>
              <fill>
                <patternFill>
                  <bgColor rgb="FFFF0000"/>
                </patternFill>
              </fill>
            </x14:dxf>
          </x14:cfRule>
          <x14:cfRule type="expression" priority="2293" id="{33D33E2E-9590-4885-B18E-7D9AD6A1F560}">
            <xm:f>'ISO 27035-2'!$B225="Full"</xm:f>
            <x14:dxf>
              <fill>
                <patternFill>
                  <bgColor rgb="FF00B050"/>
                </patternFill>
              </fill>
            </x14:dxf>
          </x14:cfRule>
          <xm:sqref>Q25:Q36</xm:sqref>
        </x14:conditionalFormatting>
        <x14:conditionalFormatting xmlns:xm="http://schemas.microsoft.com/office/excel/2006/main">
          <x14:cfRule type="expression" priority="2330" id="{71480790-7127-40C4-8CEB-0B17C54E5460}">
            <xm:f>'ISO 27035-2'!$B241="Partial"</xm:f>
            <x14:dxf>
              <fill>
                <patternFill>
                  <bgColor rgb="FFFFC000"/>
                </patternFill>
              </fill>
            </x14:dxf>
          </x14:cfRule>
          <x14:cfRule type="expression" priority="2331" id="{C91691A2-8DC4-432C-B595-66D377600DC9}">
            <xm:f>'ISO 27035-2'!$B241="N/A"</xm:f>
            <x14:dxf>
              <fill>
                <patternFill>
                  <bgColor theme="0" tint="-0.24994659260841701"/>
                </patternFill>
              </fill>
            </x14:dxf>
          </x14:cfRule>
          <x14:cfRule type="expression" priority="2332" id="{834A9872-63D7-4868-8CDF-B7CA1998D448}">
            <xm:f>'ISO 27035-2'!$B241="Incomplete"</xm:f>
            <x14:dxf>
              <fill>
                <patternFill>
                  <bgColor rgb="FFFF0000"/>
                </patternFill>
              </fill>
            </x14:dxf>
          </x14:cfRule>
          <x14:cfRule type="expression" priority="2333" id="{4009F6AB-4620-4AA3-BFD5-13B0AF2ACA53}">
            <xm:f>'ISO 27035-2'!$B241="Full"</xm:f>
            <x14:dxf>
              <fill>
                <patternFill>
                  <bgColor rgb="FF00B050"/>
                </patternFill>
              </fill>
            </x14:dxf>
          </x14:cfRule>
          <xm:sqref>R25:R30</xm:sqref>
        </x14:conditionalFormatting>
        <x14:conditionalFormatting xmlns:xm="http://schemas.microsoft.com/office/excel/2006/main">
          <x14:cfRule type="expression" priority="89" id="{F757C866-8B03-4C1E-9C55-CE03003E5ECD}">
            <xm:f>'ISO 27035-2'!$B121="Partial"</xm:f>
            <x14:dxf>
              <fill>
                <patternFill>
                  <bgColor rgb="FFFFC000"/>
                </patternFill>
              </fill>
            </x14:dxf>
          </x14:cfRule>
          <x14:cfRule type="expression" priority="90" id="{ED30198D-B760-44D2-A0C7-CF93DC7F5A24}">
            <xm:f>'ISO 27035-2'!$B121="N/A"</xm:f>
            <x14:dxf>
              <fill>
                <patternFill>
                  <bgColor theme="0" tint="-0.24994659260841701"/>
                </patternFill>
              </fill>
            </x14:dxf>
          </x14:cfRule>
          <x14:cfRule type="expression" priority="91" id="{F5B86C62-BCA9-4464-B10C-0B1168761B02}">
            <xm:f>'ISO 27035-2'!$B121="Incomplete"</xm:f>
            <x14:dxf>
              <fill>
                <patternFill>
                  <bgColor rgb="FFFF0000"/>
                </patternFill>
              </fill>
            </x14:dxf>
          </x14:cfRule>
          <x14:cfRule type="expression" priority="92" id="{C2FB481E-A9C6-4D7F-92B8-DDA5385638FE}">
            <xm:f>'ISO 27035-2'!$B121="Full"</xm:f>
            <x14:dxf>
              <fill>
                <patternFill>
                  <bgColor rgb="FF00B050"/>
                </patternFill>
              </fill>
            </x14:dxf>
          </x14:cfRule>
          <xm:sqref>H33</xm:sqref>
        </x14:conditionalFormatting>
        <x14:conditionalFormatting xmlns:xm="http://schemas.microsoft.com/office/excel/2006/main">
          <x14:cfRule type="expression" priority="2242" id="{52DEC8A9-5F13-4501-9428-73E4C7F53802}">
            <xm:f>'ISO 27035-2'!$B127="Partial"</xm:f>
            <x14:dxf>
              <fill>
                <patternFill>
                  <bgColor rgb="FFFFC000"/>
                </patternFill>
              </fill>
            </x14:dxf>
          </x14:cfRule>
          <x14:cfRule type="expression" priority="2243" id="{AAC2A206-0883-45FB-8F3A-64E04A422194}">
            <xm:f>'ISO 27035-2'!$B127="N/A"</xm:f>
            <x14:dxf>
              <fill>
                <patternFill>
                  <bgColor theme="0" tint="-0.24994659260841701"/>
                </patternFill>
              </fill>
            </x14:dxf>
          </x14:cfRule>
          <x14:cfRule type="expression" priority="2244" id="{9BF11209-D80B-43D7-9431-E8E48251EACF}">
            <xm:f>'ISO 27035-2'!$B127="Incomplete"</xm:f>
            <x14:dxf>
              <fill>
                <patternFill>
                  <bgColor rgb="FFFF0000"/>
                </patternFill>
              </fill>
            </x14:dxf>
          </x14:cfRule>
          <x14:cfRule type="expression" priority="2245" id="{9B104C56-8C1E-444B-8559-C41E4EFC70CF}">
            <xm:f>'ISO 27035-2'!$B127="Full"</xm:f>
            <x14:dxf>
              <fill>
                <patternFill>
                  <bgColor rgb="FF00B050"/>
                </patternFill>
              </fill>
            </x14:dxf>
          </x14:cfRule>
          <xm:sqref>I25:I27</xm:sqref>
        </x14:conditionalFormatting>
        <x14:conditionalFormatting xmlns:xm="http://schemas.microsoft.com/office/excel/2006/main">
          <x14:cfRule type="expression" priority="2246" id="{143D4B73-C50A-4C38-B48C-8B05F8A87D68}">
            <xm:f>'ISO 27035-2'!$B134="Partial"</xm:f>
            <x14:dxf>
              <fill>
                <patternFill>
                  <bgColor rgb="FFFFC000"/>
                </patternFill>
              </fill>
            </x14:dxf>
          </x14:cfRule>
          <x14:cfRule type="expression" priority="2247" id="{2C526BFB-08F7-449C-976C-C8CF3A80F737}">
            <xm:f>'ISO 27035-2'!$B134="N/A"</xm:f>
            <x14:dxf>
              <fill>
                <patternFill>
                  <bgColor theme="0" tint="-0.24994659260841701"/>
                </patternFill>
              </fill>
            </x14:dxf>
          </x14:cfRule>
          <x14:cfRule type="expression" priority="2248" id="{1BB9093C-62C5-48ED-B9AE-363E6CB2C12B}">
            <xm:f>'ISO 27035-2'!$B134="Incomplete"</xm:f>
            <x14:dxf>
              <fill>
                <patternFill>
                  <bgColor rgb="FFFF0000"/>
                </patternFill>
              </fill>
            </x14:dxf>
          </x14:cfRule>
          <x14:cfRule type="expression" priority="2249" id="{F8DA7A3D-A99C-4DBC-832A-F1BC7B38A3E2}">
            <xm:f>'ISO 27035-2'!$B134="Full"</xm:f>
            <x14:dxf>
              <fill>
                <patternFill>
                  <bgColor rgb="FF00B050"/>
                </patternFill>
              </fill>
            </x14:dxf>
          </x14:cfRule>
          <xm:sqref>J25:J27</xm:sqref>
        </x14:conditionalFormatting>
        <x14:conditionalFormatting xmlns:xm="http://schemas.microsoft.com/office/excel/2006/main">
          <x14:cfRule type="expression" priority="69" id="{9BEE6842-B489-43D3-9547-403503242F88}">
            <xm:f>'ISO 27035-2'!$B138="Partial"</xm:f>
            <x14:dxf>
              <fill>
                <patternFill>
                  <bgColor rgb="FFFFC000"/>
                </patternFill>
              </fill>
            </x14:dxf>
          </x14:cfRule>
          <x14:cfRule type="expression" priority="70" id="{65B65929-52AD-46F9-B28D-F8D716E0EED7}">
            <xm:f>'ISO 27035-2'!$B138="N/A"</xm:f>
            <x14:dxf>
              <fill>
                <patternFill>
                  <bgColor theme="0" tint="-0.24994659260841701"/>
                </patternFill>
              </fill>
            </x14:dxf>
          </x14:cfRule>
          <x14:cfRule type="expression" priority="71" id="{328D8B83-B644-4D9B-9429-71A74E1322DA}">
            <xm:f>'ISO 27035-2'!$B138="Incomplete"</xm:f>
            <x14:dxf>
              <fill>
                <patternFill>
                  <bgColor rgb="FFFF0000"/>
                </patternFill>
              </fill>
            </x14:dxf>
          </x14:cfRule>
          <x14:cfRule type="expression" priority="72" id="{8FC1B64E-FBD3-45C9-AB8E-AC6ED56066C1}">
            <xm:f>'ISO 27035-2'!$B138="Full"</xm:f>
            <x14:dxf>
              <fill>
                <patternFill>
                  <bgColor rgb="FF00B050"/>
                </patternFill>
              </fill>
            </x14:dxf>
          </x14:cfRule>
          <xm:sqref>J28:J29</xm:sqref>
        </x14:conditionalFormatting>
        <x14:conditionalFormatting xmlns:xm="http://schemas.microsoft.com/office/excel/2006/main">
          <x14:cfRule type="expression" priority="2266" id="{F20CBA97-7EA5-4727-A803-4F28B0C82DFA}">
            <xm:f>'ISO 27035-2'!$B162="Partial"</xm:f>
            <x14:dxf>
              <fill>
                <patternFill>
                  <bgColor rgb="FFFFC000"/>
                </patternFill>
              </fill>
            </x14:dxf>
          </x14:cfRule>
          <x14:cfRule type="expression" priority="2267" id="{88938A31-93E8-4B27-A988-0F8827A3E43D}">
            <xm:f>'ISO 27035-2'!$B162="N/A"</xm:f>
            <x14:dxf>
              <fill>
                <patternFill>
                  <bgColor theme="0" tint="-0.24994659260841701"/>
                </patternFill>
              </fill>
            </x14:dxf>
          </x14:cfRule>
          <x14:cfRule type="expression" priority="2268" id="{473DECF8-D0EE-418B-91DA-B6C1308DE7D0}">
            <xm:f>'ISO 27035-2'!$B162="Incomplete"</xm:f>
            <x14:dxf>
              <fill>
                <patternFill>
                  <bgColor rgb="FFFF0000"/>
                </patternFill>
              </fill>
            </x14:dxf>
          </x14:cfRule>
          <x14:cfRule type="expression" priority="2269" id="{03D9D225-C6C0-47BF-AAAB-617F0D125780}">
            <xm:f>'ISO 27035-2'!$B162="Full"</xm:f>
            <x14:dxf>
              <fill>
                <patternFill>
                  <bgColor rgb="FF00B050"/>
                </patternFill>
              </fill>
            </x14:dxf>
          </x14:cfRule>
          <xm:sqref>L25:L41</xm:sqref>
        </x14:conditionalFormatting>
        <x14:conditionalFormatting xmlns:xm="http://schemas.microsoft.com/office/excel/2006/main">
          <x14:cfRule type="expression" priority="2486" id="{2D9EEE85-5778-47F2-8837-5C9969E60AD9}">
            <xm:f>'ISO 27035-2'!$B112="Partial"</xm:f>
            <x14:dxf>
              <fill>
                <patternFill>
                  <bgColor rgb="FFFFC000"/>
                </patternFill>
              </fill>
            </x14:dxf>
          </x14:cfRule>
          <x14:cfRule type="expression" priority="2487" id="{72716068-B912-457E-9438-60D257799E0D}">
            <xm:f>'ISO 27035-2'!$B112="N/A"</xm:f>
            <x14:dxf>
              <fill>
                <patternFill>
                  <bgColor theme="0" tint="-0.24994659260841701"/>
                </patternFill>
              </fill>
            </x14:dxf>
          </x14:cfRule>
          <x14:cfRule type="expression" priority="2488" id="{BBD5BDE4-5D4F-4E2A-9CF3-E1298A7BC244}">
            <xm:f>'ISO 27035-2'!$B112="Incomplete"</xm:f>
            <x14:dxf>
              <fill>
                <patternFill>
                  <bgColor rgb="FFFF0000"/>
                </patternFill>
              </fill>
            </x14:dxf>
          </x14:cfRule>
          <x14:cfRule type="expression" priority="2489" id="{9E8F03EE-0AED-4C95-9B81-24A7A6D2273D}">
            <xm:f>'ISO 27035-2'!$B112="Full"</xm:f>
            <x14:dxf>
              <fill>
                <patternFill>
                  <bgColor rgb="FF00B050"/>
                </patternFill>
              </fill>
            </x14:dxf>
          </x14:cfRule>
          <xm:sqref>H25:H32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5"/>
  <sheetViews>
    <sheetView showGridLines="0" zoomScale="80" zoomScaleNormal="80" workbookViewId="0">
      <selection activeCell="B14" sqref="B14"/>
    </sheetView>
  </sheetViews>
  <sheetFormatPr defaultColWidth="11.5703125" defaultRowHeight="12.6"/>
  <cols>
    <col min="1" max="1" width="1.140625" style="80" customWidth="1"/>
    <col min="2" max="2" width="12.5703125" style="81" bestFit="1" customWidth="1"/>
    <col min="3" max="3" width="2.85546875" style="81" customWidth="1"/>
    <col min="4" max="4" width="8.42578125" style="82" bestFit="1" customWidth="1"/>
    <col min="5" max="5" width="81.85546875" style="83" customWidth="1"/>
    <col min="6" max="6" width="105.85546875" style="83" customWidth="1"/>
    <col min="7" max="7" width="66.5703125" style="83" customWidth="1"/>
    <col min="8" max="8" width="2.140625" style="83" customWidth="1"/>
    <col min="9" max="9" width="43.5703125" style="80" customWidth="1"/>
    <col min="10" max="16375" width="11.5703125" style="80" customWidth="1"/>
    <col min="16376" max="16376" width="23" style="80" customWidth="1"/>
    <col min="16377" max="16377" width="9.85546875" style="80" customWidth="1"/>
    <col min="16378" max="16378" width="17.5703125" style="80" customWidth="1"/>
    <col min="16379" max="16379" width="24.140625" style="80" customWidth="1"/>
    <col min="16380" max="16380" width="14.42578125" style="80" customWidth="1"/>
    <col min="16381" max="16381" width="20" style="80" customWidth="1"/>
    <col min="16382" max="16382" width="13.85546875" style="80" customWidth="1"/>
    <col min="16383" max="16383" width="18.42578125" style="80" customWidth="1"/>
    <col min="16384" max="16384" width="13.5703125" style="80" customWidth="1"/>
  </cols>
  <sheetData>
    <row r="1" spans="1:9" ht="13.5" thickBot="1">
      <c r="A1" s="109"/>
      <c r="B1" s="109"/>
      <c r="C1" s="82"/>
      <c r="I1" s="83"/>
    </row>
    <row r="2" spans="1:9" ht="12.75" customHeight="1">
      <c r="A2" s="109"/>
      <c r="B2" s="109"/>
      <c r="C2" s="82"/>
      <c r="D2" s="266" t="s">
        <v>286</v>
      </c>
      <c r="E2" s="267"/>
      <c r="F2" s="267"/>
      <c r="G2" s="268"/>
      <c r="H2" s="187"/>
      <c r="I2" s="83"/>
    </row>
    <row r="3" spans="1:9" ht="12.95">
      <c r="A3" s="109"/>
      <c r="B3" s="109"/>
      <c r="C3" s="82"/>
      <c r="D3" s="269"/>
      <c r="E3" s="270"/>
      <c r="F3" s="270"/>
      <c r="G3" s="271"/>
      <c r="H3" s="187"/>
      <c r="I3" s="83"/>
    </row>
    <row r="4" spans="1:9" ht="12.95">
      <c r="A4" s="109"/>
      <c r="B4" s="109"/>
      <c r="C4" s="82"/>
      <c r="D4" s="269"/>
      <c r="E4" s="270"/>
      <c r="F4" s="270"/>
      <c r="G4" s="271"/>
      <c r="H4" s="187"/>
      <c r="I4" s="83"/>
    </row>
    <row r="5" spans="1:9" ht="12.95">
      <c r="A5" s="109"/>
      <c r="B5" s="109"/>
      <c r="C5" s="82"/>
      <c r="D5" s="269"/>
      <c r="E5" s="270"/>
      <c r="F5" s="270"/>
      <c r="G5" s="271"/>
      <c r="H5" s="187"/>
      <c r="I5" s="83"/>
    </row>
    <row r="6" spans="1:9" ht="12.95">
      <c r="A6" s="109"/>
      <c r="B6" s="109"/>
      <c r="C6" s="82"/>
      <c r="D6" s="269"/>
      <c r="E6" s="270"/>
      <c r="F6" s="270"/>
      <c r="G6" s="271"/>
      <c r="H6" s="187"/>
      <c r="I6" s="83"/>
    </row>
    <row r="7" spans="1:9" ht="12.95">
      <c r="A7" s="109"/>
      <c r="B7" s="109"/>
      <c r="C7" s="82"/>
      <c r="D7" s="269"/>
      <c r="E7" s="270"/>
      <c r="F7" s="270"/>
      <c r="G7" s="271"/>
      <c r="H7" s="187"/>
      <c r="I7" s="83"/>
    </row>
    <row r="8" spans="1:9" ht="13.5" thickBot="1">
      <c r="A8" s="109"/>
      <c r="B8" s="109"/>
      <c r="C8" s="82"/>
      <c r="D8" s="272"/>
      <c r="E8" s="273"/>
      <c r="F8" s="273"/>
      <c r="G8" s="274"/>
      <c r="H8" s="187"/>
      <c r="I8" s="83"/>
    </row>
    <row r="9" spans="1:9" ht="13.5" thickBot="1">
      <c r="A9" s="120"/>
      <c r="B9" s="83"/>
      <c r="C9" s="82"/>
      <c r="D9" s="24" t="s">
        <v>287</v>
      </c>
      <c r="E9" s="25" t="s">
        <v>288</v>
      </c>
      <c r="F9" s="46"/>
      <c r="G9" s="17" t="s">
        <v>289</v>
      </c>
      <c r="H9" s="187"/>
      <c r="I9" s="83"/>
    </row>
    <row r="10" spans="1:9" ht="13.5" thickBot="1">
      <c r="A10" s="83"/>
      <c r="B10" s="82"/>
      <c r="C10" s="88"/>
      <c r="D10" s="112">
        <v>4.2</v>
      </c>
      <c r="E10" s="30" t="s">
        <v>60</v>
      </c>
      <c r="F10" s="72"/>
      <c r="G10" s="73"/>
      <c r="H10" s="143"/>
      <c r="I10" s="83"/>
    </row>
    <row r="11" spans="1:9" ht="45" customHeight="1" thickBot="1">
      <c r="A11" s="83"/>
      <c r="B11" s="82"/>
      <c r="C11" s="88"/>
      <c r="D11" s="275" t="s">
        <v>290</v>
      </c>
      <c r="E11" s="276"/>
      <c r="F11" s="276"/>
      <c r="G11" s="277"/>
      <c r="H11" s="188"/>
      <c r="I11" s="83"/>
    </row>
    <row r="12" spans="1:9" ht="13.5" thickBot="1">
      <c r="A12" s="83"/>
      <c r="B12" s="111"/>
      <c r="C12" s="84"/>
      <c r="D12" s="84"/>
      <c r="E12" s="84"/>
      <c r="F12" s="144" t="s">
        <v>291</v>
      </c>
      <c r="G12" s="144" t="s">
        <v>289</v>
      </c>
      <c r="H12" s="189"/>
      <c r="I12" s="144" t="s">
        <v>292</v>
      </c>
    </row>
    <row r="13" spans="1:9" ht="37.5">
      <c r="A13" s="83"/>
      <c r="B13" s="93" t="s">
        <v>293</v>
      </c>
      <c r="C13" s="84"/>
      <c r="D13" s="6">
        <v>4.2</v>
      </c>
      <c r="E13" s="31" t="s">
        <v>294</v>
      </c>
      <c r="I13" s="83"/>
    </row>
    <row r="14" spans="1:9" ht="24.95">
      <c r="A14" s="83"/>
      <c r="B14" s="65" t="s">
        <v>57</v>
      </c>
      <c r="C14" s="85"/>
      <c r="D14" s="60" t="s">
        <v>91</v>
      </c>
      <c r="E14" s="45" t="s">
        <v>295</v>
      </c>
      <c r="F14" s="45"/>
      <c r="G14" s="45"/>
      <c r="H14" s="288"/>
      <c r="I14" s="185" t="s">
        <v>296</v>
      </c>
    </row>
    <row r="15" spans="1:9" ht="24.95">
      <c r="A15" s="83"/>
      <c r="B15" s="65" t="s">
        <v>57</v>
      </c>
      <c r="C15" s="85"/>
      <c r="D15" s="208" t="s">
        <v>99</v>
      </c>
      <c r="E15" s="45" t="s">
        <v>297</v>
      </c>
      <c r="F15" s="45"/>
      <c r="G15" s="45"/>
      <c r="H15" s="289"/>
      <c r="I15" s="185" t="s">
        <v>298</v>
      </c>
    </row>
    <row r="16" spans="1:9" ht="24.95">
      <c r="A16" s="83"/>
      <c r="B16" s="65" t="s">
        <v>72</v>
      </c>
      <c r="C16" s="85"/>
      <c r="D16" s="208" t="s">
        <v>107</v>
      </c>
      <c r="E16" s="45" t="s">
        <v>299</v>
      </c>
      <c r="F16" s="45"/>
      <c r="G16" s="206"/>
      <c r="H16" s="289"/>
      <c r="I16" s="185" t="s">
        <v>300</v>
      </c>
    </row>
    <row r="17" spans="2:9" ht="24.95">
      <c r="B17" s="65" t="s">
        <v>72</v>
      </c>
      <c r="C17" s="85"/>
      <c r="D17" s="208" t="s">
        <v>115</v>
      </c>
      <c r="E17" s="45" t="s">
        <v>301</v>
      </c>
      <c r="F17" s="45"/>
      <c r="G17" s="206"/>
      <c r="H17" s="289"/>
      <c r="I17" s="185" t="s">
        <v>302</v>
      </c>
    </row>
    <row r="18" spans="2:9" ht="37.5">
      <c r="B18" s="65" t="s">
        <v>57</v>
      </c>
      <c r="C18" s="85"/>
      <c r="D18" s="208" t="s">
        <v>123</v>
      </c>
      <c r="E18" s="45" t="s">
        <v>303</v>
      </c>
      <c r="F18" s="45"/>
      <c r="G18" s="45"/>
      <c r="H18" s="289"/>
      <c r="I18" s="185" t="s">
        <v>298</v>
      </c>
    </row>
    <row r="19" spans="2:9" ht="151.5" customHeight="1" thickBot="1">
      <c r="B19" s="65" t="s">
        <v>57</v>
      </c>
      <c r="C19" s="85"/>
      <c r="D19" s="57" t="s">
        <v>129</v>
      </c>
      <c r="E19" s="74" t="s">
        <v>304</v>
      </c>
      <c r="F19" s="75"/>
      <c r="G19" s="150"/>
      <c r="H19" s="290"/>
      <c r="I19" s="185" t="s">
        <v>305</v>
      </c>
    </row>
    <row r="20" spans="2:9" ht="13.5" thickBot="1">
      <c r="B20" s="83"/>
      <c r="C20" s="85"/>
      <c r="D20" s="12">
        <v>4.3</v>
      </c>
      <c r="E20" s="32" t="s">
        <v>62</v>
      </c>
      <c r="F20" s="48"/>
      <c r="G20" s="33"/>
      <c r="H20" s="187"/>
      <c r="I20" s="83"/>
    </row>
    <row r="21" spans="2:9" ht="12.95" thickBot="1">
      <c r="B21" s="83"/>
      <c r="C21" s="85"/>
      <c r="D21" s="278" t="s">
        <v>306</v>
      </c>
      <c r="E21" s="279"/>
      <c r="F21" s="279"/>
      <c r="G21" s="280"/>
      <c r="H21" s="143"/>
      <c r="I21" s="83"/>
    </row>
    <row r="22" spans="2:9" ht="13.5" thickBot="1">
      <c r="B22" s="83"/>
      <c r="C22" s="85"/>
      <c r="D22" s="13">
        <v>4.4000000000000004</v>
      </c>
      <c r="E22" s="26" t="s">
        <v>64</v>
      </c>
      <c r="F22" s="49"/>
      <c r="G22" s="18"/>
      <c r="H22" s="187"/>
      <c r="I22" s="83"/>
    </row>
    <row r="23" spans="2:9" ht="32.25" customHeight="1" thickBot="1">
      <c r="B23" s="83"/>
      <c r="C23" s="85"/>
      <c r="D23" s="281" t="s">
        <v>307</v>
      </c>
      <c r="E23" s="282"/>
      <c r="F23" s="283"/>
      <c r="G23" s="284"/>
      <c r="H23" s="190"/>
      <c r="I23" s="83"/>
    </row>
    <row r="24" spans="2:9" ht="12.95">
      <c r="B24" s="83"/>
      <c r="C24" s="85"/>
      <c r="D24" s="51"/>
      <c r="E24" s="76"/>
      <c r="F24" s="47" t="s">
        <v>291</v>
      </c>
      <c r="G24" s="193" t="s">
        <v>289</v>
      </c>
      <c r="H24" s="189"/>
      <c r="I24" s="83"/>
    </row>
    <row r="25" spans="2:9" ht="24.95">
      <c r="B25" s="65" t="s">
        <v>72</v>
      </c>
      <c r="C25" s="85"/>
      <c r="D25" s="208" t="s">
        <v>92</v>
      </c>
      <c r="E25" s="45" t="s">
        <v>308</v>
      </c>
      <c r="F25" s="50"/>
      <c r="G25" s="206"/>
      <c r="H25" s="288"/>
      <c r="I25" s="185" t="s">
        <v>309</v>
      </c>
    </row>
    <row r="26" spans="2:9">
      <c r="B26" s="65" t="s">
        <v>57</v>
      </c>
      <c r="C26" s="85"/>
      <c r="D26" s="208" t="s">
        <v>100</v>
      </c>
      <c r="E26" s="77" t="s">
        <v>310</v>
      </c>
      <c r="F26" s="45"/>
      <c r="G26" s="45"/>
      <c r="H26" s="289"/>
      <c r="I26" s="185" t="s">
        <v>309</v>
      </c>
    </row>
    <row r="27" spans="2:9">
      <c r="B27" s="65" t="s">
        <v>72</v>
      </c>
      <c r="C27" s="85"/>
      <c r="D27" s="208" t="s">
        <v>108</v>
      </c>
      <c r="E27" s="77" t="s">
        <v>311</v>
      </c>
      <c r="F27" s="50"/>
      <c r="G27" s="206"/>
      <c r="H27" s="289"/>
      <c r="I27" s="185" t="s">
        <v>309</v>
      </c>
    </row>
    <row r="28" spans="2:9">
      <c r="B28" s="65" t="s">
        <v>72</v>
      </c>
      <c r="C28" s="85"/>
      <c r="D28" s="208" t="s">
        <v>116</v>
      </c>
      <c r="E28" s="77" t="s">
        <v>312</v>
      </c>
      <c r="F28" s="50"/>
      <c r="G28" s="206"/>
      <c r="H28" s="290"/>
      <c r="I28" s="185" t="s">
        <v>309</v>
      </c>
    </row>
    <row r="29" spans="2:9" ht="12.95" thickBot="1">
      <c r="B29" s="88"/>
      <c r="C29" s="85"/>
      <c r="D29" s="85"/>
      <c r="E29" s="85"/>
      <c r="F29" s="85"/>
      <c r="G29" s="85"/>
      <c r="H29" s="85"/>
      <c r="I29" s="83"/>
    </row>
    <row r="30" spans="2:9" ht="13.5" thickBot="1">
      <c r="B30" s="83"/>
      <c r="C30" s="88"/>
      <c r="D30" s="16">
        <v>5.2</v>
      </c>
      <c r="E30" s="30" t="s">
        <v>313</v>
      </c>
      <c r="F30" s="48"/>
      <c r="G30" s="33"/>
      <c r="H30" s="187"/>
      <c r="I30" s="83"/>
    </row>
    <row r="31" spans="2:9" ht="13.5" thickBot="1">
      <c r="B31" s="88"/>
      <c r="C31" s="88"/>
      <c r="D31" s="275" t="s">
        <v>314</v>
      </c>
      <c r="E31" s="285"/>
      <c r="F31" s="286"/>
      <c r="G31" s="287"/>
      <c r="H31" s="190"/>
      <c r="I31" s="83"/>
    </row>
    <row r="32" spans="2:9" ht="13.5" thickBot="1">
      <c r="B32" s="88"/>
      <c r="C32" s="88"/>
      <c r="D32" s="86"/>
      <c r="E32" s="87"/>
      <c r="F32" s="146" t="s">
        <v>291</v>
      </c>
      <c r="G32" s="147" t="s">
        <v>289</v>
      </c>
      <c r="H32" s="189"/>
      <c r="I32" s="83"/>
    </row>
    <row r="33" spans="2:9" ht="126.75" customHeight="1">
      <c r="B33" s="65" t="s">
        <v>72</v>
      </c>
      <c r="C33" s="88"/>
      <c r="D33" s="60" t="s">
        <v>93</v>
      </c>
      <c r="E33" s="45" t="s">
        <v>315</v>
      </c>
      <c r="F33" s="145"/>
      <c r="G33" s="54"/>
      <c r="H33" s="52"/>
      <c r="I33" s="185" t="s">
        <v>316</v>
      </c>
    </row>
    <row r="34" spans="2:9" ht="126.75" customHeight="1">
      <c r="B34" s="65" t="s">
        <v>72</v>
      </c>
      <c r="C34" s="88"/>
      <c r="D34" s="208" t="s">
        <v>101</v>
      </c>
      <c r="E34" s="45" t="s">
        <v>317</v>
      </c>
      <c r="F34" s="206"/>
      <c r="G34" s="206"/>
      <c r="H34" s="202"/>
      <c r="I34" s="185" t="s">
        <v>316</v>
      </c>
    </row>
    <row r="35" spans="2:9" ht="126.75" customHeight="1">
      <c r="B35" s="65" t="s">
        <v>72</v>
      </c>
      <c r="C35" s="88"/>
      <c r="D35" s="208" t="s">
        <v>109</v>
      </c>
      <c r="E35" s="45" t="s">
        <v>318</v>
      </c>
      <c r="F35" s="45"/>
      <c r="G35" s="45"/>
      <c r="H35" s="186"/>
      <c r="I35" s="185" t="s">
        <v>319</v>
      </c>
    </row>
    <row r="36" spans="2:9" ht="126.75" customHeight="1">
      <c r="B36" s="65" t="s">
        <v>72</v>
      </c>
      <c r="C36" s="88"/>
      <c r="D36" s="208" t="s">
        <v>117</v>
      </c>
      <c r="E36" s="45" t="s">
        <v>320</v>
      </c>
      <c r="F36" s="45"/>
      <c r="G36" s="206"/>
      <c r="H36" s="202"/>
      <c r="I36" s="185" t="s">
        <v>321</v>
      </c>
    </row>
    <row r="37" spans="2:9" ht="135.75" customHeight="1">
      <c r="B37" s="65" t="s">
        <v>72</v>
      </c>
      <c r="C37" s="88"/>
      <c r="D37" s="208" t="s">
        <v>124</v>
      </c>
      <c r="E37" s="45" t="s">
        <v>322</v>
      </c>
      <c r="F37" s="45"/>
      <c r="G37" s="206"/>
      <c r="H37" s="202"/>
      <c r="I37" s="185" t="s">
        <v>323</v>
      </c>
    </row>
    <row r="38" spans="2:9" ht="126.75" customHeight="1">
      <c r="B38" s="65" t="s">
        <v>57</v>
      </c>
      <c r="C38" s="88"/>
      <c r="D38" s="208" t="s">
        <v>130</v>
      </c>
      <c r="E38" s="45" t="s">
        <v>324</v>
      </c>
      <c r="F38" s="45"/>
      <c r="G38" s="45"/>
      <c r="H38" s="186"/>
      <c r="I38" s="185" t="s">
        <v>325</v>
      </c>
    </row>
    <row r="39" spans="2:9" ht="126.75" customHeight="1">
      <c r="B39" s="65" t="s">
        <v>57</v>
      </c>
      <c r="C39" s="88"/>
      <c r="D39" s="208" t="s">
        <v>135</v>
      </c>
      <c r="E39" s="45" t="s">
        <v>326</v>
      </c>
      <c r="F39" s="45"/>
      <c r="G39" s="45"/>
      <c r="H39" s="186"/>
      <c r="I39" s="185" t="s">
        <v>327</v>
      </c>
    </row>
    <row r="40" spans="2:9">
      <c r="B40" s="65" t="s">
        <v>57</v>
      </c>
      <c r="C40" s="88"/>
      <c r="D40" s="208" t="s">
        <v>140</v>
      </c>
      <c r="E40" s="45" t="s">
        <v>328</v>
      </c>
      <c r="F40" s="45"/>
      <c r="G40" s="45"/>
      <c r="H40" s="186"/>
      <c r="I40" s="185" t="s">
        <v>327</v>
      </c>
    </row>
    <row r="41" spans="2:9" ht="12.95" thickBot="1">
      <c r="B41" s="88"/>
      <c r="C41" s="88"/>
      <c r="D41" s="88"/>
      <c r="E41" s="88"/>
      <c r="F41" s="88"/>
      <c r="G41" s="88"/>
      <c r="H41" s="88"/>
      <c r="I41" s="83"/>
    </row>
    <row r="42" spans="2:9" ht="13.5" thickBot="1">
      <c r="B42" s="83"/>
      <c r="C42" s="85"/>
      <c r="D42" s="9">
        <v>5.3</v>
      </c>
      <c r="E42" s="32" t="s">
        <v>67</v>
      </c>
      <c r="F42" s="48"/>
      <c r="G42" s="33"/>
      <c r="H42" s="187"/>
      <c r="I42" s="83"/>
    </row>
    <row r="43" spans="2:9" ht="42" customHeight="1" thickBot="1">
      <c r="B43" s="85"/>
      <c r="C43" s="85"/>
      <c r="D43" s="291" t="s">
        <v>329</v>
      </c>
      <c r="E43" s="292"/>
      <c r="F43" s="292"/>
      <c r="G43" s="293"/>
      <c r="H43" s="191"/>
      <c r="I43" s="83"/>
    </row>
    <row r="44" spans="2:9" ht="13.5" thickBot="1">
      <c r="B44" s="85"/>
      <c r="C44" s="85"/>
      <c r="D44" s="89"/>
      <c r="E44" s="87"/>
      <c r="F44" s="146" t="s">
        <v>291</v>
      </c>
      <c r="G44" s="148" t="s">
        <v>289</v>
      </c>
      <c r="H44" s="189"/>
      <c r="I44" s="83"/>
    </row>
    <row r="45" spans="2:9">
      <c r="B45" s="65" t="s">
        <v>57</v>
      </c>
      <c r="C45" s="85"/>
      <c r="D45" s="60" t="s">
        <v>94</v>
      </c>
      <c r="E45" s="45" t="s">
        <v>330</v>
      </c>
      <c r="F45" s="142"/>
      <c r="G45" s="149"/>
      <c r="H45" s="74"/>
      <c r="I45" s="185" t="s">
        <v>331</v>
      </c>
    </row>
    <row r="46" spans="2:9" ht="24.95">
      <c r="B46" s="65" t="s">
        <v>72</v>
      </c>
      <c r="C46" s="85"/>
      <c r="D46" s="208" t="s">
        <v>102</v>
      </c>
      <c r="E46" s="45" t="s">
        <v>332</v>
      </c>
      <c r="F46" s="50"/>
      <c r="G46" s="206"/>
      <c r="H46" s="202"/>
      <c r="I46" s="185" t="s">
        <v>331</v>
      </c>
    </row>
    <row r="47" spans="2:9" ht="24.95">
      <c r="B47" s="65" t="s">
        <v>72</v>
      </c>
      <c r="C47" s="85"/>
      <c r="D47" s="208" t="s">
        <v>110</v>
      </c>
      <c r="E47" s="45" t="s">
        <v>333</v>
      </c>
      <c r="F47" s="50"/>
      <c r="G47" s="206"/>
      <c r="H47" s="202"/>
      <c r="I47" s="185" t="s">
        <v>334</v>
      </c>
    </row>
    <row r="48" spans="2:9" ht="62.45">
      <c r="B48" s="65" t="s">
        <v>72</v>
      </c>
      <c r="C48" s="85"/>
      <c r="D48" s="208" t="s">
        <v>118</v>
      </c>
      <c r="E48" s="45" t="s">
        <v>335</v>
      </c>
      <c r="F48" s="50"/>
      <c r="G48" s="206"/>
      <c r="H48" s="202"/>
      <c r="I48" s="185" t="s">
        <v>336</v>
      </c>
    </row>
    <row r="49" spans="1:9">
      <c r="A49" s="83"/>
      <c r="B49" s="65" t="s">
        <v>72</v>
      </c>
      <c r="C49" s="85"/>
      <c r="D49" s="208" t="s">
        <v>125</v>
      </c>
      <c r="E49" s="45" t="s">
        <v>337</v>
      </c>
      <c r="F49" s="50"/>
      <c r="G49" s="206"/>
      <c r="H49" s="202"/>
      <c r="I49" s="185" t="s">
        <v>338</v>
      </c>
    </row>
    <row r="50" spans="1:9" ht="50.1">
      <c r="A50" s="83"/>
      <c r="B50" s="65" t="s">
        <v>57</v>
      </c>
      <c r="C50" s="85"/>
      <c r="D50" s="208" t="s">
        <v>131</v>
      </c>
      <c r="E50" s="45" t="s">
        <v>339</v>
      </c>
      <c r="F50" s="45"/>
      <c r="G50" s="45"/>
      <c r="H50" s="186"/>
      <c r="I50" s="185" t="s">
        <v>340</v>
      </c>
    </row>
    <row r="51" spans="1:9" ht="24.95">
      <c r="A51" s="83"/>
      <c r="B51" s="65" t="s">
        <v>57</v>
      </c>
      <c r="C51" s="85"/>
      <c r="D51" s="208" t="s">
        <v>136</v>
      </c>
      <c r="E51" s="45" t="s">
        <v>341</v>
      </c>
      <c r="F51" s="45"/>
      <c r="G51" s="45"/>
      <c r="H51" s="186"/>
      <c r="I51" s="185" t="s">
        <v>327</v>
      </c>
    </row>
    <row r="52" spans="1:9">
      <c r="A52" s="83"/>
      <c r="B52" s="65" t="s">
        <v>72</v>
      </c>
      <c r="C52" s="85"/>
      <c r="D52" s="208" t="s">
        <v>141</v>
      </c>
      <c r="E52" s="45" t="s">
        <v>342</v>
      </c>
      <c r="F52" s="50"/>
      <c r="G52" s="206"/>
      <c r="H52" s="202"/>
      <c r="I52" s="185" t="s">
        <v>343</v>
      </c>
    </row>
    <row r="53" spans="1:9" ht="12.95" thickBot="1">
      <c r="A53" s="85"/>
      <c r="B53" s="85"/>
      <c r="C53" s="85"/>
      <c r="D53" s="85"/>
      <c r="E53" s="85"/>
      <c r="F53" s="85"/>
      <c r="G53" s="85"/>
      <c r="H53" s="85"/>
      <c r="I53" s="83"/>
    </row>
    <row r="54" spans="1:9" ht="13.5" thickBot="1">
      <c r="A54" s="83"/>
      <c r="B54" s="83"/>
      <c r="C54" s="85"/>
      <c r="D54" s="3">
        <v>5.4</v>
      </c>
      <c r="E54" s="4" t="s">
        <v>344</v>
      </c>
      <c r="F54" s="46"/>
      <c r="G54" s="17"/>
      <c r="H54" s="187"/>
      <c r="I54" s="83"/>
    </row>
    <row r="55" spans="1:9" ht="32.25" customHeight="1" thickBot="1">
      <c r="A55" s="83"/>
      <c r="B55" s="85"/>
      <c r="C55" s="85"/>
      <c r="D55" s="263" t="s">
        <v>345</v>
      </c>
      <c r="E55" s="294"/>
      <c r="F55" s="294"/>
      <c r="G55" s="295"/>
      <c r="H55" s="191"/>
      <c r="I55" s="83"/>
    </row>
    <row r="56" spans="1:9" ht="13.5" thickBot="1">
      <c r="A56" s="83"/>
      <c r="B56" s="85"/>
      <c r="C56" s="85"/>
      <c r="D56" s="88"/>
      <c r="E56" s="87"/>
      <c r="F56" s="146" t="s">
        <v>291</v>
      </c>
      <c r="G56" s="148" t="s">
        <v>289</v>
      </c>
      <c r="H56" s="189"/>
      <c r="I56" s="83"/>
    </row>
    <row r="57" spans="1:9" ht="37.5">
      <c r="A57" s="83"/>
      <c r="B57" s="65" t="s">
        <v>72</v>
      </c>
      <c r="C57" s="85"/>
      <c r="D57" s="208" t="s">
        <v>95</v>
      </c>
      <c r="E57" s="45" t="s">
        <v>346</v>
      </c>
      <c r="F57" s="142"/>
      <c r="G57" s="54"/>
      <c r="H57" s="52"/>
      <c r="I57" s="185" t="s">
        <v>347</v>
      </c>
    </row>
    <row r="58" spans="1:9" ht="37.5">
      <c r="A58" s="83"/>
      <c r="B58" s="65" t="s">
        <v>57</v>
      </c>
      <c r="C58" s="85"/>
      <c r="D58" s="208" t="s">
        <v>103</v>
      </c>
      <c r="E58" s="45" t="s">
        <v>348</v>
      </c>
      <c r="F58" s="45"/>
      <c r="G58" s="45"/>
      <c r="H58" s="186"/>
      <c r="I58" s="185" t="s">
        <v>349</v>
      </c>
    </row>
    <row r="59" spans="1:9" ht="37.5">
      <c r="A59" s="83"/>
      <c r="B59" s="65" t="s">
        <v>57</v>
      </c>
      <c r="C59" s="85"/>
      <c r="D59" s="208" t="s">
        <v>111</v>
      </c>
      <c r="E59" s="45" t="s">
        <v>350</v>
      </c>
      <c r="F59" s="45"/>
      <c r="G59" s="45"/>
      <c r="H59" s="186"/>
      <c r="I59" s="185" t="s">
        <v>349</v>
      </c>
    </row>
    <row r="60" spans="1:9" ht="37.5">
      <c r="A60" s="83"/>
      <c r="B60" s="65" t="s">
        <v>72</v>
      </c>
      <c r="C60" s="85"/>
      <c r="D60" s="208" t="s">
        <v>119</v>
      </c>
      <c r="E60" s="45" t="s">
        <v>351</v>
      </c>
      <c r="F60" s="50"/>
      <c r="G60" s="206"/>
      <c r="H60" s="202"/>
      <c r="I60" s="185" t="s">
        <v>352</v>
      </c>
    </row>
    <row r="61" spans="1:9" ht="62.45">
      <c r="A61" s="83"/>
      <c r="B61" s="65" t="s">
        <v>72</v>
      </c>
      <c r="C61" s="85"/>
      <c r="D61" s="208" t="s">
        <v>126</v>
      </c>
      <c r="E61" s="45" t="s">
        <v>353</v>
      </c>
      <c r="F61" s="50"/>
      <c r="G61" s="206"/>
      <c r="H61" s="202"/>
      <c r="I61" s="185" t="s">
        <v>298</v>
      </c>
    </row>
    <row r="62" spans="1:9" ht="24.95">
      <c r="A62" s="83"/>
      <c r="B62" s="65" t="s">
        <v>72</v>
      </c>
      <c r="C62" s="85"/>
      <c r="D62" s="208" t="s">
        <v>132</v>
      </c>
      <c r="E62" s="45" t="s">
        <v>354</v>
      </c>
      <c r="F62" s="50"/>
      <c r="G62" s="206"/>
      <c r="H62" s="202"/>
      <c r="I62" s="185" t="s">
        <v>338</v>
      </c>
    </row>
    <row r="63" spans="1:9" ht="50.1">
      <c r="A63" s="83"/>
      <c r="B63" s="65" t="s">
        <v>72</v>
      </c>
      <c r="C63" s="85"/>
      <c r="D63" s="208" t="s">
        <v>137</v>
      </c>
      <c r="E63" s="45" t="s">
        <v>355</v>
      </c>
      <c r="F63" s="50"/>
      <c r="G63" s="206"/>
      <c r="H63" s="202"/>
      <c r="I63" s="185" t="s">
        <v>356</v>
      </c>
    </row>
    <row r="64" spans="1:9" ht="12.95" thickBot="1">
      <c r="A64" s="83"/>
      <c r="B64" s="85"/>
      <c r="C64" s="85"/>
      <c r="D64" s="85"/>
      <c r="E64" s="85"/>
      <c r="F64" s="85"/>
      <c r="G64" s="85"/>
      <c r="H64" s="85"/>
      <c r="I64" s="83"/>
    </row>
    <row r="65" spans="2:9" ht="13.5" thickBot="1">
      <c r="B65" s="83"/>
      <c r="C65" s="85"/>
      <c r="D65" s="3">
        <v>5.5</v>
      </c>
      <c r="E65" s="4" t="s">
        <v>69</v>
      </c>
      <c r="F65" s="46"/>
      <c r="G65" s="17"/>
      <c r="H65" s="187"/>
      <c r="I65" s="83"/>
    </row>
    <row r="66" spans="2:9" ht="57" customHeight="1" thickBot="1">
      <c r="B66" s="85"/>
      <c r="C66" s="85"/>
      <c r="D66" s="296" t="s">
        <v>357</v>
      </c>
      <c r="E66" s="279"/>
      <c r="F66" s="279"/>
      <c r="G66" s="280"/>
      <c r="H66" s="143"/>
      <c r="I66" s="83"/>
    </row>
    <row r="67" spans="2:9" ht="13.5" thickBot="1">
      <c r="B67" s="85"/>
      <c r="C67" s="85"/>
      <c r="D67" s="89"/>
      <c r="E67" s="87"/>
      <c r="F67" s="146" t="s">
        <v>291</v>
      </c>
      <c r="G67" s="148" t="s">
        <v>289</v>
      </c>
      <c r="H67" s="189"/>
      <c r="I67" s="83"/>
    </row>
    <row r="68" spans="2:9" ht="37.5">
      <c r="B68" s="65" t="s">
        <v>72</v>
      </c>
      <c r="C68" s="85"/>
      <c r="D68" s="60" t="s">
        <v>96</v>
      </c>
      <c r="E68" s="45" t="s">
        <v>358</v>
      </c>
      <c r="F68" s="142"/>
      <c r="G68" s="54"/>
      <c r="H68" s="52"/>
      <c r="I68" s="185" t="s">
        <v>347</v>
      </c>
    </row>
    <row r="69" spans="2:9" ht="37.5">
      <c r="B69" s="65" t="s">
        <v>57</v>
      </c>
      <c r="C69" s="85"/>
      <c r="D69" s="208" t="s">
        <v>104</v>
      </c>
      <c r="E69" s="45" t="s">
        <v>359</v>
      </c>
      <c r="F69" s="45"/>
      <c r="G69" s="45"/>
      <c r="H69" s="186"/>
      <c r="I69" s="185" t="s">
        <v>349</v>
      </c>
    </row>
    <row r="70" spans="2:9" ht="24.95">
      <c r="B70" s="65" t="s">
        <v>57</v>
      </c>
      <c r="C70" s="85"/>
      <c r="D70" s="208" t="s">
        <v>112</v>
      </c>
      <c r="E70" s="45" t="s">
        <v>360</v>
      </c>
      <c r="F70" s="45"/>
      <c r="G70" s="45"/>
      <c r="H70" s="186"/>
      <c r="I70" s="185" t="s">
        <v>319</v>
      </c>
    </row>
    <row r="71" spans="2:9" ht="37.5">
      <c r="B71" s="65" t="s">
        <v>72</v>
      </c>
      <c r="C71" s="85"/>
      <c r="D71" s="208" t="s">
        <v>120</v>
      </c>
      <c r="E71" s="45" t="s">
        <v>361</v>
      </c>
      <c r="F71" s="45"/>
      <c r="G71" s="206"/>
      <c r="H71" s="202"/>
      <c r="I71" s="185" t="s">
        <v>343</v>
      </c>
    </row>
    <row r="72" spans="2:9" ht="50.1">
      <c r="B72" s="65" t="s">
        <v>72</v>
      </c>
      <c r="C72" s="85"/>
      <c r="D72" s="208" t="s">
        <v>127</v>
      </c>
      <c r="E72" s="45" t="s">
        <v>362</v>
      </c>
      <c r="F72" s="45"/>
      <c r="G72" s="206"/>
      <c r="H72" s="202"/>
      <c r="I72" s="185" t="s">
        <v>363</v>
      </c>
    </row>
    <row r="73" spans="2:9" ht="50.1">
      <c r="B73" s="65" t="s">
        <v>72</v>
      </c>
      <c r="C73" s="85"/>
      <c r="D73" s="208" t="s">
        <v>133</v>
      </c>
      <c r="E73" s="45" t="s">
        <v>364</v>
      </c>
      <c r="F73" s="45"/>
      <c r="G73" s="206"/>
      <c r="H73" s="202"/>
      <c r="I73" s="185" t="s">
        <v>365</v>
      </c>
    </row>
    <row r="74" spans="2:9">
      <c r="B74" s="65" t="s">
        <v>57</v>
      </c>
      <c r="C74" s="85"/>
      <c r="D74" s="208" t="s">
        <v>138</v>
      </c>
      <c r="E74" s="45" t="s">
        <v>366</v>
      </c>
      <c r="F74" s="45"/>
      <c r="G74" s="45"/>
      <c r="H74" s="186"/>
      <c r="I74" s="185" t="s">
        <v>302</v>
      </c>
    </row>
    <row r="75" spans="2:9" ht="24.95">
      <c r="B75" s="65" t="s">
        <v>72</v>
      </c>
      <c r="C75" s="85"/>
      <c r="D75" s="208" t="s">
        <v>142</v>
      </c>
      <c r="E75" s="45" t="s">
        <v>367</v>
      </c>
      <c r="F75" s="45"/>
      <c r="G75" s="206"/>
      <c r="H75" s="202"/>
      <c r="I75" s="185" t="s">
        <v>368</v>
      </c>
    </row>
    <row r="76" spans="2:9" ht="50.1">
      <c r="B76" s="65" t="s">
        <v>57</v>
      </c>
      <c r="C76" s="85"/>
      <c r="D76" s="208" t="s">
        <v>143</v>
      </c>
      <c r="E76" s="45" t="s">
        <v>369</v>
      </c>
      <c r="F76" s="45"/>
      <c r="G76" s="45"/>
      <c r="H76" s="186"/>
      <c r="I76" s="185" t="s">
        <v>338</v>
      </c>
    </row>
    <row r="77" spans="2:9" ht="24.95">
      <c r="B77" s="65" t="s">
        <v>57</v>
      </c>
      <c r="C77" s="85"/>
      <c r="D77" s="208" t="s">
        <v>144</v>
      </c>
      <c r="E77" s="45" t="s">
        <v>370</v>
      </c>
      <c r="F77" s="45"/>
      <c r="G77" s="45"/>
      <c r="H77" s="186"/>
      <c r="I77" s="185" t="s">
        <v>356</v>
      </c>
    </row>
    <row r="78" spans="2:9" ht="150">
      <c r="B78" s="65" t="s">
        <v>57</v>
      </c>
      <c r="C78" s="85"/>
      <c r="D78" s="208" t="s">
        <v>145</v>
      </c>
      <c r="E78" s="45" t="s">
        <v>371</v>
      </c>
      <c r="F78" s="45"/>
      <c r="G78" s="45"/>
      <c r="H78" s="186"/>
      <c r="I78" s="185" t="s">
        <v>356</v>
      </c>
    </row>
    <row r="79" spans="2:9" ht="24.95">
      <c r="B79" s="65" t="s">
        <v>57</v>
      </c>
      <c r="C79" s="85"/>
      <c r="D79" s="208" t="s">
        <v>146</v>
      </c>
      <c r="E79" s="45" t="s">
        <v>372</v>
      </c>
      <c r="F79" s="125"/>
      <c r="G79" s="125"/>
      <c r="H79" s="87"/>
      <c r="I79" s="192"/>
    </row>
    <row r="80" spans="2:9">
      <c r="B80" s="65" t="s">
        <v>72</v>
      </c>
      <c r="C80" s="85"/>
      <c r="D80" s="208" t="s">
        <v>147</v>
      </c>
      <c r="E80" s="45" t="s">
        <v>373</v>
      </c>
      <c r="F80" s="45"/>
      <c r="G80" s="206"/>
      <c r="H80" s="202"/>
      <c r="I80" s="185" t="s">
        <v>298</v>
      </c>
    </row>
    <row r="81" spans="1:9">
      <c r="A81" s="83"/>
      <c r="B81" s="65" t="s">
        <v>57</v>
      </c>
      <c r="C81" s="85"/>
      <c r="D81" s="208" t="s">
        <v>148</v>
      </c>
      <c r="E81" s="45" t="s">
        <v>374</v>
      </c>
      <c r="F81" s="45"/>
      <c r="G81" s="45"/>
      <c r="H81" s="186"/>
      <c r="I81" s="185" t="s">
        <v>298</v>
      </c>
    </row>
    <row r="82" spans="1:9">
      <c r="A82" s="83"/>
      <c r="B82" s="65" t="s">
        <v>72</v>
      </c>
      <c r="C82" s="85"/>
      <c r="D82" s="208" t="s">
        <v>149</v>
      </c>
      <c r="E82" s="45" t="s">
        <v>375</v>
      </c>
      <c r="F82" s="45"/>
      <c r="G82" s="206"/>
      <c r="H82" s="202"/>
      <c r="I82" s="185" t="s">
        <v>340</v>
      </c>
    </row>
    <row r="83" spans="1:9" ht="24.95">
      <c r="A83" s="83"/>
      <c r="B83" s="65" t="s">
        <v>72</v>
      </c>
      <c r="C83" s="85"/>
      <c r="D83" s="208" t="s">
        <v>150</v>
      </c>
      <c r="E83" s="45" t="s">
        <v>376</v>
      </c>
      <c r="F83" s="45"/>
      <c r="G83" s="206"/>
      <c r="H83" s="202"/>
      <c r="I83" s="185" t="s">
        <v>356</v>
      </c>
    </row>
    <row r="84" spans="1:9" ht="12.95" thickBot="1">
      <c r="A84" s="85"/>
      <c r="B84" s="85"/>
      <c r="C84" s="85"/>
      <c r="D84" s="85"/>
      <c r="E84" s="85"/>
      <c r="F84" s="85"/>
      <c r="G84" s="85"/>
      <c r="H84" s="85"/>
      <c r="I84" s="83"/>
    </row>
    <row r="85" spans="1:9" ht="13.5" thickBot="1">
      <c r="A85" s="83"/>
      <c r="B85" s="83"/>
      <c r="C85" s="85"/>
      <c r="D85" s="3">
        <v>5.6</v>
      </c>
      <c r="E85" s="4" t="s">
        <v>70</v>
      </c>
      <c r="F85" s="46"/>
      <c r="G85" s="46"/>
      <c r="H85" s="194"/>
      <c r="I85" s="85"/>
    </row>
    <row r="86" spans="1:9" ht="25.5" customHeight="1" thickBot="1">
      <c r="A86" s="83"/>
      <c r="B86" s="85"/>
      <c r="C86" s="85"/>
      <c r="D86" s="263" t="s">
        <v>377</v>
      </c>
      <c r="E86" s="264"/>
      <c r="F86" s="264"/>
      <c r="G86" s="265"/>
      <c r="H86" s="188"/>
      <c r="I86" s="83"/>
    </row>
    <row r="87" spans="1:9" ht="13.5" thickBot="1">
      <c r="A87" s="83"/>
      <c r="B87" s="85"/>
      <c r="C87" s="85"/>
      <c r="D87" s="88"/>
      <c r="E87" s="90"/>
      <c r="F87" s="146" t="s">
        <v>291</v>
      </c>
      <c r="G87" s="148" t="s">
        <v>289</v>
      </c>
      <c r="H87" s="189"/>
      <c r="I87" s="83"/>
    </row>
    <row r="88" spans="1:9" ht="174.95">
      <c r="A88" s="83"/>
      <c r="B88" s="65" t="s">
        <v>72</v>
      </c>
      <c r="C88" s="85"/>
      <c r="D88" s="208" t="s">
        <v>97</v>
      </c>
      <c r="E88" s="45" t="s">
        <v>378</v>
      </c>
      <c r="F88" s="142" t="s">
        <v>379</v>
      </c>
      <c r="G88" s="54" t="s">
        <v>380</v>
      </c>
      <c r="H88" s="52"/>
      <c r="I88" s="185" t="s">
        <v>305</v>
      </c>
    </row>
    <row r="89" spans="1:9" ht="78" customHeight="1">
      <c r="A89" s="83"/>
      <c r="B89" s="65" t="s">
        <v>72</v>
      </c>
      <c r="C89" s="85"/>
      <c r="D89" s="208" t="s">
        <v>105</v>
      </c>
      <c r="E89" s="45" t="s">
        <v>381</v>
      </c>
      <c r="F89" s="50" t="s">
        <v>382</v>
      </c>
      <c r="G89" s="206" t="s">
        <v>380</v>
      </c>
      <c r="H89" s="202"/>
      <c r="I89" s="185" t="s">
        <v>305</v>
      </c>
    </row>
    <row r="90" spans="1:9" ht="82.5" customHeight="1">
      <c r="A90" s="83"/>
      <c r="B90" s="65" t="s">
        <v>72</v>
      </c>
      <c r="C90" s="85"/>
      <c r="D90" s="208" t="s">
        <v>113</v>
      </c>
      <c r="E90" s="45" t="s">
        <v>383</v>
      </c>
      <c r="F90" s="50" t="s">
        <v>382</v>
      </c>
      <c r="G90" s="206" t="s">
        <v>380</v>
      </c>
      <c r="H90" s="202"/>
      <c r="I90" s="185" t="s">
        <v>305</v>
      </c>
    </row>
    <row r="91" spans="1:9" ht="99.95">
      <c r="A91" s="83"/>
      <c r="B91" s="65" t="s">
        <v>57</v>
      </c>
      <c r="C91" s="85"/>
      <c r="D91" s="208" t="s">
        <v>121</v>
      </c>
      <c r="E91" s="45" t="s">
        <v>384</v>
      </c>
      <c r="F91" s="45" t="s">
        <v>385</v>
      </c>
      <c r="G91" s="45" t="s">
        <v>386</v>
      </c>
      <c r="H91" s="186"/>
      <c r="I91" s="185" t="s">
        <v>305</v>
      </c>
    </row>
    <row r="92" spans="1:9" ht="87.6">
      <c r="A92" s="83"/>
      <c r="B92" s="65" t="s">
        <v>387</v>
      </c>
      <c r="C92" s="85"/>
      <c r="D92" s="208" t="s">
        <v>128</v>
      </c>
      <c r="E92" s="45" t="s">
        <v>388</v>
      </c>
      <c r="F92" s="45" t="s">
        <v>389</v>
      </c>
      <c r="G92" s="45" t="s">
        <v>390</v>
      </c>
      <c r="H92" s="186"/>
      <c r="I92" s="185" t="s">
        <v>305</v>
      </c>
    </row>
    <row r="93" spans="1:9" ht="87.6">
      <c r="A93" s="83"/>
      <c r="B93" s="65" t="s">
        <v>387</v>
      </c>
      <c r="C93" s="85"/>
      <c r="D93" s="208" t="s">
        <v>134</v>
      </c>
      <c r="E93" s="45" t="s">
        <v>391</v>
      </c>
      <c r="F93" s="45" t="s">
        <v>392</v>
      </c>
      <c r="G93" s="45" t="s">
        <v>390</v>
      </c>
      <c r="H93" s="186"/>
      <c r="I93" s="185" t="s">
        <v>356</v>
      </c>
    </row>
    <row r="94" spans="1:9" ht="37.5">
      <c r="A94" s="83"/>
      <c r="B94" s="65" t="s">
        <v>387</v>
      </c>
      <c r="C94" s="85"/>
      <c r="D94" s="208" t="s">
        <v>139</v>
      </c>
      <c r="E94" s="45" t="s">
        <v>393</v>
      </c>
      <c r="F94" s="45" t="s">
        <v>394</v>
      </c>
      <c r="G94" s="45" t="s">
        <v>390</v>
      </c>
      <c r="H94" s="195"/>
      <c r="I94" s="185" t="s">
        <v>305</v>
      </c>
    </row>
    <row r="95" spans="1:9">
      <c r="A95" s="82"/>
      <c r="B95" s="82"/>
      <c r="C95" s="82"/>
      <c r="E95" s="91"/>
      <c r="F95" s="91"/>
      <c r="G95" s="91"/>
      <c r="H95" s="196"/>
      <c r="I95" s="83"/>
    </row>
  </sheetData>
  <dataConsolidate/>
  <mergeCells count="11">
    <mergeCell ref="H14:H19"/>
    <mergeCell ref="H25:H28"/>
    <mergeCell ref="D43:G43"/>
    <mergeCell ref="D55:G55"/>
    <mergeCell ref="D66:G66"/>
    <mergeCell ref="D86:G86"/>
    <mergeCell ref="D2:G8"/>
    <mergeCell ref="D11:G11"/>
    <mergeCell ref="D21:G21"/>
    <mergeCell ref="D23:G23"/>
    <mergeCell ref="D31:G31"/>
  </mergeCells>
  <conditionalFormatting sqref="C30 B14:B19 B25:B29 B31:C41 B68:B78 B45:B52 B80:B83 B57:B63 D41:H41 B88:B94">
    <cfRule type="containsText" dxfId="47" priority="165" operator="containsText" text="Incomplete">
      <formula>NOT(ISERROR(SEARCH("Incomplete",B14)))</formula>
    </cfRule>
    <cfRule type="containsText" dxfId="46" priority="166" operator="containsText" text="Partial">
      <formula>NOT(ISERROR(SEARCH("Partial",B14)))</formula>
    </cfRule>
    <cfRule type="containsText" dxfId="45" priority="167" operator="containsText" text="Full">
      <formula>NOT(ISERROR(SEARCH("Full",B14)))</formula>
    </cfRule>
  </conditionalFormatting>
  <conditionalFormatting sqref="B79">
    <cfRule type="containsText" dxfId="44" priority="1" operator="containsText" text="Incomplete">
      <formula>NOT(ISERROR(SEARCH("Incomplete",B79)))</formula>
    </cfRule>
    <cfRule type="containsText" dxfId="43" priority="2" operator="containsText" text="Partial">
      <formula>NOT(ISERROR(SEARCH("Partial",B79)))</formula>
    </cfRule>
    <cfRule type="containsText" dxfId="42" priority="3" operator="containsText" text="Full">
      <formula>NOT(ISERROR(SEARCH("Full",B79)))</formula>
    </cfRule>
  </conditionalFormatting>
  <dataValidations count="1">
    <dataValidation type="list" allowBlank="1" showInputMessage="1" showErrorMessage="1" sqref="B14:B19 B25:B29 B57:B63 B45:B52 B33:B41 B68:B83 B88:B94" xr:uid="{00000000-0002-0000-0400-000000000000}">
      <formula1>"Full, Partial, Incomplete, N/A"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264"/>
  <sheetViews>
    <sheetView showGridLines="0" tabSelected="1" zoomScale="80" zoomScaleNormal="80" workbookViewId="0">
      <pane xSplit="3" ySplit="1" topLeftCell="D15" activePane="bottomRight" state="frozen"/>
      <selection pane="bottomRight" activeCell="B17" sqref="B17"/>
      <selection pane="bottomLeft" activeCell="A2" sqref="A2"/>
      <selection pane="topRight" activeCell="D1" sqref="D1"/>
    </sheetView>
  </sheetViews>
  <sheetFormatPr defaultColWidth="9.140625" defaultRowHeight="12.6"/>
  <cols>
    <col min="1" max="1" width="1.42578125" style="81" customWidth="1"/>
    <col min="2" max="2" width="12.5703125" style="81" bestFit="1" customWidth="1"/>
    <col min="3" max="3" width="2.42578125" style="81" customWidth="1"/>
    <col min="4" max="4" width="10.5703125" style="82" bestFit="1" customWidth="1"/>
    <col min="5" max="5" width="82.140625" style="92" customWidth="1"/>
    <col min="6" max="6" width="105" style="92" customWidth="1"/>
    <col min="7" max="7" width="67.5703125" style="83" customWidth="1"/>
    <col min="8" max="8" width="12.5703125" style="80" customWidth="1"/>
    <col min="9" max="10" width="9.140625" style="80" customWidth="1"/>
    <col min="11" max="16384" width="9.140625" style="80"/>
  </cols>
  <sheetData>
    <row r="1" spans="1:7" ht="13.5" thickBot="1">
      <c r="A1" s="109"/>
      <c r="B1" s="109"/>
      <c r="C1" s="82"/>
    </row>
    <row r="2" spans="1:7" ht="13.5" thickBot="1">
      <c r="A2" s="109"/>
      <c r="B2" s="109"/>
      <c r="C2" s="82"/>
      <c r="D2" s="309" t="s">
        <v>395</v>
      </c>
      <c r="E2" s="310"/>
      <c r="F2" s="310"/>
      <c r="G2" s="311"/>
    </row>
    <row r="3" spans="1:7" ht="13.5" thickBot="1">
      <c r="A3" s="82"/>
      <c r="B3" s="109"/>
      <c r="C3" s="82"/>
      <c r="D3" s="3" t="s">
        <v>396</v>
      </c>
      <c r="E3" s="8" t="s">
        <v>397</v>
      </c>
      <c r="F3" s="27" t="s">
        <v>398</v>
      </c>
      <c r="G3" s="8" t="s">
        <v>289</v>
      </c>
    </row>
    <row r="4" spans="1:7" ht="13.5" thickBot="1">
      <c r="A4" s="88"/>
      <c r="B4" s="109"/>
      <c r="C4" s="82"/>
      <c r="D4" s="24">
        <v>4.0999999999999996</v>
      </c>
      <c r="E4" s="28" t="s">
        <v>74</v>
      </c>
      <c r="F4" s="153"/>
      <c r="G4" s="154"/>
    </row>
    <row r="5" spans="1:7">
      <c r="A5" s="82"/>
      <c r="B5" s="82"/>
      <c r="C5" s="82"/>
      <c r="D5" s="309" t="s">
        <v>399</v>
      </c>
      <c r="E5" s="310"/>
      <c r="F5" s="310"/>
      <c r="G5" s="311"/>
    </row>
    <row r="6" spans="1:7" ht="59.25" customHeight="1" thickBot="1">
      <c r="A6" s="82"/>
      <c r="B6" s="93" t="s">
        <v>293</v>
      </c>
      <c r="C6" s="87"/>
      <c r="D6" s="318"/>
      <c r="E6" s="319"/>
      <c r="F6" s="319"/>
      <c r="G6" s="320"/>
    </row>
    <row r="7" spans="1:7" ht="13.5" thickBot="1">
      <c r="A7" s="82"/>
      <c r="B7" s="82"/>
      <c r="C7" s="88"/>
      <c r="D7" s="88"/>
      <c r="E7" s="90"/>
      <c r="F7" s="151" t="s">
        <v>398</v>
      </c>
      <c r="G7" s="152" t="s">
        <v>289</v>
      </c>
    </row>
    <row r="8" spans="1:7">
      <c r="A8" s="82"/>
      <c r="B8" s="65" t="s">
        <v>72</v>
      </c>
      <c r="C8" s="88"/>
      <c r="D8" s="208" t="s">
        <v>400</v>
      </c>
      <c r="E8" s="206" t="s">
        <v>401</v>
      </c>
      <c r="F8" s="206"/>
      <c r="G8" s="54"/>
    </row>
    <row r="9" spans="1:7">
      <c r="A9" s="82"/>
      <c r="B9" s="65" t="s">
        <v>72</v>
      </c>
      <c r="C9" s="88"/>
      <c r="D9" s="208" t="s">
        <v>402</v>
      </c>
      <c r="E9" s="52" t="s">
        <v>403</v>
      </c>
      <c r="F9" s="206"/>
      <c r="G9" s="206"/>
    </row>
    <row r="10" spans="1:7">
      <c r="A10" s="82"/>
      <c r="B10" s="65" t="s">
        <v>72</v>
      </c>
      <c r="C10" s="88"/>
      <c r="D10" s="208" t="s">
        <v>404</v>
      </c>
      <c r="E10" s="206" t="s">
        <v>405</v>
      </c>
      <c r="F10" s="206"/>
      <c r="G10" s="206"/>
    </row>
    <row r="11" spans="1:7">
      <c r="A11" s="82"/>
      <c r="B11" s="65" t="s">
        <v>72</v>
      </c>
      <c r="C11" s="88"/>
      <c r="D11" s="208" t="s">
        <v>406</v>
      </c>
      <c r="E11" s="54" t="s">
        <v>407</v>
      </c>
      <c r="F11" s="206"/>
      <c r="G11" s="206"/>
    </row>
    <row r="12" spans="1:7">
      <c r="A12" s="82"/>
      <c r="B12" s="65" t="s">
        <v>72</v>
      </c>
      <c r="C12" s="330"/>
      <c r="D12" s="208" t="s">
        <v>408</v>
      </c>
      <c r="E12" s="206" t="s">
        <v>409</v>
      </c>
      <c r="F12" s="206"/>
      <c r="G12" s="206"/>
    </row>
    <row r="13" spans="1:7" ht="12.95" thickBot="1">
      <c r="A13" s="82"/>
      <c r="B13" s="82"/>
      <c r="C13" s="82"/>
      <c r="E13" s="88"/>
      <c r="F13" s="115"/>
      <c r="G13" s="88"/>
    </row>
    <row r="14" spans="1:7" ht="13.5" thickBot="1">
      <c r="A14" s="82"/>
      <c r="B14" s="82"/>
      <c r="C14" s="83"/>
      <c r="D14" s="24">
        <v>4.2</v>
      </c>
      <c r="E14" s="23" t="s">
        <v>75</v>
      </c>
      <c r="F14" s="55"/>
      <c r="G14" s="56"/>
    </row>
    <row r="15" spans="1:7" ht="27" customHeight="1" thickBot="1">
      <c r="A15" s="82"/>
      <c r="B15" s="88"/>
      <c r="C15" s="83"/>
      <c r="D15" s="298" t="s">
        <v>410</v>
      </c>
      <c r="E15" s="301"/>
      <c r="F15" s="301"/>
      <c r="G15" s="302"/>
    </row>
    <row r="16" spans="1:7" ht="13.5" thickBot="1">
      <c r="A16" s="82"/>
      <c r="B16" s="82"/>
      <c r="C16" s="82"/>
      <c r="D16" s="88"/>
      <c r="E16" s="90"/>
      <c r="F16" s="155" t="s">
        <v>398</v>
      </c>
      <c r="G16" s="156" t="s">
        <v>289</v>
      </c>
    </row>
    <row r="17" spans="2:7">
      <c r="B17" s="65" t="s">
        <v>72</v>
      </c>
      <c r="C17" s="82"/>
      <c r="D17" s="57" t="s">
        <v>91</v>
      </c>
      <c r="E17" s="206" t="s">
        <v>411</v>
      </c>
      <c r="F17" s="54"/>
      <c r="G17" s="54"/>
    </row>
    <row r="18" spans="2:7">
      <c r="B18" s="331" t="s">
        <v>72</v>
      </c>
      <c r="C18" s="82"/>
      <c r="D18" s="315" t="s">
        <v>99</v>
      </c>
      <c r="E18" s="206" t="s">
        <v>412</v>
      </c>
      <c r="F18" s="110"/>
      <c r="G18" s="110"/>
    </row>
    <row r="19" spans="2:7">
      <c r="B19" s="332"/>
      <c r="C19" s="82"/>
      <c r="D19" s="316"/>
      <c r="E19" s="206" t="s">
        <v>413</v>
      </c>
      <c r="F19" s="206"/>
      <c r="G19" s="206"/>
    </row>
    <row r="20" spans="2:7">
      <c r="B20" s="332"/>
      <c r="C20" s="82"/>
      <c r="D20" s="316"/>
      <c r="E20" s="53" t="s">
        <v>414</v>
      </c>
      <c r="F20" s="206"/>
      <c r="G20" s="206"/>
    </row>
    <row r="21" spans="2:7">
      <c r="B21" s="332"/>
      <c r="C21" s="82"/>
      <c r="D21" s="316"/>
      <c r="E21" s="53" t="s">
        <v>415</v>
      </c>
      <c r="F21" s="206"/>
      <c r="G21" s="206"/>
    </row>
    <row r="22" spans="2:7">
      <c r="B22" s="332"/>
      <c r="C22" s="82"/>
      <c r="D22" s="316"/>
      <c r="E22" s="53" t="s">
        <v>416</v>
      </c>
      <c r="F22" s="206"/>
      <c r="G22" s="206"/>
    </row>
    <row r="23" spans="2:7">
      <c r="B23" s="332"/>
      <c r="C23" s="82"/>
      <c r="D23" s="316"/>
      <c r="E23" s="53" t="s">
        <v>417</v>
      </c>
      <c r="F23" s="206"/>
      <c r="G23" s="206"/>
    </row>
    <row r="24" spans="2:7">
      <c r="B24" s="332"/>
      <c r="C24" s="82"/>
      <c r="D24" s="316"/>
      <c r="E24" s="53" t="s">
        <v>418</v>
      </c>
      <c r="F24" s="206"/>
      <c r="G24" s="206"/>
    </row>
    <row r="25" spans="2:7">
      <c r="B25" s="332"/>
      <c r="C25" s="82"/>
      <c r="D25" s="316"/>
      <c r="E25" s="53" t="s">
        <v>419</v>
      </c>
      <c r="F25" s="206"/>
      <c r="G25" s="206"/>
    </row>
    <row r="26" spans="2:7">
      <c r="B26" s="332"/>
      <c r="C26" s="82"/>
      <c r="D26" s="316"/>
      <c r="E26" s="53" t="s">
        <v>420</v>
      </c>
      <c r="F26" s="206"/>
      <c r="G26" s="206"/>
    </row>
    <row r="27" spans="2:7">
      <c r="B27" s="332"/>
      <c r="C27" s="82"/>
      <c r="D27" s="316"/>
      <c r="E27" s="53" t="s">
        <v>421</v>
      </c>
      <c r="F27" s="206"/>
      <c r="G27" s="206"/>
    </row>
    <row r="28" spans="2:7">
      <c r="B28" s="332"/>
      <c r="C28" s="82"/>
      <c r="D28" s="316"/>
      <c r="E28" s="53" t="s">
        <v>422</v>
      </c>
      <c r="F28" s="206"/>
      <c r="G28" s="206"/>
    </row>
    <row r="29" spans="2:7">
      <c r="B29" s="333"/>
      <c r="C29" s="82"/>
      <c r="D29" s="317"/>
      <c r="E29" s="53" t="s">
        <v>423</v>
      </c>
      <c r="F29" s="206"/>
      <c r="G29" s="206"/>
    </row>
    <row r="30" spans="2:7">
      <c r="B30" s="65" t="s">
        <v>72</v>
      </c>
      <c r="C30" s="82"/>
      <c r="D30" s="208" t="s">
        <v>107</v>
      </c>
      <c r="E30" s="206" t="s">
        <v>424</v>
      </c>
      <c r="F30" s="206"/>
      <c r="G30" s="206"/>
    </row>
    <row r="31" spans="2:7">
      <c r="B31" s="65" t="s">
        <v>57</v>
      </c>
      <c r="C31" s="82"/>
      <c r="D31" s="208" t="s">
        <v>115</v>
      </c>
      <c r="E31" s="206" t="s">
        <v>425</v>
      </c>
      <c r="F31" s="206"/>
      <c r="G31" s="206"/>
    </row>
    <row r="32" spans="2:7">
      <c r="B32" s="65" t="s">
        <v>57</v>
      </c>
      <c r="C32" s="82"/>
      <c r="D32" s="208" t="s">
        <v>123</v>
      </c>
      <c r="E32" s="206" t="s">
        <v>426</v>
      </c>
      <c r="F32" s="206"/>
      <c r="G32" s="206"/>
    </row>
    <row r="33" spans="1:7" ht="12.95" thickBot="1">
      <c r="A33" s="82"/>
      <c r="B33" s="82"/>
      <c r="C33" s="82"/>
      <c r="E33" s="82"/>
      <c r="F33" s="116"/>
      <c r="G33" s="82"/>
    </row>
    <row r="34" spans="1:7" ht="13.5" thickBot="1">
      <c r="A34" s="82"/>
      <c r="B34" s="82"/>
      <c r="C34" s="88"/>
      <c r="D34" s="9">
        <v>4.3</v>
      </c>
      <c r="E34" s="10" t="s">
        <v>76</v>
      </c>
      <c r="F34" s="55"/>
      <c r="G34" s="56"/>
    </row>
    <row r="35" spans="1:7" ht="38.25" customHeight="1" thickBot="1">
      <c r="A35" s="82"/>
      <c r="B35" s="88"/>
      <c r="C35" s="83"/>
      <c r="D35" s="298" t="s">
        <v>427</v>
      </c>
      <c r="E35" s="301"/>
      <c r="F35" s="301"/>
      <c r="G35" s="302"/>
    </row>
    <row r="36" spans="1:7" ht="13.5" thickBot="1">
      <c r="A36" s="82"/>
      <c r="B36" s="82"/>
      <c r="C36" s="82"/>
      <c r="D36" s="88"/>
      <c r="E36" s="90"/>
      <c r="F36" s="155" t="s">
        <v>398</v>
      </c>
      <c r="G36" s="156" t="s">
        <v>289</v>
      </c>
    </row>
    <row r="37" spans="1:7">
      <c r="A37" s="82"/>
      <c r="B37" s="65" t="s">
        <v>72</v>
      </c>
      <c r="C37" s="82"/>
      <c r="D37" s="208" t="s">
        <v>154</v>
      </c>
      <c r="E37" s="206" t="s">
        <v>428</v>
      </c>
      <c r="F37" s="54"/>
      <c r="G37" s="54"/>
    </row>
    <row r="38" spans="1:7">
      <c r="A38" s="82"/>
      <c r="B38" s="65" t="s">
        <v>72</v>
      </c>
      <c r="C38" s="82"/>
      <c r="D38" s="208" t="s">
        <v>169</v>
      </c>
      <c r="E38" s="206" t="s">
        <v>429</v>
      </c>
      <c r="F38" s="206"/>
      <c r="G38" s="206"/>
    </row>
    <row r="39" spans="1:7">
      <c r="A39" s="82"/>
      <c r="B39" s="65" t="s">
        <v>72</v>
      </c>
      <c r="C39" s="82"/>
      <c r="D39" s="208" t="s">
        <v>184</v>
      </c>
      <c r="E39" s="206" t="s">
        <v>430</v>
      </c>
      <c r="F39" s="206"/>
      <c r="G39" s="206"/>
    </row>
    <row r="40" spans="1:7">
      <c r="A40" s="82"/>
      <c r="B40" s="65" t="s">
        <v>387</v>
      </c>
      <c r="C40" s="82"/>
      <c r="D40" s="208" t="s">
        <v>198</v>
      </c>
      <c r="E40" s="206" t="s">
        <v>431</v>
      </c>
      <c r="F40" s="206"/>
      <c r="G40" s="206"/>
    </row>
    <row r="41" spans="1:7">
      <c r="A41" s="82"/>
      <c r="B41" s="65" t="s">
        <v>72</v>
      </c>
      <c r="C41" s="82"/>
      <c r="D41" s="208" t="s">
        <v>211</v>
      </c>
      <c r="E41" s="206" t="s">
        <v>432</v>
      </c>
      <c r="F41" s="206"/>
      <c r="G41" s="206"/>
    </row>
    <row r="42" spans="1:7">
      <c r="A42" s="82"/>
      <c r="B42" s="65" t="s">
        <v>72</v>
      </c>
      <c r="C42" s="82"/>
      <c r="D42" s="208" t="s">
        <v>222</v>
      </c>
      <c r="E42" s="206" t="s">
        <v>433</v>
      </c>
      <c r="F42" s="206"/>
      <c r="G42" s="206"/>
    </row>
    <row r="43" spans="1:7">
      <c r="A43" s="82"/>
      <c r="B43" s="65" t="s">
        <v>72</v>
      </c>
      <c r="C43" s="82"/>
      <c r="D43" s="208" t="s">
        <v>232</v>
      </c>
      <c r="E43" s="206" t="s">
        <v>434</v>
      </c>
      <c r="F43" s="206"/>
      <c r="G43" s="206"/>
    </row>
    <row r="44" spans="1:7">
      <c r="A44" s="82"/>
      <c r="B44" s="65" t="s">
        <v>72</v>
      </c>
      <c r="C44" s="82"/>
      <c r="D44" s="208" t="s">
        <v>241</v>
      </c>
      <c r="E44" s="206" t="s">
        <v>435</v>
      </c>
      <c r="F44" s="206"/>
      <c r="G44" s="206"/>
    </row>
    <row r="45" spans="1:7">
      <c r="A45" s="82"/>
      <c r="B45" s="65" t="s">
        <v>72</v>
      </c>
      <c r="C45" s="82"/>
      <c r="D45" s="208" t="s">
        <v>248</v>
      </c>
      <c r="E45" s="206" t="s">
        <v>436</v>
      </c>
      <c r="F45" s="206"/>
      <c r="G45" s="206"/>
    </row>
    <row r="46" spans="1:7">
      <c r="A46" s="82"/>
      <c r="B46" s="65" t="s">
        <v>72</v>
      </c>
      <c r="C46" s="82"/>
      <c r="D46" s="208" t="s">
        <v>255</v>
      </c>
      <c r="E46" s="206" t="s">
        <v>437</v>
      </c>
      <c r="F46" s="206"/>
      <c r="G46" s="206"/>
    </row>
    <row r="47" spans="1:7">
      <c r="A47" s="82"/>
      <c r="B47" s="331" t="s">
        <v>72</v>
      </c>
      <c r="C47" s="82"/>
      <c r="D47" s="297" t="s">
        <v>261</v>
      </c>
      <c r="E47" s="206" t="s">
        <v>438</v>
      </c>
      <c r="F47" s="206"/>
      <c r="G47" s="206"/>
    </row>
    <row r="48" spans="1:7">
      <c r="A48" s="82"/>
      <c r="B48" s="332"/>
      <c r="C48" s="82"/>
      <c r="D48" s="297"/>
      <c r="E48" s="206" t="s">
        <v>439</v>
      </c>
      <c r="F48" s="206"/>
      <c r="G48" s="206"/>
    </row>
    <row r="49" spans="2:7">
      <c r="B49" s="332"/>
      <c r="C49" s="82"/>
      <c r="D49" s="297"/>
      <c r="E49" s="206" t="s">
        <v>440</v>
      </c>
      <c r="F49" s="206"/>
      <c r="G49" s="206"/>
    </row>
    <row r="50" spans="2:7">
      <c r="B50" s="332"/>
      <c r="C50" s="82"/>
      <c r="D50" s="297"/>
      <c r="E50" s="206" t="s">
        <v>441</v>
      </c>
      <c r="F50" s="206"/>
      <c r="G50" s="206"/>
    </row>
    <row r="51" spans="2:7">
      <c r="B51" s="332"/>
      <c r="C51" s="82"/>
      <c r="D51" s="297"/>
      <c r="E51" s="206" t="s">
        <v>442</v>
      </c>
      <c r="F51" s="206"/>
      <c r="G51" s="206"/>
    </row>
    <row r="52" spans="2:7">
      <c r="B52" s="333"/>
      <c r="C52" s="82"/>
      <c r="D52" s="297"/>
      <c r="E52" s="206" t="s">
        <v>443</v>
      </c>
      <c r="F52" s="206"/>
      <c r="G52" s="206"/>
    </row>
    <row r="53" spans="2:7">
      <c r="B53" s="65" t="s">
        <v>72</v>
      </c>
      <c r="C53" s="82"/>
      <c r="D53" s="208" t="s">
        <v>267</v>
      </c>
      <c r="E53" s="206" t="s">
        <v>444</v>
      </c>
      <c r="F53" s="206"/>
      <c r="G53" s="206"/>
    </row>
    <row r="54" spans="2:7">
      <c r="B54" s="334" t="s">
        <v>72</v>
      </c>
      <c r="C54" s="82"/>
      <c r="D54" s="297" t="s">
        <v>272</v>
      </c>
      <c r="E54" s="206" t="s">
        <v>445</v>
      </c>
    </row>
    <row r="55" spans="2:7">
      <c r="B55" s="334"/>
      <c r="C55" s="82"/>
      <c r="D55" s="297"/>
      <c r="E55" s="206" t="s">
        <v>446</v>
      </c>
      <c r="F55" s="206"/>
      <c r="G55" s="206"/>
    </row>
    <row r="56" spans="2:7">
      <c r="B56" s="334"/>
      <c r="C56" s="82"/>
      <c r="D56" s="297"/>
      <c r="E56" s="206" t="s">
        <v>447</v>
      </c>
      <c r="F56" s="206"/>
      <c r="G56" s="206"/>
    </row>
    <row r="57" spans="2:7">
      <c r="B57" s="334"/>
      <c r="C57" s="82"/>
      <c r="D57" s="297"/>
      <c r="E57" s="206" t="s">
        <v>448</v>
      </c>
      <c r="F57" s="206"/>
      <c r="G57" s="206"/>
    </row>
    <row r="58" spans="2:7" ht="14.45" customHeight="1">
      <c r="B58" s="334" t="s">
        <v>57</v>
      </c>
      <c r="C58" s="82"/>
      <c r="D58" s="297" t="s">
        <v>276</v>
      </c>
      <c r="E58" s="206" t="s">
        <v>449</v>
      </c>
      <c r="F58" s="110"/>
      <c r="G58" s="110"/>
    </row>
    <row r="59" spans="2:7">
      <c r="B59" s="334"/>
      <c r="C59" s="82"/>
      <c r="D59" s="297"/>
      <c r="E59" s="206" t="s">
        <v>450</v>
      </c>
      <c r="F59" s="206"/>
      <c r="G59" s="206"/>
    </row>
    <row r="60" spans="2:7">
      <c r="B60" s="334"/>
      <c r="C60" s="82"/>
      <c r="D60" s="297"/>
      <c r="E60" s="206" t="s">
        <v>451</v>
      </c>
      <c r="F60" s="206"/>
      <c r="G60" s="206"/>
    </row>
    <row r="61" spans="2:7">
      <c r="B61" s="334"/>
      <c r="C61" s="82"/>
      <c r="D61" s="297"/>
      <c r="E61" s="206" t="s">
        <v>452</v>
      </c>
      <c r="F61" s="206"/>
      <c r="G61" s="206"/>
    </row>
    <row r="62" spans="2:7">
      <c r="B62" s="334"/>
      <c r="C62" s="82"/>
      <c r="D62" s="297"/>
      <c r="E62" s="206" t="s">
        <v>453</v>
      </c>
      <c r="F62" s="206"/>
      <c r="G62" s="206"/>
    </row>
    <row r="63" spans="2:7">
      <c r="B63" s="334"/>
      <c r="C63" s="82"/>
      <c r="D63" s="297"/>
      <c r="E63" s="206" t="s">
        <v>454</v>
      </c>
      <c r="F63" s="206"/>
      <c r="G63" s="206"/>
    </row>
    <row r="64" spans="2:7">
      <c r="B64" s="334"/>
      <c r="C64" s="82"/>
      <c r="D64" s="297"/>
      <c r="E64" s="206" t="s">
        <v>455</v>
      </c>
      <c r="F64" s="206"/>
      <c r="G64" s="206"/>
    </row>
    <row r="65" spans="2:7" ht="37.5">
      <c r="B65" s="65" t="s">
        <v>72</v>
      </c>
      <c r="C65" s="82"/>
      <c r="D65" s="208" t="s">
        <v>280</v>
      </c>
      <c r="E65" s="206" t="s">
        <v>456</v>
      </c>
      <c r="F65" s="206"/>
      <c r="G65" s="206"/>
    </row>
    <row r="66" spans="2:7" ht="24.95">
      <c r="B66" s="65" t="s">
        <v>72</v>
      </c>
      <c r="C66" s="82"/>
      <c r="D66" s="208" t="s">
        <v>283</v>
      </c>
      <c r="E66" s="206" t="s">
        <v>457</v>
      </c>
      <c r="F66" s="206"/>
      <c r="G66" s="206"/>
    </row>
    <row r="67" spans="2:7" ht="37.5">
      <c r="B67" s="65" t="s">
        <v>57</v>
      </c>
      <c r="C67" s="82"/>
      <c r="D67" s="208" t="s">
        <v>155</v>
      </c>
      <c r="E67" s="206" t="s">
        <v>458</v>
      </c>
      <c r="F67" s="206"/>
      <c r="G67" s="206"/>
    </row>
    <row r="68" spans="2:7" ht="24.95">
      <c r="B68" s="65" t="s">
        <v>72</v>
      </c>
      <c r="C68" s="82"/>
      <c r="D68" s="208" t="s">
        <v>170</v>
      </c>
      <c r="E68" s="206" t="s">
        <v>459</v>
      </c>
      <c r="F68" s="206"/>
      <c r="G68" s="206"/>
    </row>
    <row r="69" spans="2:7" ht="37.5">
      <c r="B69" s="65" t="s">
        <v>57</v>
      </c>
      <c r="C69" s="82"/>
      <c r="D69" s="208" t="s">
        <v>185</v>
      </c>
      <c r="E69" s="206" t="s">
        <v>460</v>
      </c>
      <c r="F69" s="206"/>
      <c r="G69" s="206"/>
    </row>
    <row r="70" spans="2:7">
      <c r="B70" s="65" t="s">
        <v>72</v>
      </c>
      <c r="C70" s="82"/>
      <c r="D70" s="208" t="s">
        <v>199</v>
      </c>
      <c r="E70" s="206" t="s">
        <v>461</v>
      </c>
      <c r="F70" s="206"/>
      <c r="G70" s="206"/>
    </row>
    <row r="71" spans="2:7" ht="37.5">
      <c r="B71" s="65" t="s">
        <v>387</v>
      </c>
      <c r="C71" s="82"/>
      <c r="D71" s="208" t="s">
        <v>212</v>
      </c>
      <c r="E71" s="206" t="s">
        <v>462</v>
      </c>
      <c r="F71" s="206"/>
      <c r="G71" s="206"/>
    </row>
    <row r="72" spans="2:7" ht="27">
      <c r="B72" s="65" t="s">
        <v>387</v>
      </c>
      <c r="C72" s="82"/>
      <c r="D72" s="208" t="s">
        <v>223</v>
      </c>
      <c r="E72" s="206" t="s">
        <v>463</v>
      </c>
      <c r="F72" s="206"/>
      <c r="G72" s="206"/>
    </row>
    <row r="73" spans="2:7">
      <c r="B73" s="65" t="s">
        <v>72</v>
      </c>
      <c r="C73" s="82"/>
      <c r="D73" s="208" t="s">
        <v>233</v>
      </c>
      <c r="E73" s="206" t="s">
        <v>464</v>
      </c>
      <c r="F73" s="206"/>
      <c r="G73" s="206"/>
    </row>
    <row r="74" spans="2:7" ht="37.5">
      <c r="B74" s="331" t="s">
        <v>72</v>
      </c>
      <c r="C74" s="82"/>
      <c r="D74" s="297" t="s">
        <v>242</v>
      </c>
      <c r="E74" s="206" t="s">
        <v>465</v>
      </c>
      <c r="F74" s="206"/>
      <c r="G74" s="206"/>
    </row>
    <row r="75" spans="2:7" ht="24.95">
      <c r="B75" s="333"/>
      <c r="C75" s="82"/>
      <c r="D75" s="297"/>
      <c r="E75" s="206" t="s">
        <v>466</v>
      </c>
      <c r="F75" s="206"/>
      <c r="G75" s="206"/>
    </row>
    <row r="76" spans="2:7">
      <c r="B76" s="334" t="s">
        <v>387</v>
      </c>
      <c r="C76" s="82"/>
      <c r="D76" s="297" t="s">
        <v>249</v>
      </c>
      <c r="E76" s="206" t="s">
        <v>467</v>
      </c>
      <c r="F76" s="206"/>
      <c r="G76" s="206"/>
    </row>
    <row r="77" spans="2:7">
      <c r="B77" s="334"/>
      <c r="C77" s="82"/>
      <c r="D77" s="297"/>
      <c r="E77" s="206" t="s">
        <v>468</v>
      </c>
      <c r="F77" s="206"/>
      <c r="G77" s="206"/>
    </row>
    <row r="78" spans="2:7">
      <c r="B78" s="334"/>
      <c r="C78" s="82"/>
      <c r="D78" s="297"/>
      <c r="E78" s="206" t="s">
        <v>469</v>
      </c>
      <c r="F78" s="206"/>
      <c r="G78" s="206"/>
    </row>
    <row r="79" spans="2:7">
      <c r="B79" s="334" t="s">
        <v>72</v>
      </c>
      <c r="C79" s="82"/>
      <c r="D79" s="297" t="s">
        <v>256</v>
      </c>
      <c r="E79" s="206" t="s">
        <v>470</v>
      </c>
      <c r="F79" s="83"/>
    </row>
    <row r="80" spans="2:7">
      <c r="B80" s="334"/>
      <c r="C80" s="82"/>
      <c r="D80" s="297"/>
      <c r="E80" s="206" t="s">
        <v>471</v>
      </c>
      <c r="F80" s="206"/>
      <c r="G80" s="206"/>
    </row>
    <row r="81" spans="2:7">
      <c r="B81" s="334"/>
      <c r="C81" s="82"/>
      <c r="D81" s="297"/>
      <c r="E81" s="206" t="s">
        <v>472</v>
      </c>
      <c r="F81" s="206"/>
      <c r="G81" s="206"/>
    </row>
    <row r="82" spans="2:7">
      <c r="B82" s="334"/>
      <c r="C82" s="82"/>
      <c r="D82" s="297"/>
      <c r="E82" s="206" t="s">
        <v>473</v>
      </c>
      <c r="F82" s="206"/>
      <c r="G82" s="206"/>
    </row>
    <row r="83" spans="2:7">
      <c r="B83" s="334"/>
      <c r="C83" s="82"/>
      <c r="D83" s="297"/>
      <c r="E83" s="206" t="s">
        <v>474</v>
      </c>
      <c r="F83" s="206"/>
      <c r="G83" s="206"/>
    </row>
    <row r="84" spans="2:7">
      <c r="B84" s="334"/>
      <c r="C84" s="82"/>
      <c r="D84" s="297"/>
      <c r="E84" s="206" t="s">
        <v>475</v>
      </c>
      <c r="F84" s="206"/>
      <c r="G84" s="206"/>
    </row>
    <row r="85" spans="2:7">
      <c r="B85" s="334"/>
      <c r="C85" s="82"/>
      <c r="D85" s="297"/>
      <c r="E85" s="206" t="s">
        <v>476</v>
      </c>
      <c r="F85" s="206"/>
      <c r="G85" s="206"/>
    </row>
    <row r="86" spans="2:7">
      <c r="B86" s="334"/>
      <c r="C86" s="82"/>
      <c r="D86" s="297"/>
      <c r="E86" s="206" t="s">
        <v>477</v>
      </c>
      <c r="F86" s="206"/>
      <c r="G86" s="206"/>
    </row>
    <row r="87" spans="2:7">
      <c r="B87" s="334"/>
      <c r="C87" s="82"/>
      <c r="D87" s="297"/>
      <c r="E87" s="206" t="s">
        <v>478</v>
      </c>
      <c r="F87" s="206"/>
      <c r="G87" s="206"/>
    </row>
    <row r="88" spans="2:7">
      <c r="B88" s="334"/>
      <c r="C88" s="82"/>
      <c r="D88" s="297"/>
      <c r="E88" s="206" t="s">
        <v>479</v>
      </c>
      <c r="F88" s="206"/>
      <c r="G88" s="206"/>
    </row>
    <row r="89" spans="2:7">
      <c r="B89" s="65" t="s">
        <v>387</v>
      </c>
      <c r="C89" s="82"/>
      <c r="D89" s="208" t="s">
        <v>262</v>
      </c>
      <c r="E89" s="206" t="s">
        <v>480</v>
      </c>
      <c r="F89" s="206"/>
      <c r="G89" s="206"/>
    </row>
    <row r="90" spans="2:7" ht="12.95" thickBot="1">
      <c r="B90" s="82"/>
      <c r="C90" s="82"/>
      <c r="E90" s="82"/>
      <c r="F90" s="116"/>
      <c r="G90" s="82"/>
    </row>
    <row r="91" spans="2:7" ht="13.5" thickBot="1">
      <c r="B91" s="82"/>
      <c r="C91" s="88"/>
      <c r="D91" s="9">
        <v>5</v>
      </c>
      <c r="E91" s="10" t="s">
        <v>481</v>
      </c>
      <c r="F91" s="55"/>
      <c r="G91" s="56"/>
    </row>
    <row r="92" spans="2:7" ht="21" customHeight="1" thickBot="1">
      <c r="B92" s="88"/>
      <c r="C92" s="83"/>
      <c r="D92" s="312" t="s">
        <v>482</v>
      </c>
      <c r="E92" s="313"/>
      <c r="F92" s="313"/>
      <c r="G92" s="314"/>
    </row>
    <row r="93" spans="2:7" ht="13.5" thickBot="1">
      <c r="B93" s="82"/>
      <c r="C93" s="83"/>
      <c r="D93" s="21">
        <v>5.0999999999999996</v>
      </c>
      <c r="E93" s="22" t="s">
        <v>483</v>
      </c>
      <c r="F93" s="58"/>
      <c r="G93" s="59"/>
    </row>
    <row r="94" spans="2:7" ht="13.5" thickBot="1">
      <c r="B94" s="82"/>
      <c r="C94" s="83"/>
      <c r="D94" s="88"/>
      <c r="E94" s="90"/>
      <c r="F94" s="155" t="s">
        <v>398</v>
      </c>
      <c r="G94" s="156" t="s">
        <v>289</v>
      </c>
    </row>
    <row r="95" spans="2:7" ht="24.95">
      <c r="B95" s="65" t="s">
        <v>72</v>
      </c>
      <c r="C95" s="83"/>
      <c r="D95" s="208" t="s">
        <v>156</v>
      </c>
      <c r="E95" s="206" t="s">
        <v>484</v>
      </c>
      <c r="F95" s="157"/>
      <c r="G95" s="54"/>
    </row>
    <row r="96" spans="2:7" ht="24.95">
      <c r="B96" s="65" t="s">
        <v>72</v>
      </c>
      <c r="C96" s="83"/>
      <c r="D96" s="208" t="s">
        <v>171</v>
      </c>
      <c r="E96" s="206" t="s">
        <v>485</v>
      </c>
      <c r="F96" s="206"/>
      <c r="G96" s="206"/>
    </row>
    <row r="97" spans="1:8" ht="24.95">
      <c r="A97" s="82"/>
      <c r="B97" s="65" t="s">
        <v>57</v>
      </c>
      <c r="C97" s="83"/>
      <c r="D97" s="208" t="s">
        <v>186</v>
      </c>
      <c r="E97" s="206" t="s">
        <v>486</v>
      </c>
      <c r="F97" s="206"/>
      <c r="G97" s="206"/>
      <c r="H97" s="83"/>
    </row>
    <row r="98" spans="1:8" ht="24.95">
      <c r="A98" s="82"/>
      <c r="B98" s="65" t="s">
        <v>72</v>
      </c>
      <c r="C98" s="83"/>
      <c r="D98" s="208" t="s">
        <v>200</v>
      </c>
      <c r="E98" s="206" t="s">
        <v>487</v>
      </c>
      <c r="F98" s="206"/>
      <c r="G98" s="206"/>
      <c r="H98" s="83"/>
    </row>
    <row r="99" spans="1:8" ht="12.95" thickBot="1">
      <c r="A99" s="82"/>
      <c r="B99" s="82"/>
      <c r="C99" s="82"/>
      <c r="E99" s="82"/>
      <c r="F99" s="82"/>
      <c r="G99" s="82"/>
      <c r="H99" s="82"/>
    </row>
    <row r="100" spans="1:8" ht="13.5" thickBot="1">
      <c r="A100" s="82"/>
      <c r="B100" s="82"/>
      <c r="C100" s="83"/>
      <c r="D100" s="16">
        <v>5.2</v>
      </c>
      <c r="E100" s="23" t="s">
        <v>78</v>
      </c>
      <c r="F100" s="55"/>
      <c r="G100" s="56"/>
      <c r="H100" s="83"/>
    </row>
    <row r="101" spans="1:8" ht="48.75" customHeight="1" thickBot="1">
      <c r="A101" s="82"/>
      <c r="B101" s="115"/>
      <c r="C101" s="87"/>
      <c r="D101" s="298" t="s">
        <v>488</v>
      </c>
      <c r="E101" s="301"/>
      <c r="F101" s="301"/>
      <c r="G101" s="302"/>
      <c r="H101" s="83"/>
    </row>
    <row r="102" spans="1:8" ht="13.5" thickBot="1">
      <c r="A102" s="82"/>
      <c r="B102" s="88"/>
      <c r="C102" s="88"/>
      <c r="D102" s="88"/>
      <c r="E102" s="90"/>
      <c r="F102" s="155" t="s">
        <v>398</v>
      </c>
      <c r="G102" s="156" t="s">
        <v>289</v>
      </c>
      <c r="H102" s="83"/>
    </row>
    <row r="103" spans="1:8">
      <c r="A103" s="83"/>
      <c r="B103" s="331" t="s">
        <v>387</v>
      </c>
      <c r="C103" s="88"/>
      <c r="D103" s="297" t="s">
        <v>93</v>
      </c>
      <c r="E103" s="206" t="s">
        <v>489</v>
      </c>
      <c r="F103" s="83"/>
      <c r="H103" s="83"/>
    </row>
    <row r="104" spans="1:8" ht="24.95">
      <c r="A104" s="82"/>
      <c r="B104" s="332"/>
      <c r="C104" s="88"/>
      <c r="D104" s="297"/>
      <c r="E104" s="206" t="s">
        <v>490</v>
      </c>
      <c r="F104" s="206"/>
      <c r="G104" s="206"/>
      <c r="H104" s="83"/>
    </row>
    <row r="105" spans="1:8" ht="24.95">
      <c r="A105" s="82"/>
      <c r="B105" s="333"/>
      <c r="C105" s="88"/>
      <c r="D105" s="297"/>
      <c r="E105" s="206" t="s">
        <v>491</v>
      </c>
      <c r="F105" s="206"/>
      <c r="G105" s="54"/>
      <c r="H105" s="83"/>
    </row>
    <row r="106" spans="1:8" ht="24.95">
      <c r="A106" s="82"/>
      <c r="B106" s="65" t="s">
        <v>72</v>
      </c>
      <c r="C106" s="88"/>
      <c r="D106" s="208" t="s">
        <v>101</v>
      </c>
      <c r="E106" s="206" t="s">
        <v>492</v>
      </c>
      <c r="F106" s="206"/>
      <c r="G106" s="206"/>
      <c r="H106" s="83"/>
    </row>
    <row r="107" spans="1:8" ht="12.95" thickBot="1">
      <c r="A107" s="82"/>
      <c r="B107" s="82"/>
      <c r="C107" s="88"/>
      <c r="D107" s="88"/>
      <c r="E107" s="88"/>
      <c r="F107" s="115"/>
      <c r="G107" s="88"/>
      <c r="H107" s="83"/>
    </row>
    <row r="108" spans="1:8" ht="13.5" thickBot="1">
      <c r="A108" s="82"/>
      <c r="B108" s="82"/>
      <c r="C108" s="88"/>
      <c r="D108" s="9">
        <v>6</v>
      </c>
      <c r="E108" s="10" t="s">
        <v>493</v>
      </c>
      <c r="F108" s="55"/>
      <c r="G108" s="56"/>
      <c r="H108" s="83"/>
    </row>
    <row r="109" spans="1:8">
      <c r="A109" s="82"/>
      <c r="B109" s="115"/>
      <c r="C109" s="88"/>
      <c r="D109" s="309" t="s">
        <v>494</v>
      </c>
      <c r="E109" s="310"/>
      <c r="F109" s="310"/>
      <c r="G109" s="311"/>
      <c r="H109" s="83"/>
    </row>
    <row r="110" spans="1:8" ht="64.5" customHeight="1" thickBot="1">
      <c r="A110" s="82"/>
      <c r="B110" s="82"/>
      <c r="C110" s="87"/>
      <c r="D110" s="318"/>
      <c r="E110" s="319"/>
      <c r="F110" s="319"/>
      <c r="G110" s="320"/>
      <c r="H110" s="83"/>
    </row>
    <row r="111" spans="1:8" ht="13.5" thickBot="1">
      <c r="A111" s="82"/>
      <c r="B111" s="82"/>
      <c r="C111" s="88"/>
      <c r="D111" s="13">
        <v>6.1</v>
      </c>
      <c r="E111" s="14" t="s">
        <v>495</v>
      </c>
      <c r="F111" s="14" t="s">
        <v>398</v>
      </c>
      <c r="G111" s="15" t="s">
        <v>289</v>
      </c>
      <c r="H111" s="83"/>
    </row>
    <row r="112" spans="1:8" ht="21" customHeight="1">
      <c r="A112" s="82"/>
      <c r="B112" s="70" t="s">
        <v>72</v>
      </c>
      <c r="C112" s="88"/>
      <c r="D112" s="60" t="s">
        <v>157</v>
      </c>
      <c r="E112" s="54" t="s">
        <v>496</v>
      </c>
      <c r="F112" s="54"/>
      <c r="G112" s="206"/>
      <c r="H112" s="83"/>
    </row>
    <row r="113" spans="2:7" ht="24.95">
      <c r="B113" s="70" t="s">
        <v>72</v>
      </c>
      <c r="C113" s="88"/>
      <c r="D113" s="208" t="s">
        <v>172</v>
      </c>
      <c r="E113" s="206" t="s">
        <v>497</v>
      </c>
      <c r="F113" s="54"/>
      <c r="G113" s="206"/>
    </row>
    <row r="114" spans="2:7" ht="24.95">
      <c r="B114" s="70" t="s">
        <v>72</v>
      </c>
      <c r="C114" s="88"/>
      <c r="D114" s="208" t="s">
        <v>187</v>
      </c>
      <c r="E114" s="206" t="s">
        <v>498</v>
      </c>
      <c r="F114" s="54"/>
      <c r="G114" s="206"/>
    </row>
    <row r="115" spans="2:7" ht="24.95">
      <c r="B115" s="70" t="s">
        <v>72</v>
      </c>
      <c r="C115" s="88"/>
      <c r="D115" s="208" t="s">
        <v>201</v>
      </c>
      <c r="E115" s="206" t="s">
        <v>499</v>
      </c>
      <c r="F115" s="54"/>
      <c r="G115" s="206"/>
    </row>
    <row r="116" spans="2:7" ht="24.95">
      <c r="B116" s="70" t="s">
        <v>72</v>
      </c>
      <c r="C116" s="88"/>
      <c r="D116" s="208" t="s">
        <v>213</v>
      </c>
      <c r="E116" s="206" t="s">
        <v>500</v>
      </c>
      <c r="F116" s="54"/>
      <c r="G116" s="206"/>
    </row>
    <row r="117" spans="2:7" ht="24.95">
      <c r="B117" s="70" t="s">
        <v>72</v>
      </c>
      <c r="C117" s="88"/>
      <c r="D117" s="208" t="s">
        <v>224</v>
      </c>
      <c r="E117" s="206" t="s">
        <v>501</v>
      </c>
      <c r="F117" s="54"/>
      <c r="G117" s="206"/>
    </row>
    <row r="118" spans="2:7" ht="37.5">
      <c r="B118" s="335" t="s">
        <v>72</v>
      </c>
      <c r="C118" s="88"/>
      <c r="D118" s="208" t="s">
        <v>234</v>
      </c>
      <c r="E118" s="206" t="s">
        <v>502</v>
      </c>
      <c r="F118" s="54"/>
      <c r="G118" s="206"/>
    </row>
    <row r="119" spans="2:7" ht="24.95">
      <c r="B119" s="334" t="s">
        <v>72</v>
      </c>
      <c r="C119" s="88"/>
      <c r="D119" s="297" t="s">
        <v>243</v>
      </c>
      <c r="E119" s="206" t="s">
        <v>503</v>
      </c>
      <c r="F119" s="54"/>
      <c r="G119" s="206"/>
    </row>
    <row r="120" spans="2:7" ht="24.95">
      <c r="B120" s="334"/>
      <c r="C120" s="88"/>
      <c r="D120" s="297"/>
      <c r="E120" s="206" t="s">
        <v>504</v>
      </c>
      <c r="F120" s="54"/>
      <c r="G120" s="206"/>
    </row>
    <row r="121" spans="2:7" ht="24.95">
      <c r="B121" s="65" t="s">
        <v>72</v>
      </c>
      <c r="C121" s="88"/>
      <c r="D121" s="208" t="s">
        <v>250</v>
      </c>
      <c r="E121" s="206" t="s">
        <v>505</v>
      </c>
      <c r="F121" s="54"/>
      <c r="G121" s="206"/>
    </row>
    <row r="122" spans="2:7" ht="12.95" thickBot="1">
      <c r="B122" s="82"/>
      <c r="C122" s="88"/>
      <c r="D122" s="88"/>
      <c r="E122" s="88"/>
      <c r="F122" s="115"/>
      <c r="G122" s="88"/>
    </row>
    <row r="123" spans="2:7" ht="13.5" thickBot="1">
      <c r="B123" s="88"/>
      <c r="C123" s="88"/>
      <c r="D123" s="9">
        <v>6.2</v>
      </c>
      <c r="E123" s="10" t="s">
        <v>506</v>
      </c>
      <c r="F123" s="55"/>
      <c r="G123" s="56"/>
    </row>
    <row r="124" spans="2:7">
      <c r="B124" s="115" t="s">
        <v>507</v>
      </c>
      <c r="C124" s="88"/>
      <c r="D124" s="309" t="s">
        <v>508</v>
      </c>
      <c r="E124" s="310"/>
      <c r="F124" s="310"/>
      <c r="G124" s="311"/>
    </row>
    <row r="125" spans="2:7" ht="30.6" customHeight="1" thickBot="1">
      <c r="B125" s="82"/>
      <c r="C125" s="87"/>
      <c r="D125" s="318"/>
      <c r="E125" s="319"/>
      <c r="F125" s="319"/>
      <c r="G125" s="320"/>
    </row>
    <row r="126" spans="2:7" ht="13.5" thickBot="1">
      <c r="B126" s="88"/>
      <c r="C126" s="88"/>
      <c r="D126" s="88"/>
      <c r="E126" s="90"/>
      <c r="F126" s="155" t="s">
        <v>398</v>
      </c>
      <c r="G126" s="156" t="s">
        <v>289</v>
      </c>
    </row>
    <row r="127" spans="2:7" ht="24.95">
      <c r="B127" s="65" t="s">
        <v>72</v>
      </c>
      <c r="C127" s="330"/>
      <c r="D127" s="208" t="s">
        <v>158</v>
      </c>
      <c r="E127" s="206" t="s">
        <v>509</v>
      </c>
      <c r="F127" s="54"/>
      <c r="G127" s="54"/>
    </row>
    <row r="128" spans="2:7" ht="176.25" customHeight="1">
      <c r="B128" s="65" t="s">
        <v>57</v>
      </c>
      <c r="C128" s="330"/>
      <c r="D128" s="208" t="s">
        <v>173</v>
      </c>
      <c r="E128" s="206" t="s">
        <v>510</v>
      </c>
      <c r="F128" s="54"/>
      <c r="G128" s="206"/>
    </row>
    <row r="129" spans="1:7" ht="24.95">
      <c r="A129" s="82"/>
      <c r="B129" s="65" t="s">
        <v>57</v>
      </c>
      <c r="C129" s="330"/>
      <c r="D129" s="208" t="s">
        <v>188</v>
      </c>
      <c r="E129" s="206" t="s">
        <v>511</v>
      </c>
      <c r="F129" s="54"/>
      <c r="G129" s="206"/>
    </row>
    <row r="130" spans="1:7" ht="12.95" thickBot="1">
      <c r="A130" s="83"/>
      <c r="B130" s="83"/>
      <c r="C130" s="83"/>
      <c r="D130" s="83"/>
      <c r="E130" s="83"/>
    </row>
    <row r="131" spans="1:7" ht="13.5" thickBot="1">
      <c r="A131" s="82"/>
      <c r="B131" s="83"/>
      <c r="C131" s="336"/>
      <c r="D131" s="20">
        <v>6.3</v>
      </c>
      <c r="E131" s="10" t="s">
        <v>75</v>
      </c>
      <c r="F131" s="10"/>
      <c r="G131" s="10"/>
    </row>
    <row r="132" spans="1:7" ht="12.95" thickBot="1">
      <c r="A132" s="82"/>
      <c r="B132" s="115"/>
      <c r="C132" s="87"/>
      <c r="D132" s="298" t="s">
        <v>512</v>
      </c>
      <c r="E132" s="299"/>
      <c r="F132" s="299"/>
      <c r="G132" s="300"/>
    </row>
    <row r="133" spans="1:7" ht="13.5" thickBot="1">
      <c r="A133" s="82"/>
      <c r="B133" s="82"/>
      <c r="C133" s="83"/>
      <c r="D133" s="94"/>
      <c r="E133" s="95"/>
      <c r="F133" s="155" t="s">
        <v>398</v>
      </c>
      <c r="G133" s="156" t="s">
        <v>289</v>
      </c>
    </row>
    <row r="134" spans="1:7" ht="39.6">
      <c r="A134" s="82"/>
      <c r="B134" s="65" t="s">
        <v>387</v>
      </c>
      <c r="C134" s="83"/>
      <c r="D134" s="208">
        <v>6.3</v>
      </c>
      <c r="E134" s="206" t="s">
        <v>513</v>
      </c>
      <c r="F134" s="54"/>
      <c r="G134" s="54"/>
    </row>
    <row r="135" spans="1:7" ht="37.5">
      <c r="A135" s="82"/>
      <c r="B135" s="65" t="s">
        <v>72</v>
      </c>
      <c r="C135" s="83"/>
      <c r="D135" s="208" t="s">
        <v>174</v>
      </c>
      <c r="E135" s="206" t="s">
        <v>514</v>
      </c>
      <c r="F135" s="206"/>
      <c r="G135" s="206"/>
    </row>
    <row r="136" spans="1:7" ht="37.5">
      <c r="A136" s="82"/>
      <c r="B136" s="334" t="s">
        <v>57</v>
      </c>
      <c r="C136" s="83"/>
      <c r="D136" s="297" t="s">
        <v>189</v>
      </c>
      <c r="E136" s="206" t="s">
        <v>515</v>
      </c>
      <c r="F136" s="206"/>
      <c r="G136" s="206"/>
    </row>
    <row r="137" spans="1:7" ht="24.95">
      <c r="A137" s="82"/>
      <c r="B137" s="334"/>
      <c r="C137" s="82"/>
      <c r="D137" s="297"/>
      <c r="E137" s="206" t="s">
        <v>516</v>
      </c>
      <c r="F137" s="206"/>
      <c r="G137" s="206"/>
    </row>
    <row r="138" spans="1:7" ht="24.95">
      <c r="A138" s="82"/>
      <c r="B138" s="65" t="s">
        <v>72</v>
      </c>
      <c r="C138" s="83"/>
      <c r="D138" s="208" t="s">
        <v>202</v>
      </c>
      <c r="E138" s="206" t="s">
        <v>517</v>
      </c>
      <c r="F138" s="206"/>
      <c r="G138" s="206"/>
    </row>
    <row r="139" spans="1:7" ht="29.1">
      <c r="A139" s="82"/>
      <c r="B139" s="65" t="s">
        <v>57</v>
      </c>
      <c r="C139" s="83"/>
      <c r="D139" s="208" t="s">
        <v>214</v>
      </c>
      <c r="E139" s="206" t="s">
        <v>518</v>
      </c>
      <c r="F139" s="54"/>
      <c r="G139" s="206"/>
    </row>
    <row r="140" spans="1:7" ht="12.95" thickBot="1">
      <c r="A140" s="83"/>
      <c r="B140" s="83"/>
      <c r="C140" s="83"/>
      <c r="D140" s="83"/>
      <c r="E140" s="83"/>
    </row>
    <row r="141" spans="1:7" ht="13.5" thickBot="1">
      <c r="A141" s="88"/>
      <c r="B141" s="88"/>
      <c r="C141" s="88"/>
      <c r="D141" s="3">
        <v>6.4</v>
      </c>
      <c r="E141" s="7" t="s">
        <v>519</v>
      </c>
      <c r="F141" s="61"/>
      <c r="G141" s="62"/>
    </row>
    <row r="142" spans="1:7" ht="13.5" thickBot="1">
      <c r="A142" s="82"/>
      <c r="B142" s="82"/>
      <c r="C142" s="83"/>
      <c r="D142" s="19" t="s">
        <v>520</v>
      </c>
      <c r="E142" s="5" t="s">
        <v>313</v>
      </c>
      <c r="F142" s="63"/>
      <c r="G142" s="64"/>
    </row>
    <row r="143" spans="1:7" ht="47.25" customHeight="1" thickBot="1">
      <c r="A143" s="82"/>
      <c r="B143" s="115"/>
      <c r="C143" s="83"/>
      <c r="D143" s="298" t="s">
        <v>521</v>
      </c>
      <c r="E143" s="299"/>
      <c r="F143" s="299"/>
      <c r="G143" s="300"/>
    </row>
    <row r="144" spans="1:7" ht="13.5" thickBot="1">
      <c r="A144" s="82"/>
      <c r="B144" s="82"/>
      <c r="C144" s="83"/>
      <c r="D144" s="94"/>
      <c r="E144" s="95"/>
      <c r="F144" s="155" t="s">
        <v>398</v>
      </c>
      <c r="G144" s="156" t="s">
        <v>289</v>
      </c>
    </row>
    <row r="145" spans="2:7">
      <c r="B145" s="65" t="s">
        <v>72</v>
      </c>
      <c r="C145" s="83"/>
      <c r="D145" s="208" t="s">
        <v>159</v>
      </c>
      <c r="E145" s="206" t="s">
        <v>522</v>
      </c>
      <c r="F145" s="54"/>
      <c r="G145" s="54"/>
    </row>
    <row r="146" spans="2:7">
      <c r="B146" s="331" t="s">
        <v>72</v>
      </c>
      <c r="C146" s="83"/>
      <c r="D146" s="297" t="s">
        <v>175</v>
      </c>
      <c r="E146" s="206" t="s">
        <v>523</v>
      </c>
      <c r="F146" s="206"/>
      <c r="G146" s="206"/>
    </row>
    <row r="147" spans="2:7">
      <c r="B147" s="333"/>
      <c r="C147" s="83"/>
      <c r="D147" s="297"/>
      <c r="E147" s="206" t="s">
        <v>524</v>
      </c>
      <c r="F147" s="206"/>
      <c r="G147" s="206"/>
    </row>
    <row r="148" spans="2:7">
      <c r="B148" s="65" t="s">
        <v>72</v>
      </c>
      <c r="C148" s="83"/>
      <c r="D148" s="208" t="s">
        <v>190</v>
      </c>
      <c r="E148" s="206" t="s">
        <v>525</v>
      </c>
      <c r="F148" s="206"/>
      <c r="G148" s="206"/>
    </row>
    <row r="149" spans="2:7">
      <c r="B149" s="65" t="s">
        <v>57</v>
      </c>
      <c r="C149" s="83"/>
      <c r="D149" s="208" t="s">
        <v>203</v>
      </c>
      <c r="E149" s="206" t="s">
        <v>526</v>
      </c>
      <c r="F149" s="206"/>
      <c r="G149" s="113"/>
    </row>
    <row r="150" spans="2:7">
      <c r="B150" s="65" t="s">
        <v>72</v>
      </c>
      <c r="C150" s="83"/>
      <c r="D150" s="208" t="s">
        <v>215</v>
      </c>
      <c r="E150" s="206" t="s">
        <v>527</v>
      </c>
      <c r="F150" s="206"/>
      <c r="G150" s="206"/>
    </row>
    <row r="151" spans="2:7">
      <c r="B151" s="65" t="s">
        <v>57</v>
      </c>
      <c r="C151" s="83"/>
      <c r="D151" s="208" t="s">
        <v>225</v>
      </c>
      <c r="E151" s="206" t="s">
        <v>528</v>
      </c>
      <c r="F151" s="206"/>
      <c r="G151" s="113"/>
    </row>
    <row r="152" spans="2:7">
      <c r="B152" s="331" t="s">
        <v>72</v>
      </c>
      <c r="C152" s="83"/>
      <c r="D152" s="297" t="s">
        <v>235</v>
      </c>
      <c r="E152" s="206" t="s">
        <v>529</v>
      </c>
      <c r="F152" s="206"/>
      <c r="G152" s="206"/>
    </row>
    <row r="153" spans="2:7">
      <c r="B153" s="332"/>
      <c r="C153" s="83"/>
      <c r="D153" s="297"/>
      <c r="E153" s="206" t="s">
        <v>530</v>
      </c>
      <c r="F153" s="206"/>
      <c r="G153" s="206"/>
    </row>
    <row r="154" spans="2:7">
      <c r="B154" s="333"/>
      <c r="C154" s="83"/>
      <c r="D154" s="297"/>
      <c r="E154" s="206" t="s">
        <v>531</v>
      </c>
      <c r="F154" s="206"/>
      <c r="G154" s="206"/>
    </row>
    <row r="155" spans="2:7">
      <c r="B155" s="65" t="s">
        <v>57</v>
      </c>
      <c r="C155" s="83"/>
      <c r="D155" s="208" t="s">
        <v>244</v>
      </c>
      <c r="E155" s="206" t="s">
        <v>532</v>
      </c>
      <c r="F155" s="114"/>
      <c r="G155" s="45"/>
    </row>
    <row r="156" spans="2:7">
      <c r="B156" s="65" t="s">
        <v>57</v>
      </c>
      <c r="C156" s="83"/>
      <c r="D156" s="208" t="s">
        <v>251</v>
      </c>
      <c r="E156" s="206" t="s">
        <v>533</v>
      </c>
      <c r="F156" s="206"/>
      <c r="G156" s="45"/>
    </row>
    <row r="157" spans="2:7">
      <c r="B157" s="65" t="s">
        <v>57</v>
      </c>
      <c r="C157" s="83"/>
      <c r="D157" s="208" t="s">
        <v>257</v>
      </c>
      <c r="E157" s="206" t="s">
        <v>534</v>
      </c>
      <c r="F157" s="206"/>
      <c r="G157" s="45"/>
    </row>
    <row r="158" spans="2:7">
      <c r="B158" s="65" t="s">
        <v>72</v>
      </c>
      <c r="C158" s="83"/>
      <c r="D158" s="208" t="s">
        <v>263</v>
      </c>
      <c r="E158" s="206" t="s">
        <v>535</v>
      </c>
      <c r="F158" s="206"/>
      <c r="G158" s="206"/>
    </row>
    <row r="159" spans="2:7">
      <c r="B159" s="65" t="s">
        <v>72</v>
      </c>
      <c r="C159" s="83"/>
      <c r="D159" s="208" t="s">
        <v>268</v>
      </c>
      <c r="E159" s="206" t="s">
        <v>536</v>
      </c>
      <c r="F159" s="206"/>
      <c r="G159" s="206"/>
    </row>
    <row r="160" spans="2:7">
      <c r="B160" s="65" t="s">
        <v>72</v>
      </c>
      <c r="C160" s="83"/>
      <c r="D160" s="208" t="s">
        <v>273</v>
      </c>
      <c r="E160" s="206" t="s">
        <v>537</v>
      </c>
      <c r="F160" s="206"/>
      <c r="G160" s="206"/>
    </row>
    <row r="161" spans="2:7">
      <c r="B161" s="65" t="s">
        <v>57</v>
      </c>
      <c r="C161" s="83"/>
      <c r="D161" s="208" t="s">
        <v>277</v>
      </c>
      <c r="E161" s="206" t="s">
        <v>538</v>
      </c>
      <c r="F161" s="206"/>
      <c r="G161" s="206"/>
    </row>
    <row r="162" spans="2:7" ht="24.95">
      <c r="B162" s="65" t="s">
        <v>72</v>
      </c>
      <c r="C162" s="83"/>
      <c r="D162" s="42" t="s">
        <v>160</v>
      </c>
      <c r="E162" s="118" t="s">
        <v>539</v>
      </c>
      <c r="F162" s="118"/>
      <c r="G162" s="206"/>
    </row>
    <row r="163" spans="2:7" ht="24.95">
      <c r="B163" s="65" t="s">
        <v>72</v>
      </c>
      <c r="C163" s="83"/>
      <c r="D163" s="208" t="s">
        <v>176</v>
      </c>
      <c r="E163" s="206" t="s">
        <v>540</v>
      </c>
      <c r="F163" s="118"/>
      <c r="G163" s="206"/>
    </row>
    <row r="164" spans="2:7" ht="24.95">
      <c r="B164" s="65" t="s">
        <v>72</v>
      </c>
      <c r="C164" s="83"/>
      <c r="D164" s="208" t="s">
        <v>191</v>
      </c>
      <c r="E164" s="206" t="s">
        <v>541</v>
      </c>
      <c r="F164" s="118"/>
      <c r="G164" s="206"/>
    </row>
    <row r="165" spans="2:7" ht="24.95">
      <c r="B165" s="65" t="s">
        <v>72</v>
      </c>
      <c r="C165" s="83"/>
      <c r="D165" s="208" t="s">
        <v>204</v>
      </c>
      <c r="E165" s="206" t="s">
        <v>542</v>
      </c>
      <c r="F165" s="118"/>
      <c r="G165" s="206"/>
    </row>
    <row r="166" spans="2:7" ht="24.95">
      <c r="B166" s="65" t="s">
        <v>72</v>
      </c>
      <c r="C166" s="83"/>
      <c r="D166" s="208" t="s">
        <v>216</v>
      </c>
      <c r="E166" s="206" t="s">
        <v>543</v>
      </c>
      <c r="F166" s="118"/>
      <c r="G166" s="206"/>
    </row>
    <row r="167" spans="2:7" ht="24.95">
      <c r="B167" s="65" t="s">
        <v>72</v>
      </c>
      <c r="C167" s="83"/>
      <c r="D167" s="208" t="s">
        <v>226</v>
      </c>
      <c r="E167" s="206" t="s">
        <v>544</v>
      </c>
      <c r="F167" s="118"/>
      <c r="G167" s="206"/>
    </row>
    <row r="168" spans="2:7" ht="24.95">
      <c r="B168" s="65" t="s">
        <v>72</v>
      </c>
      <c r="C168" s="83"/>
      <c r="D168" s="208" t="s">
        <v>236</v>
      </c>
      <c r="E168" s="206" t="s">
        <v>545</v>
      </c>
      <c r="F168" s="118"/>
      <c r="G168" s="206"/>
    </row>
    <row r="169" spans="2:7">
      <c r="B169" s="65" t="s">
        <v>57</v>
      </c>
      <c r="C169" s="83"/>
      <c r="D169" s="208" t="s">
        <v>245</v>
      </c>
      <c r="E169" s="206" t="s">
        <v>546</v>
      </c>
      <c r="F169" s="206"/>
      <c r="G169" s="114"/>
    </row>
    <row r="170" spans="2:7">
      <c r="B170" s="65" t="s">
        <v>72</v>
      </c>
      <c r="C170" s="83"/>
      <c r="D170" s="208" t="s">
        <v>252</v>
      </c>
      <c r="E170" s="206" t="s">
        <v>547</v>
      </c>
      <c r="F170" s="206"/>
      <c r="G170" s="206"/>
    </row>
    <row r="171" spans="2:7">
      <c r="B171" s="65" t="s">
        <v>72</v>
      </c>
      <c r="C171" s="83"/>
      <c r="D171" s="42" t="s">
        <v>258</v>
      </c>
      <c r="E171" s="118" t="s">
        <v>548</v>
      </c>
      <c r="F171" s="118"/>
      <c r="G171" s="206"/>
    </row>
    <row r="172" spans="2:7" ht="37.5">
      <c r="B172" s="65" t="s">
        <v>72</v>
      </c>
      <c r="C172" s="83"/>
      <c r="D172" s="208" t="s">
        <v>264</v>
      </c>
      <c r="E172" s="206" t="s">
        <v>549</v>
      </c>
      <c r="F172" s="206"/>
      <c r="G172" s="206"/>
    </row>
    <row r="173" spans="2:7" ht="37.5">
      <c r="B173" s="65" t="s">
        <v>72</v>
      </c>
      <c r="C173" s="83"/>
      <c r="D173" s="208" t="s">
        <v>269</v>
      </c>
      <c r="E173" s="206" t="s">
        <v>550</v>
      </c>
      <c r="F173" s="118"/>
      <c r="G173" s="206"/>
    </row>
    <row r="174" spans="2:7" ht="24.95">
      <c r="B174" s="65" t="s">
        <v>72</v>
      </c>
      <c r="C174" s="83"/>
      <c r="D174" s="208" t="s">
        <v>274</v>
      </c>
      <c r="E174" s="206" t="s">
        <v>551</v>
      </c>
      <c r="F174" s="206"/>
      <c r="G174" s="206"/>
    </row>
    <row r="175" spans="2:7">
      <c r="B175" s="65" t="s">
        <v>72</v>
      </c>
      <c r="C175" s="83"/>
      <c r="D175" s="208" t="s">
        <v>278</v>
      </c>
      <c r="E175" s="206" t="s">
        <v>552</v>
      </c>
      <c r="F175" s="206"/>
      <c r="G175" s="206"/>
    </row>
    <row r="176" spans="2:7" ht="24.95">
      <c r="B176" s="65" t="s">
        <v>72</v>
      </c>
      <c r="C176" s="83"/>
      <c r="D176" s="208" t="s">
        <v>281</v>
      </c>
      <c r="E176" s="206" t="s">
        <v>553</v>
      </c>
      <c r="F176" s="118"/>
      <c r="G176" s="206"/>
    </row>
    <row r="177" spans="2:7" ht="24.95">
      <c r="B177" s="65" t="s">
        <v>72</v>
      </c>
      <c r="C177" s="83"/>
      <c r="D177" s="208" t="s">
        <v>284</v>
      </c>
      <c r="E177" s="206" t="s">
        <v>554</v>
      </c>
      <c r="F177" s="118"/>
      <c r="G177" s="206"/>
    </row>
    <row r="178" spans="2:7">
      <c r="B178" s="65" t="s">
        <v>72</v>
      </c>
      <c r="C178" s="83"/>
      <c r="D178" s="208" t="s">
        <v>285</v>
      </c>
      <c r="E178" s="206" t="s">
        <v>555</v>
      </c>
      <c r="F178" s="118"/>
      <c r="G178" s="206"/>
    </row>
    <row r="179" spans="2:7" ht="24.95">
      <c r="B179" s="82"/>
      <c r="C179" s="83"/>
      <c r="D179" s="208" t="s">
        <v>556</v>
      </c>
      <c r="E179" s="206" t="s">
        <v>557</v>
      </c>
      <c r="F179" s="337"/>
      <c r="G179" s="337"/>
    </row>
    <row r="180" spans="2:7" ht="99.95">
      <c r="B180" s="65" t="s">
        <v>72</v>
      </c>
      <c r="C180" s="83"/>
      <c r="D180" s="208" t="s">
        <v>161</v>
      </c>
      <c r="E180" s="206" t="s">
        <v>558</v>
      </c>
      <c r="F180" s="206"/>
      <c r="G180" s="206"/>
    </row>
    <row r="181" spans="2:7" ht="77.25" customHeight="1">
      <c r="B181" s="65" t="s">
        <v>72</v>
      </c>
      <c r="C181" s="83"/>
      <c r="D181" s="208" t="s">
        <v>177</v>
      </c>
      <c r="E181" s="206" t="s">
        <v>559</v>
      </c>
      <c r="F181" s="206"/>
      <c r="G181" s="206"/>
    </row>
    <row r="182" spans="2:7" ht="24.95">
      <c r="B182" s="331" t="s">
        <v>72</v>
      </c>
      <c r="C182" s="83"/>
      <c r="D182" s="297" t="s">
        <v>192</v>
      </c>
      <c r="E182" s="206" t="s">
        <v>560</v>
      </c>
      <c r="F182" s="83"/>
    </row>
    <row r="183" spans="2:7" ht="24.95">
      <c r="B183" s="332"/>
      <c r="C183" s="83"/>
      <c r="D183" s="297"/>
      <c r="E183" s="206" t="s">
        <v>561</v>
      </c>
      <c r="F183" s="206"/>
      <c r="G183" s="206"/>
    </row>
    <row r="184" spans="2:7" ht="24.95">
      <c r="B184" s="333"/>
      <c r="C184" s="83"/>
      <c r="D184" s="297"/>
      <c r="E184" s="206" t="s">
        <v>562</v>
      </c>
      <c r="F184" s="206"/>
      <c r="G184" s="206"/>
    </row>
    <row r="185" spans="2:7" ht="24.95">
      <c r="B185" s="65" t="s">
        <v>57</v>
      </c>
      <c r="C185" s="83"/>
      <c r="D185" s="208" t="s">
        <v>205</v>
      </c>
      <c r="E185" s="206" t="s">
        <v>563</v>
      </c>
      <c r="F185" s="206"/>
      <c r="G185" s="206"/>
    </row>
    <row r="186" spans="2:7" ht="24.95">
      <c r="B186" s="65" t="s">
        <v>57</v>
      </c>
      <c r="C186" s="83"/>
      <c r="D186" s="208" t="s">
        <v>217</v>
      </c>
      <c r="E186" s="206" t="s">
        <v>564</v>
      </c>
      <c r="F186" s="206"/>
      <c r="G186" s="206"/>
    </row>
    <row r="187" spans="2:7">
      <c r="B187" s="65" t="s">
        <v>387</v>
      </c>
      <c r="C187" s="83"/>
      <c r="D187" s="208" t="s">
        <v>227</v>
      </c>
      <c r="E187" s="206" t="s">
        <v>565</v>
      </c>
      <c r="F187" s="206"/>
      <c r="G187" s="206"/>
    </row>
    <row r="188" spans="2:7">
      <c r="B188" s="65" t="s">
        <v>72</v>
      </c>
      <c r="C188" s="83"/>
      <c r="D188" s="208" t="s">
        <v>237</v>
      </c>
      <c r="E188" s="206" t="s">
        <v>566</v>
      </c>
      <c r="F188" s="206"/>
      <c r="G188" s="206"/>
    </row>
    <row r="189" spans="2:7">
      <c r="B189" s="65" t="s">
        <v>72</v>
      </c>
      <c r="C189" s="83"/>
      <c r="D189" s="208" t="s">
        <v>246</v>
      </c>
      <c r="E189" s="206" t="s">
        <v>567</v>
      </c>
      <c r="F189" s="206"/>
      <c r="G189" s="206"/>
    </row>
    <row r="190" spans="2:7">
      <c r="B190" s="65" t="s">
        <v>387</v>
      </c>
      <c r="C190" s="83"/>
      <c r="D190" s="208" t="s">
        <v>253</v>
      </c>
      <c r="E190" s="206" t="s">
        <v>568</v>
      </c>
      <c r="F190" s="206"/>
      <c r="G190" s="206"/>
    </row>
    <row r="191" spans="2:7" ht="24.95">
      <c r="B191" s="65" t="s">
        <v>72</v>
      </c>
      <c r="C191" s="83"/>
      <c r="D191" s="208" t="s">
        <v>259</v>
      </c>
      <c r="E191" s="206" t="s">
        <v>569</v>
      </c>
      <c r="F191" s="206"/>
      <c r="G191" s="206"/>
    </row>
    <row r="192" spans="2:7" ht="24.95">
      <c r="B192" s="65" t="s">
        <v>72</v>
      </c>
      <c r="C192" s="83"/>
      <c r="D192" s="208" t="s">
        <v>265</v>
      </c>
      <c r="E192" s="206" t="s">
        <v>570</v>
      </c>
      <c r="F192" s="206"/>
      <c r="G192" s="206"/>
    </row>
    <row r="193" spans="1:7">
      <c r="A193" s="82"/>
      <c r="B193" s="65" t="s">
        <v>72</v>
      </c>
      <c r="C193" s="83"/>
      <c r="D193" s="208" t="s">
        <v>270</v>
      </c>
      <c r="E193" s="206" t="s">
        <v>571</v>
      </c>
      <c r="F193" s="206"/>
      <c r="G193" s="206"/>
    </row>
    <row r="194" spans="1:7" ht="24.95">
      <c r="A194" s="82"/>
      <c r="B194" s="65" t="s">
        <v>72</v>
      </c>
      <c r="C194" s="83"/>
      <c r="D194" s="208" t="s">
        <v>275</v>
      </c>
      <c r="E194" s="206" t="s">
        <v>572</v>
      </c>
      <c r="F194" s="206"/>
      <c r="G194" s="206"/>
    </row>
    <row r="195" spans="1:7">
      <c r="A195" s="82"/>
      <c r="B195" s="65" t="s">
        <v>72</v>
      </c>
      <c r="C195" s="83"/>
      <c r="D195" s="208" t="s">
        <v>279</v>
      </c>
      <c r="E195" s="206" t="s">
        <v>573</v>
      </c>
      <c r="F195" s="206"/>
      <c r="G195" s="206"/>
    </row>
    <row r="196" spans="1:7" ht="37.5">
      <c r="A196" s="82"/>
      <c r="B196" s="65" t="s">
        <v>72</v>
      </c>
      <c r="C196" s="83"/>
      <c r="D196" s="208" t="s">
        <v>282</v>
      </c>
      <c r="E196" s="206" t="s">
        <v>574</v>
      </c>
      <c r="F196" s="206"/>
      <c r="G196" s="206"/>
    </row>
    <row r="197" spans="1:7" ht="24.95">
      <c r="A197" s="82"/>
      <c r="B197" s="65" t="s">
        <v>57</v>
      </c>
      <c r="C197" s="83"/>
      <c r="D197" s="208" t="s">
        <v>162</v>
      </c>
      <c r="E197" s="206" t="s">
        <v>575</v>
      </c>
      <c r="F197" s="83"/>
    </row>
    <row r="198" spans="1:7">
      <c r="A198" s="82"/>
      <c r="B198" s="65" t="s">
        <v>72</v>
      </c>
      <c r="C198" s="83"/>
      <c r="D198" s="208" t="s">
        <v>178</v>
      </c>
      <c r="E198" s="206" t="s">
        <v>576</v>
      </c>
      <c r="F198" s="206"/>
      <c r="G198" s="206"/>
    </row>
    <row r="199" spans="1:7" ht="50.1">
      <c r="A199" s="82"/>
      <c r="B199" s="65" t="s">
        <v>57</v>
      </c>
      <c r="C199" s="83"/>
      <c r="D199" s="208" t="s">
        <v>193</v>
      </c>
      <c r="E199" s="206" t="s">
        <v>577</v>
      </c>
      <c r="F199" s="206"/>
      <c r="G199" s="206"/>
    </row>
    <row r="200" spans="1:7" ht="37.5">
      <c r="A200" s="82"/>
      <c r="B200" s="65" t="s">
        <v>72</v>
      </c>
      <c r="C200" s="83"/>
      <c r="D200" s="208" t="s">
        <v>206</v>
      </c>
      <c r="E200" s="206" t="s">
        <v>578</v>
      </c>
      <c r="F200" s="206"/>
      <c r="G200" s="206"/>
    </row>
    <row r="201" spans="1:7" ht="90.6" customHeight="1">
      <c r="A201" s="82"/>
      <c r="B201" s="65" t="s">
        <v>57</v>
      </c>
      <c r="C201" s="83"/>
      <c r="D201" s="208" t="s">
        <v>218</v>
      </c>
      <c r="E201" s="206" t="s">
        <v>579</v>
      </c>
      <c r="F201" s="206"/>
      <c r="G201" s="206"/>
    </row>
    <row r="202" spans="1:7">
      <c r="A202" s="82"/>
      <c r="B202" s="65" t="s">
        <v>72</v>
      </c>
      <c r="C202" s="83"/>
      <c r="D202" s="208" t="s">
        <v>228</v>
      </c>
      <c r="E202" s="206" t="s">
        <v>580</v>
      </c>
      <c r="F202" s="206"/>
      <c r="G202" s="206"/>
    </row>
    <row r="203" spans="1:7" ht="24.95">
      <c r="A203" s="82"/>
      <c r="B203" s="65" t="s">
        <v>57</v>
      </c>
      <c r="C203" s="83"/>
      <c r="D203" s="208" t="s">
        <v>238</v>
      </c>
      <c r="E203" s="206" t="s">
        <v>581</v>
      </c>
      <c r="F203" s="206"/>
      <c r="G203" s="206"/>
    </row>
    <row r="204" spans="1:7" ht="12.95" thickBot="1">
      <c r="A204" s="83"/>
      <c r="B204" s="83"/>
      <c r="C204" s="83"/>
      <c r="D204" s="83"/>
      <c r="E204" s="83"/>
    </row>
    <row r="205" spans="1:7" ht="13.5" thickBot="1">
      <c r="A205" s="88"/>
      <c r="B205" s="88"/>
      <c r="C205" s="88"/>
      <c r="D205" s="9">
        <v>6.5</v>
      </c>
      <c r="E205" s="10" t="s">
        <v>82</v>
      </c>
      <c r="F205" s="10"/>
      <c r="G205" s="11"/>
    </row>
    <row r="206" spans="1:7" ht="21.75" customHeight="1" thickBot="1">
      <c r="A206" s="88"/>
      <c r="B206" s="88"/>
      <c r="C206" s="143"/>
      <c r="D206" s="298" t="s">
        <v>582</v>
      </c>
      <c r="E206" s="299"/>
      <c r="F206" s="299"/>
      <c r="G206" s="300"/>
    </row>
    <row r="207" spans="1:7" ht="13.5" thickBot="1">
      <c r="A207" s="82"/>
      <c r="B207" s="82"/>
      <c r="C207" s="82"/>
      <c r="D207" s="94"/>
      <c r="E207" s="95"/>
      <c r="F207" s="158" t="s">
        <v>398</v>
      </c>
      <c r="G207" s="159" t="s">
        <v>289</v>
      </c>
    </row>
    <row r="208" spans="1:7" ht="24.95">
      <c r="A208" s="82"/>
      <c r="B208" s="65" t="s">
        <v>72</v>
      </c>
      <c r="C208" s="82"/>
      <c r="D208" s="65" t="s">
        <v>163</v>
      </c>
      <c r="E208" s="66" t="s">
        <v>583</v>
      </c>
      <c r="F208" s="71"/>
      <c r="G208" s="54"/>
    </row>
    <row r="209" spans="1:7" ht="37.5">
      <c r="A209" s="82"/>
      <c r="B209" s="65" t="s">
        <v>72</v>
      </c>
      <c r="C209" s="82"/>
      <c r="D209" s="65" t="s">
        <v>179</v>
      </c>
      <c r="E209" s="66" t="s">
        <v>584</v>
      </c>
      <c r="F209" s="66"/>
      <c r="G209" s="206"/>
    </row>
    <row r="210" spans="1:7" ht="12.95" thickBot="1">
      <c r="A210" s="83"/>
      <c r="B210" s="83"/>
      <c r="C210" s="83"/>
      <c r="D210" s="83"/>
      <c r="E210" s="83"/>
    </row>
    <row r="211" spans="1:7" ht="13.5" thickBot="1">
      <c r="A211" s="82"/>
      <c r="B211" s="115"/>
      <c r="C211" s="88"/>
      <c r="D211" s="9">
        <v>6.6</v>
      </c>
      <c r="E211" s="10" t="s">
        <v>83</v>
      </c>
      <c r="F211" s="10"/>
      <c r="G211" s="11"/>
    </row>
    <row r="212" spans="1:7" ht="12.95" thickBot="1">
      <c r="A212" s="82"/>
      <c r="B212" s="115"/>
      <c r="C212" s="87"/>
      <c r="D212" s="298" t="s">
        <v>585</v>
      </c>
      <c r="E212" s="301"/>
      <c r="F212" s="301"/>
      <c r="G212" s="302"/>
    </row>
    <row r="213" spans="1:7" ht="13.5" thickBot="1">
      <c r="A213" s="82"/>
      <c r="B213" s="82"/>
      <c r="C213" s="82"/>
      <c r="D213" s="96"/>
      <c r="E213" s="97"/>
      <c r="F213" s="158" t="s">
        <v>398</v>
      </c>
      <c r="G213" s="159" t="s">
        <v>289</v>
      </c>
    </row>
    <row r="214" spans="1:7">
      <c r="A214" s="82"/>
      <c r="B214" s="65" t="s">
        <v>72</v>
      </c>
      <c r="C214" s="82"/>
      <c r="D214" s="68" t="s">
        <v>164</v>
      </c>
      <c r="E214" s="69" t="s">
        <v>586</v>
      </c>
      <c r="F214" s="71"/>
      <c r="G214" s="54"/>
    </row>
    <row r="215" spans="1:7" ht="24.95">
      <c r="A215" s="82"/>
      <c r="B215" s="65" t="s">
        <v>72</v>
      </c>
      <c r="C215" s="82"/>
      <c r="D215" s="70" t="s">
        <v>180</v>
      </c>
      <c r="E215" s="71" t="s">
        <v>587</v>
      </c>
      <c r="F215" s="66"/>
      <c r="G215" s="206"/>
    </row>
    <row r="216" spans="1:7">
      <c r="A216" s="82"/>
      <c r="B216" s="65" t="s">
        <v>387</v>
      </c>
      <c r="C216" s="82"/>
      <c r="D216" s="65" t="s">
        <v>194</v>
      </c>
      <c r="E216" s="66" t="s">
        <v>588</v>
      </c>
      <c r="F216" s="206"/>
      <c r="G216" s="206"/>
    </row>
    <row r="217" spans="1:7" ht="37.5">
      <c r="A217" s="82"/>
      <c r="B217" s="65" t="s">
        <v>72</v>
      </c>
      <c r="C217" s="82"/>
      <c r="D217" s="65" t="s">
        <v>207</v>
      </c>
      <c r="E217" s="66" t="s">
        <v>589</v>
      </c>
      <c r="F217" s="206"/>
      <c r="G217" s="206"/>
    </row>
    <row r="218" spans="1:7" ht="37.5">
      <c r="A218" s="82"/>
      <c r="B218" s="65" t="s">
        <v>72</v>
      </c>
      <c r="C218" s="82"/>
      <c r="D218" s="65" t="s">
        <v>219</v>
      </c>
      <c r="E218" s="66" t="s">
        <v>590</v>
      </c>
      <c r="F218" s="66"/>
      <c r="G218" s="206"/>
    </row>
    <row r="219" spans="1:7" ht="24.95">
      <c r="A219" s="82"/>
      <c r="B219" s="65" t="s">
        <v>57</v>
      </c>
      <c r="C219" s="82"/>
      <c r="D219" s="65" t="s">
        <v>229</v>
      </c>
      <c r="E219" s="66" t="s">
        <v>591</v>
      </c>
      <c r="F219" s="66"/>
      <c r="G219" s="66"/>
    </row>
    <row r="220" spans="1:7" ht="24.95">
      <c r="A220" s="82"/>
      <c r="B220" s="65" t="s">
        <v>72</v>
      </c>
      <c r="C220" s="82"/>
      <c r="D220" s="65" t="s">
        <v>239</v>
      </c>
      <c r="E220" s="66" t="s">
        <v>592</v>
      </c>
      <c r="F220" s="66"/>
      <c r="G220" s="206"/>
    </row>
    <row r="221" spans="1:7" ht="12.95" thickBot="1">
      <c r="A221" s="83"/>
      <c r="B221" s="83"/>
      <c r="C221" s="83"/>
      <c r="D221" s="83"/>
      <c r="E221" s="83"/>
    </row>
    <row r="222" spans="1:7" ht="13.5" thickBot="1">
      <c r="A222" s="82"/>
      <c r="B222" s="82"/>
      <c r="C222" s="83"/>
      <c r="D222" s="9">
        <v>6.7</v>
      </c>
      <c r="E222" s="10" t="s">
        <v>593</v>
      </c>
      <c r="F222" s="10"/>
      <c r="G222" s="11"/>
    </row>
    <row r="223" spans="1:7" ht="12.95" thickBot="1">
      <c r="A223" s="82"/>
      <c r="B223" s="88"/>
      <c r="C223" s="143"/>
      <c r="D223" s="298" t="s">
        <v>594</v>
      </c>
      <c r="E223" s="299"/>
      <c r="F223" s="299"/>
      <c r="G223" s="300"/>
    </row>
    <row r="224" spans="1:7" ht="13.5" thickBot="1">
      <c r="A224" s="82"/>
      <c r="B224" s="82"/>
      <c r="C224" s="85"/>
      <c r="D224" s="94"/>
      <c r="E224" s="95"/>
      <c r="F224" s="158" t="s">
        <v>398</v>
      </c>
      <c r="G224" s="159" t="s">
        <v>289</v>
      </c>
    </row>
    <row r="225" spans="1:7">
      <c r="A225" s="82"/>
      <c r="B225" s="65" t="s">
        <v>72</v>
      </c>
      <c r="C225" s="83"/>
      <c r="D225" s="65" t="s">
        <v>165</v>
      </c>
      <c r="E225" s="66" t="s">
        <v>595</v>
      </c>
      <c r="F225" s="71"/>
      <c r="G225" s="54"/>
    </row>
    <row r="226" spans="1:7" ht="37.5">
      <c r="A226" s="82"/>
      <c r="B226" s="65" t="s">
        <v>72</v>
      </c>
      <c r="C226" s="83"/>
      <c r="D226" s="68" t="s">
        <v>181</v>
      </c>
      <c r="E226" s="66" t="s">
        <v>596</v>
      </c>
      <c r="F226" s="78"/>
      <c r="G226" s="206"/>
    </row>
    <row r="227" spans="1:7">
      <c r="A227" s="82"/>
      <c r="B227" s="65" t="s">
        <v>72</v>
      </c>
      <c r="C227" s="83"/>
      <c r="D227" s="65" t="s">
        <v>195</v>
      </c>
      <c r="E227" s="71" t="s">
        <v>597</v>
      </c>
      <c r="F227" s="83"/>
    </row>
    <row r="228" spans="1:7">
      <c r="A228" s="82"/>
      <c r="B228" s="65" t="s">
        <v>72</v>
      </c>
      <c r="C228" s="83"/>
      <c r="D228" s="65" t="s">
        <v>208</v>
      </c>
      <c r="E228" s="66" t="s">
        <v>598</v>
      </c>
      <c r="F228" s="66"/>
      <c r="G228" s="206"/>
    </row>
    <row r="229" spans="1:7" ht="37.5">
      <c r="A229" s="82"/>
      <c r="B229" s="65" t="s">
        <v>72</v>
      </c>
      <c r="C229" s="83"/>
      <c r="D229" s="65" t="s">
        <v>220</v>
      </c>
      <c r="E229" s="66" t="s">
        <v>599</v>
      </c>
      <c r="F229" s="66"/>
      <c r="G229" s="206"/>
    </row>
    <row r="230" spans="1:7" ht="24.95">
      <c r="A230" s="82"/>
      <c r="B230" s="65" t="s">
        <v>72</v>
      </c>
      <c r="C230" s="83"/>
      <c r="D230" s="65" t="s">
        <v>230</v>
      </c>
      <c r="E230" s="66" t="s">
        <v>600</v>
      </c>
      <c r="F230" s="66"/>
      <c r="G230" s="206"/>
    </row>
    <row r="231" spans="1:7" ht="37.5">
      <c r="A231" s="82"/>
      <c r="B231" s="65" t="s">
        <v>72</v>
      </c>
      <c r="C231" s="83"/>
      <c r="D231" s="65" t="s">
        <v>240</v>
      </c>
      <c r="E231" s="66" t="s">
        <v>601</v>
      </c>
      <c r="F231" s="66"/>
      <c r="G231" s="206"/>
    </row>
    <row r="232" spans="1:7" ht="24.95">
      <c r="A232" s="82"/>
      <c r="B232" s="65" t="s">
        <v>72</v>
      </c>
      <c r="C232" s="83"/>
      <c r="D232" s="65" t="s">
        <v>247</v>
      </c>
      <c r="E232" s="66" t="s">
        <v>602</v>
      </c>
      <c r="F232" s="66"/>
      <c r="G232" s="206"/>
    </row>
    <row r="233" spans="1:7" ht="24.95">
      <c r="A233" s="82"/>
      <c r="B233" s="65" t="s">
        <v>72</v>
      </c>
      <c r="C233" s="83"/>
      <c r="D233" s="65" t="s">
        <v>254</v>
      </c>
      <c r="E233" s="66" t="s">
        <v>603</v>
      </c>
      <c r="F233" s="66"/>
      <c r="G233" s="206"/>
    </row>
    <row r="234" spans="1:7" ht="24.95">
      <c r="A234" s="82"/>
      <c r="B234" s="65" t="s">
        <v>72</v>
      </c>
      <c r="C234" s="83"/>
      <c r="D234" s="65" t="s">
        <v>260</v>
      </c>
      <c r="E234" s="66" t="s">
        <v>604</v>
      </c>
      <c r="F234" s="66"/>
      <c r="G234" s="206"/>
    </row>
    <row r="235" spans="1:7" ht="24.95">
      <c r="A235" s="82"/>
      <c r="B235" s="65" t="s">
        <v>387</v>
      </c>
      <c r="C235" s="83"/>
      <c r="D235" s="65" t="s">
        <v>266</v>
      </c>
      <c r="E235" s="66" t="s">
        <v>605</v>
      </c>
      <c r="F235" s="117"/>
      <c r="G235" s="66"/>
    </row>
    <row r="236" spans="1:7" ht="87.6">
      <c r="A236" s="82"/>
      <c r="B236" s="65" t="s">
        <v>57</v>
      </c>
      <c r="C236" s="83"/>
      <c r="D236" s="65" t="s">
        <v>271</v>
      </c>
      <c r="E236" s="66" t="s">
        <v>606</v>
      </c>
      <c r="F236" s="66"/>
      <c r="G236" s="113"/>
    </row>
    <row r="237" spans="1:7" ht="12.95" thickBot="1">
      <c r="A237" s="82"/>
      <c r="B237" s="83"/>
      <c r="C237" s="83"/>
      <c r="D237" s="83"/>
      <c r="E237" s="83"/>
    </row>
    <row r="238" spans="1:7" ht="13.5" thickBot="1">
      <c r="A238" s="82"/>
      <c r="B238" s="82"/>
      <c r="C238" s="83"/>
      <c r="D238" s="9">
        <v>6.8</v>
      </c>
      <c r="E238" s="10" t="s">
        <v>607</v>
      </c>
      <c r="F238" s="10"/>
      <c r="G238" s="29"/>
    </row>
    <row r="239" spans="1:7" ht="47.25" customHeight="1" thickBot="1">
      <c r="A239" s="82"/>
      <c r="B239" s="88"/>
      <c r="C239" s="83"/>
      <c r="D239" s="298" t="s">
        <v>608</v>
      </c>
      <c r="E239" s="301"/>
      <c r="F239" s="301"/>
      <c r="G239" s="302"/>
    </row>
    <row r="240" spans="1:7" ht="13.5" thickBot="1">
      <c r="A240" s="82"/>
      <c r="B240" s="82"/>
      <c r="C240" s="83"/>
      <c r="D240" s="94"/>
      <c r="E240" s="95"/>
      <c r="F240" s="155" t="s">
        <v>398</v>
      </c>
      <c r="G240" s="156" t="s">
        <v>289</v>
      </c>
    </row>
    <row r="241" spans="1:7" ht="50.1">
      <c r="A241" s="82"/>
      <c r="B241" s="65" t="s">
        <v>72</v>
      </c>
      <c r="C241" s="83"/>
      <c r="D241" s="65" t="s">
        <v>166</v>
      </c>
      <c r="E241" s="66" t="s">
        <v>609</v>
      </c>
      <c r="F241" s="79"/>
      <c r="G241" s="54"/>
    </row>
    <row r="242" spans="1:7" ht="24.95">
      <c r="A242" s="82"/>
      <c r="B242" s="65" t="s">
        <v>57</v>
      </c>
      <c r="C242" s="83"/>
      <c r="D242" s="70" t="s">
        <v>182</v>
      </c>
      <c r="E242" s="71" t="s">
        <v>610</v>
      </c>
      <c r="F242" s="66"/>
      <c r="G242" s="71"/>
    </row>
    <row r="243" spans="1:7" ht="50.1">
      <c r="A243" s="82"/>
      <c r="B243" s="65" t="s">
        <v>72</v>
      </c>
      <c r="C243" s="83"/>
      <c r="D243" s="70" t="s">
        <v>196</v>
      </c>
      <c r="E243" s="66" t="s">
        <v>611</v>
      </c>
      <c r="F243" s="66"/>
      <c r="G243" s="206"/>
    </row>
    <row r="244" spans="1:7" ht="50.1">
      <c r="A244" s="82"/>
      <c r="B244" s="65" t="s">
        <v>72</v>
      </c>
      <c r="C244" s="83"/>
      <c r="D244" s="70" t="s">
        <v>209</v>
      </c>
      <c r="E244" s="66" t="s">
        <v>612</v>
      </c>
      <c r="F244" s="66"/>
      <c r="G244" s="206"/>
    </row>
    <row r="245" spans="1:7" ht="50.1">
      <c r="A245" s="82"/>
      <c r="B245" s="65" t="s">
        <v>72</v>
      </c>
      <c r="C245" s="83"/>
      <c r="D245" s="70" t="s">
        <v>221</v>
      </c>
      <c r="E245" s="66" t="s">
        <v>613</v>
      </c>
      <c r="F245" s="66"/>
      <c r="G245" s="206"/>
    </row>
    <row r="246" spans="1:7" ht="24.95">
      <c r="A246" s="82"/>
      <c r="B246" s="65" t="s">
        <v>72</v>
      </c>
      <c r="C246" s="83"/>
      <c r="D246" s="65" t="s">
        <v>231</v>
      </c>
      <c r="E246" s="66" t="s">
        <v>614</v>
      </c>
      <c r="F246" s="66"/>
      <c r="G246" s="206"/>
    </row>
    <row r="247" spans="1:7" ht="12.95" thickBot="1">
      <c r="A247" s="83"/>
      <c r="B247" s="83"/>
      <c r="C247" s="83"/>
      <c r="D247" s="83"/>
      <c r="E247" s="83"/>
    </row>
    <row r="248" spans="1:7" ht="13.5" thickBot="1">
      <c r="A248" s="82"/>
      <c r="B248" s="82"/>
      <c r="C248" s="83"/>
      <c r="D248" s="9">
        <v>6.9</v>
      </c>
      <c r="E248" s="10" t="s">
        <v>615</v>
      </c>
      <c r="F248" s="10"/>
      <c r="G248" s="29"/>
    </row>
    <row r="249" spans="1:7" ht="41.25" customHeight="1" thickBot="1">
      <c r="A249" s="82"/>
      <c r="B249" s="88"/>
      <c r="C249" s="83"/>
      <c r="D249" s="298" t="s">
        <v>616</v>
      </c>
      <c r="E249" s="299"/>
      <c r="F249" s="299"/>
      <c r="G249" s="300"/>
    </row>
    <row r="250" spans="1:7" ht="13.5" thickBot="1">
      <c r="A250" s="82"/>
      <c r="B250" s="82"/>
      <c r="C250" s="83"/>
      <c r="D250" s="94"/>
      <c r="E250" s="95"/>
      <c r="F250" s="155" t="s">
        <v>398</v>
      </c>
      <c r="G250" s="156" t="s">
        <v>289</v>
      </c>
    </row>
    <row r="251" spans="1:7" ht="50.45" thickBot="1">
      <c r="A251" s="82"/>
      <c r="B251" s="326" t="s">
        <v>57</v>
      </c>
      <c r="C251" s="336"/>
      <c r="D251" s="65" t="s">
        <v>167</v>
      </c>
      <c r="E251" s="66" t="s">
        <v>617</v>
      </c>
      <c r="F251" s="71"/>
      <c r="G251" s="54"/>
    </row>
    <row r="252" spans="1:7">
      <c r="A252" s="82"/>
      <c r="B252" s="82"/>
      <c r="C252" s="88"/>
      <c r="D252" s="88"/>
      <c r="E252" s="98"/>
      <c r="F252" s="98"/>
      <c r="G252" s="99"/>
    </row>
    <row r="253" spans="1:7" ht="13.5" thickBot="1">
      <c r="A253" s="82"/>
      <c r="B253" s="88"/>
      <c r="C253" s="82"/>
      <c r="D253" s="36">
        <v>7</v>
      </c>
      <c r="E253" s="306" t="s">
        <v>618</v>
      </c>
      <c r="F253" s="307"/>
      <c r="G253" s="308"/>
    </row>
    <row r="254" spans="1:7" ht="12.95" thickBot="1">
      <c r="A254" s="82"/>
      <c r="B254" s="338" t="s">
        <v>619</v>
      </c>
      <c r="C254" s="339"/>
      <c r="D254" s="339"/>
      <c r="E254" s="339"/>
      <c r="F254" s="339"/>
      <c r="G254" s="340"/>
    </row>
    <row r="255" spans="1:7" ht="13.5" thickBot="1">
      <c r="A255" s="82"/>
      <c r="B255" s="88"/>
      <c r="C255" s="82"/>
      <c r="D255" s="2">
        <v>8</v>
      </c>
      <c r="E255" s="303" t="s">
        <v>620</v>
      </c>
      <c r="F255" s="304"/>
      <c r="G255" s="305"/>
    </row>
    <row r="256" spans="1:7" ht="12.95" thickBot="1">
      <c r="A256" s="82"/>
      <c r="B256" s="240" t="s">
        <v>621</v>
      </c>
      <c r="C256" s="241"/>
      <c r="D256" s="241"/>
      <c r="E256" s="241"/>
      <c r="F256" s="241"/>
      <c r="G256" s="242"/>
    </row>
    <row r="257" spans="2:7" ht="13.5" thickBot="1">
      <c r="B257" s="88"/>
      <c r="C257" s="82"/>
      <c r="D257" s="2">
        <v>9</v>
      </c>
      <c r="E257" s="303" t="s">
        <v>622</v>
      </c>
      <c r="F257" s="304"/>
      <c r="G257" s="305"/>
    </row>
    <row r="258" spans="2:7" ht="12.95" thickBot="1">
      <c r="B258" s="338" t="s">
        <v>623</v>
      </c>
      <c r="C258" s="339"/>
      <c r="D258" s="339"/>
      <c r="E258" s="339"/>
      <c r="F258" s="339"/>
      <c r="G258" s="340"/>
    </row>
    <row r="259" spans="2:7" ht="13.5" thickBot="1">
      <c r="B259" s="88"/>
      <c r="C259" s="82"/>
      <c r="D259" s="2">
        <v>10</v>
      </c>
      <c r="E259" s="303" t="s">
        <v>624</v>
      </c>
      <c r="F259" s="304"/>
      <c r="G259" s="305"/>
    </row>
    <row r="260" spans="2:7" ht="12.95" thickBot="1">
      <c r="B260" s="338" t="s">
        <v>625</v>
      </c>
      <c r="C260" s="339"/>
      <c r="D260" s="339"/>
      <c r="E260" s="339"/>
      <c r="F260" s="339"/>
      <c r="G260" s="340"/>
    </row>
    <row r="261" spans="2:7" ht="13.5" thickBot="1">
      <c r="B261" s="88"/>
      <c r="C261" s="82"/>
      <c r="D261" s="2">
        <v>11</v>
      </c>
      <c r="E261" s="303" t="s">
        <v>626</v>
      </c>
      <c r="F261" s="304"/>
      <c r="G261" s="305"/>
    </row>
    <row r="262" spans="2:7" ht="12.95" thickBot="1">
      <c r="B262" s="338" t="s">
        <v>627</v>
      </c>
      <c r="C262" s="339"/>
      <c r="D262" s="339"/>
      <c r="E262" s="339"/>
      <c r="F262" s="339"/>
      <c r="G262" s="340"/>
    </row>
    <row r="263" spans="2:7" ht="13.5" thickBot="1">
      <c r="B263" s="88"/>
      <c r="C263" s="82"/>
      <c r="D263" s="2">
        <v>12</v>
      </c>
      <c r="E263" s="303" t="s">
        <v>40</v>
      </c>
      <c r="F263" s="304"/>
      <c r="G263" s="305"/>
    </row>
    <row r="264" spans="2:7" ht="12.95" thickBot="1">
      <c r="B264" s="338" t="s">
        <v>628</v>
      </c>
      <c r="C264" s="339"/>
      <c r="D264" s="339"/>
      <c r="E264" s="339"/>
      <c r="F264" s="339"/>
      <c r="G264" s="340"/>
    </row>
  </sheetData>
  <mergeCells count="53">
    <mergeCell ref="B103:B105"/>
    <mergeCell ref="B74:B75"/>
    <mergeCell ref="B152:B154"/>
    <mergeCell ref="B146:B147"/>
    <mergeCell ref="B182:B184"/>
    <mergeCell ref="B119:B120"/>
    <mergeCell ref="B136:B137"/>
    <mergeCell ref="D5:G6"/>
    <mergeCell ref="D143:G143"/>
    <mergeCell ref="D124:G125"/>
    <mergeCell ref="D109:G110"/>
    <mergeCell ref="D119:D120"/>
    <mergeCell ref="D136:D137"/>
    <mergeCell ref="D132:G132"/>
    <mergeCell ref="D74:D75"/>
    <mergeCell ref="B47:B52"/>
    <mergeCell ref="B58:B64"/>
    <mergeCell ref="B18:B29"/>
    <mergeCell ref="B79:B88"/>
    <mergeCell ref="B76:B78"/>
    <mergeCell ref="B54:B57"/>
    <mergeCell ref="E259:G259"/>
    <mergeCell ref="E253:G253"/>
    <mergeCell ref="E263:G263"/>
    <mergeCell ref="B262:G262"/>
    <mergeCell ref="D2:G2"/>
    <mergeCell ref="D15:G15"/>
    <mergeCell ref="D35:G35"/>
    <mergeCell ref="D79:D88"/>
    <mergeCell ref="D103:D105"/>
    <mergeCell ref="D92:G92"/>
    <mergeCell ref="D101:G101"/>
    <mergeCell ref="D18:D29"/>
    <mergeCell ref="D47:D52"/>
    <mergeCell ref="D54:D57"/>
    <mergeCell ref="D76:D78"/>
    <mergeCell ref="D58:D64"/>
    <mergeCell ref="B264:G264"/>
    <mergeCell ref="D146:D147"/>
    <mergeCell ref="D152:D154"/>
    <mergeCell ref="B254:G254"/>
    <mergeCell ref="B256:G256"/>
    <mergeCell ref="B258:G258"/>
    <mergeCell ref="B260:G260"/>
    <mergeCell ref="D206:G206"/>
    <mergeCell ref="D212:G212"/>
    <mergeCell ref="D223:G223"/>
    <mergeCell ref="D182:D184"/>
    <mergeCell ref="D239:G239"/>
    <mergeCell ref="D249:G249"/>
    <mergeCell ref="E261:G261"/>
    <mergeCell ref="E255:G255"/>
    <mergeCell ref="E257:G257"/>
  </mergeCells>
  <conditionalFormatting sqref="B141:C141 B251:C251 C211 B214:B220 C91 B143 C125 C110 B109 B95:B97 B127:B129 B134:B136 B208:B209 B241:B246 B123:B124 B106 B145:B146 B180:B181 B185:B196 B198:B203 B228:B236 B112:B119 B225:B226 B58 B89 B79 B65:B74 B37:B47 B138:B139 B30:B32 B53:B54 B155:B178 B148:B152 B121 B76">
    <cfRule type="containsText" dxfId="41" priority="390" operator="containsText" text="Incomplete">
      <formula>NOT(ISERROR(SEARCH("Incomplete",B30)))</formula>
    </cfRule>
    <cfRule type="containsText" dxfId="40" priority="391" operator="containsText" text="Partial">
      <formula>NOT(ISERROR(SEARCH("Partial",B30)))</formula>
    </cfRule>
    <cfRule type="containsText" dxfId="39" priority="392" operator="containsText" text="Full">
      <formula>NOT(ISERROR(SEARCH("Full",B30)))</formula>
    </cfRule>
  </conditionalFormatting>
  <conditionalFormatting sqref="C12 C34 B8:B12 B17:B18">
    <cfRule type="containsText" dxfId="38" priority="387" operator="containsText" text="Incomplete">
      <formula>NOT(ISERROR(SEARCH("Incomplete",B8)))</formula>
    </cfRule>
    <cfRule type="containsText" dxfId="37" priority="388" operator="containsText" text="Partial">
      <formula>NOT(ISERROR(SEARCH("Partial",B8)))</formula>
    </cfRule>
    <cfRule type="containsText" dxfId="36" priority="389" operator="containsText" text="Full">
      <formula>NOT(ISERROR(SEARCH("Full",B8)))</formula>
    </cfRule>
  </conditionalFormatting>
  <conditionalFormatting sqref="B102:C102 C103:C109">
    <cfRule type="containsText" dxfId="35" priority="384" operator="containsText" text="Incomplete">
      <formula>NOT(ISERROR(SEARCH("Incomplete",B102)))</formula>
    </cfRule>
    <cfRule type="containsText" dxfId="34" priority="385" operator="containsText" text="Partial">
      <formula>NOT(ISERROR(SEARCH("Partial",B102)))</formula>
    </cfRule>
    <cfRule type="containsText" dxfId="33" priority="386" operator="containsText" text="Full">
      <formula>NOT(ISERROR(SEARCH("Full",B102)))</formula>
    </cfRule>
  </conditionalFormatting>
  <conditionalFormatting sqref="C111:C124">
    <cfRule type="containsText" dxfId="32" priority="381" operator="containsText" text="Incomplete">
      <formula>NOT(ISERROR(SEARCH("Incomplete",C111)))</formula>
    </cfRule>
    <cfRule type="containsText" dxfId="31" priority="382" operator="containsText" text="Partial">
      <formula>NOT(ISERROR(SEARCH("Partial",C111)))</formula>
    </cfRule>
    <cfRule type="containsText" dxfId="30" priority="383" operator="containsText" text="Full">
      <formula>NOT(ISERROR(SEARCH("Full",C111)))</formula>
    </cfRule>
  </conditionalFormatting>
  <conditionalFormatting sqref="B126:C126 C127:C129 C131">
    <cfRule type="containsText" dxfId="29" priority="378" operator="containsText" text="Incomplete">
      <formula>NOT(ISERROR(SEARCH("Incomplete",B126)))</formula>
    </cfRule>
    <cfRule type="containsText" dxfId="28" priority="379" operator="containsText" text="Partial">
      <formula>NOT(ISERROR(SEARCH("Partial",B126)))</formula>
    </cfRule>
    <cfRule type="containsText" dxfId="27" priority="380" operator="containsText" text="Full">
      <formula>NOT(ISERROR(SEARCH("Full",B126)))</formula>
    </cfRule>
  </conditionalFormatting>
  <conditionalFormatting sqref="B132:C132">
    <cfRule type="containsText" dxfId="26" priority="375" operator="containsText" text="Incomplete">
      <formula>NOT(ISERROR(SEARCH("Incomplete",B132)))</formula>
    </cfRule>
    <cfRule type="containsText" dxfId="25" priority="376" operator="containsText" text="Partial">
      <formula>NOT(ISERROR(SEARCH("Partial",B132)))</formula>
    </cfRule>
    <cfRule type="containsText" dxfId="24" priority="377" operator="containsText" text="Full">
      <formula>NOT(ISERROR(SEARCH("Full",B132)))</formula>
    </cfRule>
  </conditionalFormatting>
  <conditionalFormatting sqref="E13:G13">
    <cfRule type="containsText" dxfId="23" priority="40" operator="containsText" text="Incomplete">
      <formula>NOT(ISERROR(SEARCH("Incomplete",E13)))</formula>
    </cfRule>
    <cfRule type="containsText" dxfId="22" priority="41" operator="containsText" text="Partial">
      <formula>NOT(ISERROR(SEARCH("Partial",E13)))</formula>
    </cfRule>
    <cfRule type="containsText" dxfId="21" priority="42" operator="containsText" text="Full">
      <formula>NOT(ISERROR(SEARCH("Full",E13)))</formula>
    </cfRule>
  </conditionalFormatting>
  <conditionalFormatting sqref="D107:G107">
    <cfRule type="containsText" dxfId="20" priority="37" operator="containsText" text="Incomplete">
      <formula>NOT(ISERROR(SEARCH("Incomplete",D107)))</formula>
    </cfRule>
    <cfRule type="containsText" dxfId="19" priority="38" operator="containsText" text="Partial">
      <formula>NOT(ISERROR(SEARCH("Partial",D107)))</formula>
    </cfRule>
    <cfRule type="containsText" dxfId="18" priority="39" operator="containsText" text="Full">
      <formula>NOT(ISERROR(SEARCH("Full",D107)))</formula>
    </cfRule>
  </conditionalFormatting>
  <conditionalFormatting sqref="D122:G122">
    <cfRule type="containsText" dxfId="17" priority="34" operator="containsText" text="Incomplete">
      <formula>NOT(ISERROR(SEARCH("Incomplete",D122)))</formula>
    </cfRule>
    <cfRule type="containsText" dxfId="16" priority="35" operator="containsText" text="Partial">
      <formula>NOT(ISERROR(SEARCH("Partial",D122)))</formula>
    </cfRule>
    <cfRule type="containsText" dxfId="15" priority="36" operator="containsText" text="Full">
      <formula>NOT(ISERROR(SEARCH("Full",D122)))</formula>
    </cfRule>
  </conditionalFormatting>
  <conditionalFormatting sqref="B98">
    <cfRule type="containsText" dxfId="14" priority="16" operator="containsText" text="Incomplete">
      <formula>NOT(ISERROR(SEARCH("Incomplete",B98)))</formula>
    </cfRule>
    <cfRule type="containsText" dxfId="13" priority="17" operator="containsText" text="Partial">
      <formula>NOT(ISERROR(SEARCH("Partial",B98)))</formula>
    </cfRule>
    <cfRule type="containsText" dxfId="12" priority="18" operator="containsText" text="Full">
      <formula>NOT(ISERROR(SEARCH("Full",B98)))</formula>
    </cfRule>
  </conditionalFormatting>
  <conditionalFormatting sqref="B103">
    <cfRule type="containsText" dxfId="11" priority="13" operator="containsText" text="Incomplete">
      <formula>NOT(ISERROR(SEARCH("Incomplete",B103)))</formula>
    </cfRule>
    <cfRule type="containsText" dxfId="10" priority="14" operator="containsText" text="Partial">
      <formula>NOT(ISERROR(SEARCH("Partial",B103)))</formula>
    </cfRule>
    <cfRule type="containsText" dxfId="9" priority="15" operator="containsText" text="Full">
      <formula>NOT(ISERROR(SEARCH("Full",B103)))</formula>
    </cfRule>
  </conditionalFormatting>
  <conditionalFormatting sqref="B182">
    <cfRule type="containsText" dxfId="8" priority="10" operator="containsText" text="Incomplete">
      <formula>NOT(ISERROR(SEARCH("Incomplete",B182)))</formula>
    </cfRule>
    <cfRule type="containsText" dxfId="7" priority="11" operator="containsText" text="Partial">
      <formula>NOT(ISERROR(SEARCH("Partial",B182)))</formula>
    </cfRule>
    <cfRule type="containsText" dxfId="6" priority="12" operator="containsText" text="Full">
      <formula>NOT(ISERROR(SEARCH("Full",B182)))</formula>
    </cfRule>
  </conditionalFormatting>
  <conditionalFormatting sqref="B197">
    <cfRule type="containsText" dxfId="5" priority="4" operator="containsText" text="Incomplete">
      <formula>NOT(ISERROR(SEARCH("Incomplete",B197)))</formula>
    </cfRule>
    <cfRule type="containsText" dxfId="4" priority="5" operator="containsText" text="Partial">
      <formula>NOT(ISERROR(SEARCH("Partial",B197)))</formula>
    </cfRule>
    <cfRule type="containsText" dxfId="3" priority="6" operator="containsText" text="Full">
      <formula>NOT(ISERROR(SEARCH("Full",B197)))</formula>
    </cfRule>
  </conditionalFormatting>
  <conditionalFormatting sqref="B227">
    <cfRule type="containsText" dxfId="2" priority="1" operator="containsText" text="Incomplete">
      <formula>NOT(ISERROR(SEARCH("Incomplete",B227)))</formula>
    </cfRule>
    <cfRule type="containsText" dxfId="1" priority="2" operator="containsText" text="Partial">
      <formula>NOT(ISERROR(SEARCH("Partial",B227)))</formula>
    </cfRule>
    <cfRule type="containsText" dxfId="0" priority="3" operator="containsText" text="Full">
      <formula>NOT(ISERROR(SEARCH("Full",B227)))</formula>
    </cfRule>
  </conditionalFormatting>
  <dataValidations count="1">
    <dataValidation type="list" allowBlank="1" showInputMessage="1" showErrorMessage="1" sqref="C12 B127:B129 B30:B32 B208:B209 B121 B251:C251 C211 B225:B236 E13:G13 B214:B220 B8:B12 B241:B246 B53:B54 B95:B98 B185:B203 B148:B152 B106 B89 B79 B58 B134:B136 B138:B139 B17:B18 B37:B47 B155:B178 B145:B146 B180:B182 B111:B119 B103 B65:B74 B76" xr:uid="{00000000-0002-0000-0500-000000000000}">
      <formula1>"Full, Partial, Incomplete, N/A"</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D12"/>
  <sheetViews>
    <sheetView topLeftCell="A9" zoomScale="80" zoomScaleNormal="80" workbookViewId="0">
      <selection activeCell="D22" sqref="D22"/>
    </sheetView>
  </sheetViews>
  <sheetFormatPr defaultColWidth="74.42578125" defaultRowHeight="12.6"/>
  <cols>
    <col min="1" max="1" width="3" style="83" customWidth="1"/>
    <col min="2" max="2" width="14.5703125" style="83" customWidth="1"/>
    <col min="3" max="3" width="48.140625" style="83" customWidth="1"/>
    <col min="4" max="4" width="139.5703125" style="83" customWidth="1"/>
    <col min="5" max="16384" width="74.42578125" style="83"/>
  </cols>
  <sheetData>
    <row r="2" spans="2:4">
      <c r="B2" s="321" t="s">
        <v>629</v>
      </c>
      <c r="C2" s="321"/>
      <c r="D2" s="321"/>
    </row>
    <row r="4" spans="2:4">
      <c r="B4" s="209" t="s">
        <v>630</v>
      </c>
      <c r="C4" s="130" t="s">
        <v>631</v>
      </c>
      <c r="D4" s="130" t="s">
        <v>632</v>
      </c>
    </row>
    <row r="5" spans="2:4" ht="37.5">
      <c r="B5" s="129" t="s">
        <v>633</v>
      </c>
      <c r="C5" s="71" t="s">
        <v>634</v>
      </c>
      <c r="D5" s="71" t="s">
        <v>635</v>
      </c>
    </row>
    <row r="6" spans="2:4" ht="112.5">
      <c r="B6" s="67" t="s">
        <v>636</v>
      </c>
      <c r="C6" s="66" t="s">
        <v>637</v>
      </c>
      <c r="D6" s="66" t="s">
        <v>638</v>
      </c>
    </row>
    <row r="7" spans="2:4" ht="125.1">
      <c r="B7" s="67" t="s">
        <v>639</v>
      </c>
      <c r="C7" s="66" t="s">
        <v>640</v>
      </c>
      <c r="D7" s="66" t="s">
        <v>641</v>
      </c>
    </row>
    <row r="8" spans="2:4" ht="37.5">
      <c r="B8" s="67" t="s">
        <v>642</v>
      </c>
      <c r="C8" s="66" t="s">
        <v>643</v>
      </c>
      <c r="D8" s="66" t="s">
        <v>644</v>
      </c>
    </row>
    <row r="9" spans="2:4" ht="37.5">
      <c r="B9" s="67" t="s">
        <v>645</v>
      </c>
      <c r="C9" s="66" t="s">
        <v>646</v>
      </c>
      <c r="D9" s="66" t="s">
        <v>647</v>
      </c>
    </row>
    <row r="10" spans="2:4" ht="24.95">
      <c r="B10" s="67" t="s">
        <v>648</v>
      </c>
      <c r="C10" s="66" t="s">
        <v>649</v>
      </c>
      <c r="D10" s="66" t="s">
        <v>650</v>
      </c>
    </row>
    <row r="11" spans="2:4" ht="99.95">
      <c r="B11" s="67" t="s">
        <v>651</v>
      </c>
      <c r="C11" s="66" t="s">
        <v>652</v>
      </c>
      <c r="D11" s="66" t="s">
        <v>653</v>
      </c>
    </row>
    <row r="12" spans="2:4" ht="112.5">
      <c r="B12" s="67" t="s">
        <v>654</v>
      </c>
      <c r="C12" s="66" t="s">
        <v>655</v>
      </c>
      <c r="D12" s="66" t="s">
        <v>656</v>
      </c>
    </row>
  </sheetData>
  <mergeCells count="1">
    <mergeCell ref="B2:D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B1:D30"/>
  <sheetViews>
    <sheetView showGridLines="0" topLeftCell="A5" zoomScale="80" zoomScaleNormal="80" workbookViewId="0">
      <selection activeCell="C44" sqref="C44"/>
    </sheetView>
  </sheetViews>
  <sheetFormatPr defaultColWidth="9.140625" defaultRowHeight="12.6"/>
  <cols>
    <col min="1" max="1" width="4.42578125" style="100" customWidth="1"/>
    <col min="2" max="2" width="13.5703125" style="100" bestFit="1" customWidth="1"/>
    <col min="3" max="3" width="43.5703125" style="100" customWidth="1"/>
    <col min="4" max="4" width="102.140625" style="100" customWidth="1"/>
    <col min="5" max="6" width="9.140625" style="100"/>
    <col min="7" max="7" width="82.5703125" style="100" bestFit="1" customWidth="1"/>
    <col min="8" max="14" width="9.140625" style="100"/>
    <col min="15" max="15" width="82.5703125" style="100" bestFit="1" customWidth="1"/>
    <col min="16" max="16384" width="9.140625" style="100"/>
  </cols>
  <sheetData>
    <row r="1" spans="2:4" ht="12.95" thickBot="1">
      <c r="B1" s="323"/>
      <c r="C1" s="323"/>
      <c r="D1" s="323"/>
    </row>
    <row r="2" spans="2:4">
      <c r="B2" s="341" t="s">
        <v>657</v>
      </c>
      <c r="C2" s="342"/>
      <c r="D2" s="343"/>
    </row>
    <row r="3" spans="2:4" ht="12.95" thickBot="1">
      <c r="B3" s="344"/>
      <c r="C3" s="345"/>
      <c r="D3" s="346"/>
    </row>
    <row r="5" spans="2:4" ht="12.95">
      <c r="B5" s="131" t="s">
        <v>658</v>
      </c>
      <c r="C5" s="131" t="s">
        <v>659</v>
      </c>
      <c r="D5" s="131" t="s">
        <v>632</v>
      </c>
    </row>
    <row r="6" spans="2:4">
      <c r="B6" s="129" t="s">
        <v>660</v>
      </c>
      <c r="C6" s="199" t="s">
        <v>661</v>
      </c>
      <c r="D6" s="129"/>
    </row>
    <row r="7" spans="2:4">
      <c r="B7" s="67" t="s">
        <v>662</v>
      </c>
      <c r="C7" s="67" t="s">
        <v>663</v>
      </c>
      <c r="D7" s="67" t="s">
        <v>664</v>
      </c>
    </row>
    <row r="8" spans="2:4">
      <c r="B8" s="67" t="s">
        <v>665</v>
      </c>
      <c r="C8" s="66" t="s">
        <v>666</v>
      </c>
      <c r="D8" s="67" t="s">
        <v>664</v>
      </c>
    </row>
    <row r="9" spans="2:4">
      <c r="B9" s="67" t="s">
        <v>667</v>
      </c>
      <c r="C9" s="67" t="s">
        <v>668</v>
      </c>
      <c r="D9" s="67"/>
    </row>
    <row r="10" spans="2:4">
      <c r="B10" s="67" t="s">
        <v>669</v>
      </c>
      <c r="C10" s="67" t="s">
        <v>670</v>
      </c>
      <c r="D10" s="67"/>
    </row>
    <row r="11" spans="2:4">
      <c r="B11" s="67" t="s">
        <v>671</v>
      </c>
      <c r="C11" s="67" t="s">
        <v>672</v>
      </c>
      <c r="D11" s="67"/>
    </row>
    <row r="12" spans="2:4">
      <c r="B12" s="67" t="s">
        <v>673</v>
      </c>
      <c r="C12" s="67" t="s">
        <v>674</v>
      </c>
      <c r="D12" s="67"/>
    </row>
    <row r="13" spans="2:4">
      <c r="B13" s="67" t="s">
        <v>675</v>
      </c>
      <c r="C13" s="67" t="s">
        <v>676</v>
      </c>
      <c r="D13" s="67"/>
    </row>
    <row r="14" spans="2:4">
      <c r="B14" s="67" t="s">
        <v>677</v>
      </c>
      <c r="C14" s="67" t="s">
        <v>678</v>
      </c>
      <c r="D14" s="67"/>
    </row>
    <row r="15" spans="2:4">
      <c r="B15" s="67" t="s">
        <v>679</v>
      </c>
      <c r="C15" s="67" t="s">
        <v>680</v>
      </c>
      <c r="D15" s="67"/>
    </row>
    <row r="16" spans="2:4">
      <c r="B16" s="67"/>
      <c r="C16" s="67" t="s">
        <v>681</v>
      </c>
      <c r="D16" s="66" t="s">
        <v>682</v>
      </c>
    </row>
    <row r="17" spans="2:4" ht="24.95">
      <c r="B17" s="67" t="s">
        <v>683</v>
      </c>
      <c r="C17" s="67" t="s">
        <v>684</v>
      </c>
      <c r="D17" s="66" t="s">
        <v>685</v>
      </c>
    </row>
    <row r="18" spans="2:4">
      <c r="B18" s="67"/>
      <c r="C18" s="67" t="s">
        <v>686</v>
      </c>
      <c r="D18" s="67" t="s">
        <v>687</v>
      </c>
    </row>
    <row r="19" spans="2:4" ht="24.95">
      <c r="B19" s="67"/>
      <c r="C19" s="67" t="s">
        <v>688</v>
      </c>
      <c r="D19" s="66" t="s">
        <v>689</v>
      </c>
    </row>
    <row r="20" spans="2:4">
      <c r="B20" s="67"/>
      <c r="C20" s="67" t="s">
        <v>690</v>
      </c>
      <c r="D20" s="67" t="s">
        <v>691</v>
      </c>
    </row>
    <row r="21" spans="2:4">
      <c r="B21" s="67"/>
      <c r="C21" s="67" t="s">
        <v>692</v>
      </c>
      <c r="D21" s="66" t="s">
        <v>693</v>
      </c>
    </row>
    <row r="22" spans="2:4" ht="24.95">
      <c r="B22" s="67"/>
      <c r="C22" s="67" t="s">
        <v>694</v>
      </c>
      <c r="D22" s="66" t="s">
        <v>695</v>
      </c>
    </row>
    <row r="23" spans="2:4" ht="24.95">
      <c r="B23" s="67" t="s">
        <v>696</v>
      </c>
      <c r="C23" s="67" t="s">
        <v>697</v>
      </c>
      <c r="D23" s="66" t="s">
        <v>698</v>
      </c>
    </row>
    <row r="24" spans="2:4">
      <c r="B24" s="67" t="s">
        <v>699</v>
      </c>
      <c r="C24" s="67" t="s">
        <v>700</v>
      </c>
      <c r="D24" s="67"/>
    </row>
    <row r="25" spans="2:4">
      <c r="B25" s="67" t="s">
        <v>701</v>
      </c>
      <c r="C25" s="67" t="s">
        <v>702</v>
      </c>
      <c r="D25" s="67"/>
    </row>
    <row r="26" spans="2:4">
      <c r="B26" s="67" t="s">
        <v>703</v>
      </c>
      <c r="C26" s="67" t="s">
        <v>704</v>
      </c>
      <c r="D26" s="67"/>
    </row>
    <row r="27" spans="2:4">
      <c r="B27" s="67" t="s">
        <v>705</v>
      </c>
      <c r="C27" s="67" t="s">
        <v>706</v>
      </c>
      <c r="D27" s="67"/>
    </row>
    <row r="28" spans="2:4">
      <c r="B28" s="67" t="s">
        <v>707</v>
      </c>
      <c r="C28" s="67" t="s">
        <v>708</v>
      </c>
      <c r="D28" s="67"/>
    </row>
    <row r="29" spans="2:4">
      <c r="B29" s="67" t="s">
        <v>709</v>
      </c>
      <c r="C29" s="67" t="s">
        <v>710</v>
      </c>
      <c r="D29" s="67"/>
    </row>
    <row r="30" spans="2:4">
      <c r="B30" s="67" t="s">
        <v>711</v>
      </c>
      <c r="C30" s="67" t="s">
        <v>712</v>
      </c>
      <c r="D30" s="67"/>
    </row>
  </sheetData>
  <mergeCells count="1">
    <mergeCell ref="B2: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B2:D20"/>
  <sheetViews>
    <sheetView workbookViewId="0">
      <selection activeCell="D5" sqref="D5"/>
    </sheetView>
  </sheetViews>
  <sheetFormatPr defaultColWidth="9.140625" defaultRowHeight="14.45"/>
  <cols>
    <col min="1" max="1" width="2.42578125" style="102" customWidth="1"/>
    <col min="2" max="2" width="16.85546875" style="102" bestFit="1" customWidth="1"/>
    <col min="3" max="3" width="14.85546875" style="102" customWidth="1"/>
    <col min="4" max="4" width="55.42578125" style="102" bestFit="1" customWidth="1"/>
    <col min="5" max="16384" width="9.140625" style="102"/>
  </cols>
  <sheetData>
    <row r="2" spans="2:4">
      <c r="B2" s="322" t="s">
        <v>713</v>
      </c>
      <c r="C2" s="322"/>
      <c r="D2" s="322"/>
    </row>
    <row r="3" spans="2:4">
      <c r="B3" s="101"/>
      <c r="C3" s="101"/>
      <c r="D3" s="101"/>
    </row>
    <row r="4" spans="2:4">
      <c r="B4" s="210" t="s">
        <v>714</v>
      </c>
      <c r="C4" s="210" t="s">
        <v>715</v>
      </c>
      <c r="D4" s="210" t="s">
        <v>716</v>
      </c>
    </row>
    <row r="5" spans="2:4">
      <c r="B5" s="104">
        <v>43665</v>
      </c>
      <c r="C5" s="105" t="s">
        <v>717</v>
      </c>
      <c r="D5" s="105" t="s">
        <v>718</v>
      </c>
    </row>
    <row r="6" spans="2:4">
      <c r="B6" s="104"/>
      <c r="C6" s="106"/>
      <c r="D6" s="106"/>
    </row>
    <row r="7" spans="2:4">
      <c r="B7" s="104"/>
      <c r="C7" s="106"/>
      <c r="D7" s="106"/>
    </row>
    <row r="8" spans="2:4">
      <c r="B8" s="104"/>
      <c r="C8" s="106"/>
      <c r="D8" s="106"/>
    </row>
    <row r="9" spans="2:4">
      <c r="B9" s="104"/>
      <c r="C9" s="106"/>
      <c r="D9" s="106"/>
    </row>
    <row r="10" spans="2:4">
      <c r="B10" s="103"/>
    </row>
    <row r="11" spans="2:4">
      <c r="B11" s="103"/>
    </row>
    <row r="12" spans="2:4">
      <c r="B12" s="103"/>
    </row>
    <row r="13" spans="2:4">
      <c r="B13" s="103"/>
    </row>
    <row r="14" spans="2:4">
      <c r="B14" s="103"/>
    </row>
    <row r="15" spans="2:4">
      <c r="B15" s="103"/>
    </row>
    <row r="16" spans="2:4">
      <c r="B16" s="103"/>
    </row>
    <row r="17" spans="2:2">
      <c r="B17" s="103"/>
    </row>
    <row r="18" spans="2:2">
      <c r="B18" s="103"/>
    </row>
    <row r="19" spans="2:2">
      <c r="B19" s="103"/>
    </row>
    <row r="20" spans="2:2">
      <c r="B20" s="103"/>
    </row>
  </sheetData>
  <mergeCells count="1">
    <mergeCell ref="B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A27729979</value>
    </field>
    <field name="Objective-Title">
      <value order="0">Cyber Capability Toolkit - Cyber Incident Response - Cyber Incident Readiness Assessment - v1.01</value>
    </field>
    <field name="Objective-Description">
      <value order="0"/>
    </field>
    <field name="Objective-CreationStamp">
      <value order="0">2020-01-16T16:53:18Z</value>
    </field>
    <field name="Objective-IsApproved">
      <value order="0">false</value>
    </field>
    <field name="Objective-IsPublished">
      <value order="0">true</value>
    </field>
    <field name="Objective-DatePublished">
      <value order="0">2020-03-31T10:27:18Z</value>
    </field>
    <field name="Objective-ModificationStamp">
      <value order="0">2020-04-01T11:10:03Z</value>
    </field>
    <field name="Objective-Owner">
      <value order="0">Morris, Anthony A (N300372)</value>
    </field>
    <field name="Objective-Path">
      <value order="0">Objective Global Folder:SG File Plan:Crime, law, justice and rights:Emergencies:Civil emergencies:Casework: Civil emergencies:Cyber: Cyber Incident Response: 2014-2019</value>
    </field>
    <field name="Objective-Parent">
      <value order="0">Cyber: Cyber Incident Response: 2014-2019</value>
    </field>
    <field name="Objective-State">
      <value order="0">Published</value>
    </field>
    <field name="Objective-VersionId">
      <value order="0">vA40247733</value>
    </field>
    <field name="Objective-Version">
      <value order="0">1.0</value>
    </field>
    <field name="Objective-VersionNumber">
      <value order="0">2</value>
    </field>
    <field name="Objective-VersionComment">
      <value order="0"/>
    </field>
    <field name="Objective-FileNumber">
      <value order="0">CASE/214296</value>
    </field>
    <field name="Objective-Classification">
      <value order="0">OFFICIAL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2019-07-22T13:46:48Z</dcterms:created>
  <dcterms:modified xsi:type="dcterms:W3CDTF">2023-12-09T06:35:02Z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A27729979</vt:lpwstr>
  </property>
  <property fmtid="{D5CDD505-2E9C-101B-9397-08002B2CF9AE}" pid="4" name="Objective-Title">
    <vt:lpwstr>Cyber Capability Toolkit - Cyber Incident Response - Cyber Incident Readiness Assessment - v1.01</vt:lpwstr>
  </property>
  <property fmtid="{D5CDD505-2E9C-101B-9397-08002B2CF9AE}" pid="5" name="Objective-Description">
    <vt:lpwstr/>
  </property>
  <property fmtid="{D5CDD505-2E9C-101B-9397-08002B2CF9AE}" pid="6" name="Objective-CreationStamp">
    <vt:filetime>2020-01-16T16:53:18Z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2020-03-31T10:27:18Z</vt:filetime>
  </property>
  <property fmtid="{D5CDD505-2E9C-101B-9397-08002B2CF9AE}" pid="10" name="Objective-ModificationStamp">
    <vt:filetime>2020-04-01T11:10:03Z</vt:filetime>
  </property>
  <property fmtid="{D5CDD505-2E9C-101B-9397-08002B2CF9AE}" pid="11" name="Objective-Owner">
    <vt:lpwstr>Morris, Anthony A (N300372)</vt:lpwstr>
  </property>
  <property fmtid="{D5CDD505-2E9C-101B-9397-08002B2CF9AE}" pid="12" name="Objective-Path">
    <vt:lpwstr>Objective Global Folder:SG File Plan:Crime, law, justice and rights:Emergencies:Civil emergencies:Casework: Civil emergencies:Cyber: Cyber Incident Response: 2014-2019</vt:lpwstr>
  </property>
  <property fmtid="{D5CDD505-2E9C-101B-9397-08002B2CF9AE}" pid="13" name="Objective-Parent">
    <vt:lpwstr>Cyber: Cyber Incident Response: 2014-2019</vt:lpwstr>
  </property>
  <property fmtid="{D5CDD505-2E9C-101B-9397-08002B2CF9AE}" pid="14" name="Objective-State">
    <vt:lpwstr>Published</vt:lpwstr>
  </property>
  <property fmtid="{D5CDD505-2E9C-101B-9397-08002B2CF9AE}" pid="15" name="Objective-VersionId">
    <vt:lpwstr>vA40247733</vt:lpwstr>
  </property>
  <property fmtid="{D5CDD505-2E9C-101B-9397-08002B2CF9AE}" pid="16" name="Objective-Version">
    <vt:lpwstr>1.0</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CASE/214296</vt:lpwstr>
  </property>
  <property fmtid="{D5CDD505-2E9C-101B-9397-08002B2CF9AE}" pid="20" name="Objective-Classification">
    <vt:lpwstr>OFFICIAL</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