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47C813B4-BD16-4585-B45C-C5BAE0BD22B2}"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3" i="7"/>
  <c r="A4" i="7" l="1"/>
  <c r="A5" i="7"/>
  <c r="A6" i="7"/>
  <c r="A7" i="7"/>
  <c r="A8" i="7"/>
  <c r="A9" i="7"/>
  <c r="A10" i="7"/>
  <c r="A11" i="7"/>
  <c r="A12" i="7"/>
  <c r="A13" i="7"/>
  <c r="A14" i="7"/>
  <c r="A15" i="7"/>
  <c r="A16" i="7"/>
  <c r="A17" i="7"/>
  <c r="A18" i="7"/>
  <c r="A19" i="7"/>
  <c r="A20" i="7"/>
  <c r="A21"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l="1"/>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<sst xmlns="http://schemas.openxmlformats.org/spreadsheetml/2006/main" count="334" uniqueCount="116">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</sst>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7">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0" fillId="7" borderId="16" xfId="0" applyFill="1" applyBorder="1" applyAlignment="1">
      <alignment horizontal="center"/>
    </xf>
    <xf numFmtId="0" fontId="0" fillId="7" borderId="21" xfId="0" applyFill="1" applyBorder="1" applyAlignment="1">
      <alignment horizontal="center"/>
    </xf>
    <xf numFmtId="0" fontId="0" fillId="10" borderId="28" xfId="0" applyFill="1" applyBorder="1" applyAlignment="1">
      <alignment horizontal="center"/>
    </xf>
    <xf numFmtId="0" fontId="0" fillId="10" borderId="27" xfId="0" applyFill="1" applyBorder="1" applyAlignment="1">
      <alignment horizontal="center"/>
    </xf>
    <xf numFmtId="0" fontId="0" fillId="7" borderId="28" xfId="0" applyFill="1" applyBorder="1" applyAlignment="1">
      <alignment horizontal="center"/>
    </xf>
    <xf numFmtId="0" fontId="0" fillId="7" borderId="27" xfId="0" applyFill="1" applyBorder="1" applyAlignment="1">
      <alignment horizontal="center"/>
    </xf>
    <xf numFmtId="0" fontId="15" fillId="0" borderId="0" xfId="0" applyFont="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4" fillId="0" borderId="15"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26" xfId="0" applyFont="1" applyBorder="1" applyAlignment="1">
      <alignment horizontal="center" vertical="center"/>
    </xf>
    <xf numFmtId="0" fontId="21" fillId="0" borderId="19"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14" xfId="0" applyFont="1" applyBorder="1" applyAlignment="1">
      <alignment horizontal="center" vertical="center"/>
    </xf>
  </cellXfs>
  <cellStyles count="3">
    <cellStyle name="Hiperlink" xfId="2" builtinId="8"/>
    <cellStyle name="Moeda" xfId="1" builtinId="4"/>
    <cellStyle name="Normal" xfId="0" builtinId="0"/>
  </cellStyles>
  <dxfs count="111">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numFmt numFmtId="164" formatCode="_-[$R$-416]\ * #,##0.00_-;\-[$R$-416]\ * #,##0.00_-;_-[$R$-416]\ * &quot;-&quot;??_-;_-@_-"/>
    </dxf>
    <dxf>
      <numFmt numFmtId="0" formatCode="Genera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1" defaultTableStyle="TableStyleMedium2" defaultPivotStyle="PivotStyleLight16">
    <tableStyle name="Estilo de Tabela 1" pivot="0" count="0" xr9:uid="{2287D35F-5FD3-4B78-9066-7B6265EF9E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3deNovem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8">
      <calculatedColumnFormula>'[1]TABELA - BARBEARIA'!C5</calculatedColumnFormula>
    </tableColumn>
    <tableColumn id="2" xr3:uid="{2745C895-7B55-4ED5-BEE4-D8B973BD0055}" name="Preco" dataDxfId="107" dataCellStyle="Moeda">
      <calculatedColumnFormula>'[1]TABELA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6" tableBorderDxfId="105">
  <autoFilter ref="H4:L35" xr:uid="{22669C27-00A0-4370-8AD7-ECB93CB8ABCB}"/>
  <tableColumns count="5">
    <tableColumn id="1" xr3:uid="{3055E299-012B-40E0-8B9C-A0E20087E28D}" name="Produtos" dataDxfId="104">
      <calculatedColumnFormula>'[1]TABELA - BARBEARIA'!H5</calculatedColumnFormula>
    </tableColumn>
    <tableColumn id="2" xr3:uid="{2C30CD71-6DCF-4CC0-9ADC-F8FF690BC9B9}" name="Preco" dataDxfId="103" dataCellStyle="Moeda">
      <calculatedColumnFormula>'[1]TABELA - BARBEARIA'!I5</calculatedColumnFormula>
    </tableColumn>
    <tableColumn id="3" xr3:uid="{702DB6B0-91D8-452C-977A-AC39FC0B51FA}" name="Qtd" dataDxfId="102">
      <calculatedColumnFormula>'[2]TABELA - BARBEARIA'!L5</calculatedColumnFormula>
    </tableColumn>
    <tableColumn id="4" xr3:uid="{AB3A5CD0-6DBC-486F-AB70-9562432AE6BC}" name="Saida" dataDxfId="101"/>
    <tableColumn id="5" xr3:uid="{EE32AE84-97D7-41E2-85F6-B27684F711F6}" name="Atual" dataDxfId="100">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9" tableBorderDxfId="98">
  <autoFilter ref="C3:D27" xr:uid="{7F642A5B-1701-426B-BBD6-E735F423CCBE}"/>
  <tableColumns count="2">
    <tableColumn id="1" xr3:uid="{B9AA1FB1-E7E6-4ED1-83C3-87503BBECBE9}" name="Bebidas" dataDxfId="97">
      <calculatedColumnFormula>'[1]TABELA - BAR'!C4</calculatedColumnFormula>
    </tableColumn>
    <tableColumn id="2" xr3:uid="{8CBC675B-0459-4C52-A6C5-BD039ADC6214}" name="Preco" dataDxfId="96">
      <calculatedColumnFormula>'[1]TABELA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6">
        <f ca="1">TODAY()</f>
        <v>44123</v>
      </c>
      <c r="L7" s="126"/>
      <c r="M7" s="126"/>
      <c r="N7" s="126"/>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32" sqref="I32"/>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0" t="s">
        <v>0</v>
      </c>
      <c r="B1" s="130"/>
      <c r="C1" s="130"/>
      <c r="D1" s="130"/>
      <c r="E1" s="130"/>
      <c r="F1" s="130"/>
      <c r="G1" s="130"/>
      <c r="H1" s="130"/>
      <c r="I1" s="130"/>
      <c r="J1" s="130"/>
      <c r="K1" s="130"/>
      <c r="L1" s="130"/>
    </row>
    <row r="2" spans="1:14" ht="23.4" x14ac:dyDescent="0.3">
      <c r="A2" s="54"/>
      <c r="B2" s="54"/>
      <c r="C2" s="54"/>
      <c r="D2" s="98" t="s">
        <v>72</v>
      </c>
      <c r="E2" s="131">
        <f ca="1">TODAY()</f>
        <v>44123</v>
      </c>
      <c r="F2" s="131"/>
      <c r="G2" s="131"/>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7" t="s">
        <v>15</v>
      </c>
      <c r="B5" s="9" t="s">
        <v>8</v>
      </c>
      <c r="C5" s="51" t="str">
        <f>'[1]TABELA - BARBEARIA'!C5</f>
        <v>Corte Degrade</v>
      </c>
      <c r="D5" s="13">
        <f>'[1]TABELA - BARBEARIA'!D5</f>
        <v>25</v>
      </c>
      <c r="F5" s="128" t="s">
        <v>76</v>
      </c>
      <c r="G5" s="21" t="s">
        <v>17</v>
      </c>
      <c r="H5" s="85" t="str">
        <f>'[1]TABELA - BARBEARIA'!H5</f>
        <v>Pomada Black</v>
      </c>
      <c r="I5" s="78">
        <f>'[1]TABELA - BARBEARIA'!I5</f>
        <v>25</v>
      </c>
      <c r="J5" s="89">
        <f>'[2]TABELA - BARBEARIA'!L5</f>
        <v>0</v>
      </c>
      <c r="K5" s="93"/>
      <c r="L5" s="21">
        <f>SUM(Tabela7[[#This Row],[Qtd]]-Tabela7[[#This Row],[Saida]])</f>
        <v>0</v>
      </c>
    </row>
    <row r="6" spans="1:14" ht="18" customHeight="1" thickBot="1" x14ac:dyDescent="0.35">
      <c r="A6" s="127"/>
      <c r="B6" s="9" t="s">
        <v>9</v>
      </c>
      <c r="C6" s="27" t="str">
        <f>'[1]TABELA - BARBEARIA'!C6</f>
        <v>Corte Simples</v>
      </c>
      <c r="D6" s="13">
        <f>'[1]TABELA - BARBEARIA'!D6</f>
        <v>25</v>
      </c>
      <c r="F6" s="128"/>
      <c r="G6" s="21" t="s">
        <v>18</v>
      </c>
      <c r="H6" s="86" t="str">
        <f>'[1]TABELA - BARBEARIA'!H6</f>
        <v>Pomada Premium</v>
      </c>
      <c r="I6" s="78">
        <f>'[1]TABELA - BARBEARIA'!I6</f>
        <v>25</v>
      </c>
      <c r="J6" s="90">
        <f>'[2]TABELA - BARBEARIA'!L6</f>
        <v>0</v>
      </c>
      <c r="K6" s="31"/>
      <c r="L6" s="21">
        <f>SUM(Tabela7[[#This Row],[Qtd]]-Tabela7[[#This Row],[Saida]])</f>
        <v>0</v>
      </c>
    </row>
    <row r="7" spans="1:14" ht="18" customHeight="1" thickBot="1" x14ac:dyDescent="0.35">
      <c r="A7" s="127"/>
      <c r="B7" s="19" t="s">
        <v>3</v>
      </c>
      <c r="C7" s="51" t="str">
        <f>'[1]TABELA - BARBEARIA'!C7</f>
        <v>Corte de Cabelo + Desenho</v>
      </c>
      <c r="D7" s="13">
        <f>'[1]TABELA - BARBEARIA'!D7</f>
        <v>30</v>
      </c>
      <c r="F7" s="128"/>
      <c r="G7" s="22" t="s">
        <v>19</v>
      </c>
      <c r="H7" s="85" t="str">
        <f>'[1]TABELA - BARBEARIA'!H7</f>
        <v>Pomada Matte</v>
      </c>
      <c r="I7" s="78">
        <f>'[1]TABELA - BARBEARIA'!I7</f>
        <v>25</v>
      </c>
      <c r="J7" s="89">
        <f>'[2]TABELA - BARBEARIA'!L7</f>
        <v>0</v>
      </c>
      <c r="K7" s="93"/>
      <c r="L7" s="21">
        <f>SUM(Tabela7[[#This Row],[Qtd]]-Tabela7[[#This Row],[Saida]])</f>
        <v>0</v>
      </c>
    </row>
    <row r="8" spans="1:14" ht="18" customHeight="1" thickBot="1" x14ac:dyDescent="0.35">
      <c r="A8" s="127"/>
      <c r="B8" s="20" t="s">
        <v>4</v>
      </c>
      <c r="C8" s="27" t="str">
        <f>'[1]TABELA - BARBEARIA'!C8</f>
        <v>Pezinho</v>
      </c>
      <c r="D8" s="13">
        <f>'[1]TABELA - BARBEARIA'!D8</f>
        <v>10</v>
      </c>
      <c r="E8" s="14"/>
      <c r="F8" s="128"/>
      <c r="G8" s="23" t="s">
        <v>20</v>
      </c>
      <c r="H8" s="86" t="str">
        <f>'[1]TABELA - BARBEARIA'!H8</f>
        <v>Pomada Teia</v>
      </c>
      <c r="I8" s="78">
        <f>'[1]TABELA - BARBEARIA'!I8</f>
        <v>25</v>
      </c>
      <c r="J8" s="90">
        <f>'[2]TABELA - BARBEARIA'!L8</f>
        <v>0</v>
      </c>
      <c r="K8" s="31"/>
      <c r="L8" s="21">
        <f>SUM(Tabela7[[#This Row],[Qtd]]-Tabela7[[#This Row],[Saida]])</f>
        <v>0</v>
      </c>
    </row>
    <row r="9" spans="1:14" ht="18" customHeight="1" thickBot="1" x14ac:dyDescent="0.35">
      <c r="A9" s="127"/>
      <c r="B9" s="9" t="s">
        <v>10</v>
      </c>
      <c r="C9" s="51" t="str">
        <f>'[1]TABELA - BARBEARIA'!C9</f>
        <v>Corte de Cabelo + Penteado</v>
      </c>
      <c r="D9" s="13">
        <f>'[1]TABELA - BARBEARIA'!D9</f>
        <v>40</v>
      </c>
      <c r="E9" s="14"/>
      <c r="F9" s="128"/>
      <c r="G9" s="21" t="s">
        <v>21</v>
      </c>
      <c r="H9" s="85" t="str">
        <f>'[1]TABELA - BARBEARIA'!H9</f>
        <v>Balm</v>
      </c>
      <c r="I9" s="78">
        <f>'[1]TABELA - BARBEARIA'!I9</f>
        <v>30</v>
      </c>
      <c r="J9" s="89">
        <f>'[2]TABELA - BARBEARIA'!L9</f>
        <v>0</v>
      </c>
      <c r="K9" s="93"/>
      <c r="L9" s="21">
        <f>SUM(Tabela7[[#This Row],[Qtd]]-Tabela7[[#This Row],[Saida]])</f>
        <v>0</v>
      </c>
    </row>
    <row r="10" spans="1:14" ht="18" customHeight="1" thickBot="1" x14ac:dyDescent="0.35">
      <c r="A10" s="127"/>
      <c r="B10" s="9" t="s">
        <v>11</v>
      </c>
      <c r="C10" s="27" t="str">
        <f>'[1]TABELA - BARBEARIA'!C10</f>
        <v>Sobrancelha</v>
      </c>
      <c r="D10" s="13">
        <f>'[1]TABELA - BARBEARIA'!D10</f>
        <v>10</v>
      </c>
      <c r="E10" s="14"/>
      <c r="F10" s="128"/>
      <c r="G10" s="21" t="s">
        <v>22</v>
      </c>
      <c r="H10" s="86" t="str">
        <f>'[1]TABELA - BARBEARIA'!H10</f>
        <v>Grooming</v>
      </c>
      <c r="I10" s="78">
        <f>'[1]TABELA - BARBEARIA'!I10</f>
        <v>40</v>
      </c>
      <c r="J10" s="91">
        <f>'[2]TABELA - BARBEARIA'!L10</f>
        <v>0</v>
      </c>
      <c r="K10" s="31"/>
      <c r="L10" s="21">
        <f>SUM(Tabela7[[#This Row],[Qtd]]-Tabela7[[#This Row],[Saida]])</f>
        <v>0</v>
      </c>
    </row>
    <row r="11" spans="1:14" ht="18" customHeight="1" thickBot="1" x14ac:dyDescent="0.35">
      <c r="A11" s="127"/>
      <c r="B11" s="9" t="s">
        <v>6</v>
      </c>
      <c r="C11" s="51" t="str">
        <f>'[1]TABELA - BARBEARIA'!C11</f>
        <v>Hidratacao</v>
      </c>
      <c r="D11" s="13">
        <f>'[1]TABELA - BARBEARIA'!D11</f>
        <v>25</v>
      </c>
      <c r="E11" s="14"/>
      <c r="F11" s="128"/>
      <c r="G11" s="21" t="s">
        <v>23</v>
      </c>
      <c r="H11" s="85" t="str">
        <f>'[1]TABELA - BARBEARIA'!H11</f>
        <v>Mascara Black</v>
      </c>
      <c r="I11" s="78">
        <f>'[1]TABELA - BARBEARIA'!I11</f>
        <v>35</v>
      </c>
      <c r="J11" s="21">
        <f>'[2]TABELA - BARBEARIA'!L11</f>
        <v>0</v>
      </c>
      <c r="K11" s="93"/>
      <c r="L11" s="21">
        <f>SUM(Tabela7[[#This Row],[Qtd]]-Tabela7[[#This Row],[Saida]])</f>
        <v>0</v>
      </c>
    </row>
    <row r="12" spans="1:14" ht="18" hidden="1" customHeight="1" thickBot="1" x14ac:dyDescent="0.35">
      <c r="A12" s="127"/>
      <c r="B12" s="9" t="s">
        <v>12</v>
      </c>
      <c r="C12" s="27" t="str">
        <f>'[1]TABELA - BARBEARIA'!C12</f>
        <v>Limpeza Facial</v>
      </c>
      <c r="D12" s="13">
        <f>'[1]TABELA - BARBEARIA'!D12</f>
        <v>15</v>
      </c>
      <c r="F12" s="128"/>
      <c r="G12" s="21" t="s">
        <v>24</v>
      </c>
      <c r="H12" s="85" t="str">
        <f>'[1]TABELA - BARBEARIA'!H12</f>
        <v>Oleo Barba</v>
      </c>
      <c r="I12" s="78">
        <f>'[1]TABELA - BARBEARIA'!I12</f>
        <v>30</v>
      </c>
      <c r="J12" s="91">
        <f>'[2]TABELA - BARBEARIA'!L12</f>
        <v>0</v>
      </c>
      <c r="K12" s="31"/>
      <c r="L12" s="21">
        <f>SUM(Tabela7[[#This Row],[Qtd]]-Tabela7[[#This Row],[Saida]])</f>
        <v>0</v>
      </c>
    </row>
    <row r="13" spans="1:14" ht="18" customHeight="1" thickBot="1" x14ac:dyDescent="0.35">
      <c r="A13" s="127"/>
      <c r="B13" s="9" t="s">
        <v>5</v>
      </c>
      <c r="C13" s="27" t="str">
        <f>'[1]TABELA - BARBEARIA'!C13</f>
        <v>Platinado</v>
      </c>
      <c r="D13" s="13">
        <f>'[1]TABELA - BARBEARIA'!D13</f>
        <v>100</v>
      </c>
      <c r="E13" s="2"/>
      <c r="F13" s="128"/>
      <c r="G13" s="21" t="s">
        <v>25</v>
      </c>
      <c r="H13" s="86" t="str">
        <f>'[1]TABELA - BARBEARIA'!H13</f>
        <v>Minoxidil</v>
      </c>
      <c r="I13" s="78">
        <f>'[1]TABELA - BARBEARIA'!I13</f>
        <v>100</v>
      </c>
      <c r="J13" s="91">
        <f>'[2]TABELA - BARBEARIA'!L13</f>
        <v>0</v>
      </c>
      <c r="K13" s="31"/>
      <c r="L13" s="21">
        <f>SUM(Tabela7[[#This Row],[Qtd]]-Tabela7[[#This Row],[Saida]])</f>
        <v>0</v>
      </c>
    </row>
    <row r="14" spans="1:14" ht="18" customHeight="1" thickBot="1" x14ac:dyDescent="0.35">
      <c r="A14" s="127"/>
      <c r="B14" s="9" t="s">
        <v>13</v>
      </c>
      <c r="C14" s="51" t="str">
        <f>'[1]TABELA - BARBEARIA'!C14</f>
        <v>Luzes</v>
      </c>
      <c r="D14" s="13">
        <f>'[1]TABELA - BARBEARIA'!D14</f>
        <v>50</v>
      </c>
      <c r="E14" s="2"/>
      <c r="F14" s="128"/>
      <c r="G14" s="21" t="s">
        <v>26</v>
      </c>
      <c r="H14" s="85" t="str">
        <f>'[1]TABELA - BARBEARIA'!H14</f>
        <v>Shampoo</v>
      </c>
      <c r="I14" s="78">
        <f>'[1]TABELA - BARBEARIA'!I14</f>
        <v>40</v>
      </c>
      <c r="J14" s="21">
        <f>'[2]TABELA - BARBEARIA'!L14</f>
        <v>0</v>
      </c>
      <c r="K14" s="93"/>
      <c r="L14" s="21">
        <f>SUM(Tabela7[[#This Row],[Qtd]]-Tabela7[[#This Row],[Saida]])</f>
        <v>0</v>
      </c>
    </row>
    <row r="15" spans="1:14" ht="18" customHeight="1" thickBot="1" x14ac:dyDescent="0.35">
      <c r="A15" s="127"/>
      <c r="B15" s="18" t="s">
        <v>14</v>
      </c>
      <c r="C15" s="27" t="str">
        <f>'[1]TABELA - BARBEARIA'!C15</f>
        <v>Plastica de Fios</v>
      </c>
      <c r="D15" s="13">
        <f>'[1]TABELA - BARBEARIA'!D15</f>
        <v>50</v>
      </c>
      <c r="F15" s="129" t="s">
        <v>97</v>
      </c>
      <c r="G15" s="24" t="s">
        <v>27</v>
      </c>
      <c r="H15" s="86" t="str">
        <f>'[1]TABELA - BARBEARIA'!H15</f>
        <v>Cera de Abelha</v>
      </c>
      <c r="I15" s="78">
        <f>'[1]TABELA - BARBEARIA'!I15</f>
        <v>35</v>
      </c>
      <c r="J15" s="91">
        <f>'[2]TABELA - BARBEARIA'!L15</f>
        <v>0</v>
      </c>
      <c r="K15" s="31"/>
      <c r="L15" s="21">
        <f>SUM(Tabela7[[#This Row],[Qtd]]-Tabela7[[#This Row],[Saida]])</f>
        <v>0</v>
      </c>
    </row>
    <row r="16" spans="1:14" ht="18.600000000000001" thickBot="1" x14ac:dyDescent="0.4">
      <c r="A16" s="15"/>
      <c r="B16" s="10"/>
      <c r="C16" s="52"/>
      <c r="D16" s="53"/>
      <c r="E16" s="40"/>
      <c r="F16" s="129"/>
      <c r="G16" s="24" t="s">
        <v>77</v>
      </c>
      <c r="H16" s="85" t="str">
        <f>'[1]TABELA - BARBEARIA'!H16</f>
        <v>Matte</v>
      </c>
      <c r="I16" s="78">
        <f>'[1]TABELA - BARBEARIA'!I16</f>
        <v>35</v>
      </c>
      <c r="J16" s="21">
        <f>'[2]TABELA - BARBEARIA'!L16</f>
        <v>0</v>
      </c>
      <c r="K16" s="93"/>
      <c r="L16" s="21">
        <f>SUM(Tabela7[[#This Row],[Qtd]]-Tabela7[[#This Row],[Saida]])</f>
        <v>0</v>
      </c>
    </row>
    <row r="17" spans="1:12" ht="18.600000000000001" thickBot="1" x14ac:dyDescent="0.4">
      <c r="A17" s="15"/>
      <c r="B17" s="10"/>
      <c r="C17" s="11"/>
      <c r="D17" s="12"/>
      <c r="E17" s="2"/>
      <c r="F17" s="129"/>
      <c r="G17" s="24" t="s">
        <v>78</v>
      </c>
      <c r="H17" s="86" t="str">
        <f>'[1]TABELA - BARBEARIA'!H17</f>
        <v>Neutra</v>
      </c>
      <c r="I17" s="78">
        <f>'[1]TABELA - BARBEARIA'!I17</f>
        <v>30</v>
      </c>
      <c r="J17" s="91">
        <f>'[2]TABELA - BARBEARIA'!L17</f>
        <v>0</v>
      </c>
      <c r="K17" s="31"/>
      <c r="L17" s="21">
        <f>SUM(Tabela7[[#This Row],[Qtd]]-Tabela7[[#This Row],[Saida]])</f>
        <v>0</v>
      </c>
    </row>
    <row r="18" spans="1:12" ht="18.600000000000001" thickBot="1" x14ac:dyDescent="0.4">
      <c r="A18" s="15"/>
      <c r="C18" s="2"/>
      <c r="F18" s="129"/>
      <c r="G18" s="24" t="s">
        <v>79</v>
      </c>
      <c r="H18" s="85" t="str">
        <f>'[1]TABELA - BARBEARIA'!H18</f>
        <v xml:space="preserve">Teia </v>
      </c>
      <c r="I18" s="78">
        <f>'[1]TABELA - BARBEARIA'!I18</f>
        <v>30</v>
      </c>
      <c r="J18" s="21">
        <f>'[2]TABELA - BARBEARIA'!L18</f>
        <v>0</v>
      </c>
      <c r="K18" s="93"/>
      <c r="L18" s="21">
        <f>SUM(Tabela7[[#This Row],[Qtd]]-Tabela7[[#This Row],[Saida]])</f>
        <v>0</v>
      </c>
    </row>
    <row r="19" spans="1:12" ht="16.2" thickBot="1" x14ac:dyDescent="0.35">
      <c r="C19" s="2"/>
      <c r="F19" s="129"/>
      <c r="G19" s="24" t="s">
        <v>80</v>
      </c>
      <c r="H19" s="86" t="str">
        <f>'[1]TABELA - BARBEARIA'!H19</f>
        <v>Black</v>
      </c>
      <c r="I19" s="78">
        <f>'[1]TABELA - BARBEARIA'!I19</f>
        <v>30</v>
      </c>
      <c r="J19" s="91">
        <f>'[2]TABELA - BARBEARIA'!L19</f>
        <v>0</v>
      </c>
      <c r="K19" s="31"/>
      <c r="L19" s="21">
        <f>SUM(Tabela7[[#This Row],[Qtd]]-Tabela7[[#This Row],[Saida]])</f>
        <v>0</v>
      </c>
    </row>
    <row r="20" spans="1:12" ht="16.2" thickBot="1" x14ac:dyDescent="0.35">
      <c r="F20" s="129"/>
      <c r="G20" s="24" t="s">
        <v>81</v>
      </c>
      <c r="H20" s="85" t="str">
        <f>'[1]TABELA - BARBEARIA'!H20</f>
        <v>Shampoo Crescimento</v>
      </c>
      <c r="I20" s="78">
        <f>'[1]TABELA - BARBEARIA'!I20</f>
        <v>40</v>
      </c>
      <c r="J20" s="21">
        <f>'[2]TABELA - BARBEARIA'!L20</f>
        <v>0</v>
      </c>
      <c r="K20" s="93"/>
      <c r="L20" s="21">
        <f>SUM(Tabela7[[#This Row],[Qtd]]-Tabela7[[#This Row],[Saida]])</f>
        <v>0</v>
      </c>
    </row>
    <row r="21" spans="1:12" ht="16.2" thickBot="1" x14ac:dyDescent="0.35">
      <c r="F21" s="129"/>
      <c r="G21" s="24" t="s">
        <v>82</v>
      </c>
      <c r="H21" s="86" t="str">
        <f>'[1]TABELA - BARBEARIA'!H21</f>
        <v>Shampoo 2x1</v>
      </c>
      <c r="I21" s="78">
        <f>'[1]TABELA - BARBEARIA'!I21</f>
        <v>50</v>
      </c>
      <c r="J21" s="91">
        <f>'[2]TABELA - BARBEARIA'!L21</f>
        <v>0</v>
      </c>
      <c r="K21" s="31"/>
      <c r="L21" s="21">
        <f>SUM(Tabela7[[#This Row],[Qtd]]-Tabela7[[#This Row],[Saida]])</f>
        <v>0</v>
      </c>
    </row>
    <row r="22" spans="1:12" ht="16.2" thickBot="1" x14ac:dyDescent="0.35">
      <c r="F22" s="129"/>
      <c r="G22" s="24" t="s">
        <v>83</v>
      </c>
      <c r="H22" s="85" t="str">
        <f>'[1]TABELA - BARBEARIA'!H22</f>
        <v>Esfoliante</v>
      </c>
      <c r="I22" s="78">
        <f>'[1]TABELA - BARBEARIA'!I22</f>
        <v>35</v>
      </c>
      <c r="J22" s="21">
        <f>'[2]TABELA - BARBEARIA'!L22</f>
        <v>0</v>
      </c>
      <c r="K22" s="93"/>
      <c r="L22" s="21">
        <f>SUM(Tabela7[[#This Row],[Qtd]]-Tabela7[[#This Row],[Saida]])</f>
        <v>0</v>
      </c>
    </row>
    <row r="23" spans="1:12" ht="16.2" thickBot="1" x14ac:dyDescent="0.35">
      <c r="F23" s="129"/>
      <c r="G23" s="24" t="s">
        <v>84</v>
      </c>
      <c r="H23" s="86" t="str">
        <f>'[1]TABELA - BARBEARIA'!H23</f>
        <v>Balme</v>
      </c>
      <c r="I23" s="78">
        <f>'[1]TABELA - BARBEARIA'!I23</f>
        <v>35</v>
      </c>
      <c r="J23" s="91">
        <f>'[2]TABELA - BARBEARIA'!L23</f>
        <v>0</v>
      </c>
      <c r="K23" s="31"/>
      <c r="L23" s="21">
        <f>SUM(Tabela7[[#This Row],[Qtd]]-Tabela7[[#This Row],[Saida]])</f>
        <v>0</v>
      </c>
    </row>
    <row r="24" spans="1:12" ht="16.2" thickBot="1" x14ac:dyDescent="0.35">
      <c r="F24" s="129"/>
      <c r="G24" s="24" t="s">
        <v>85</v>
      </c>
      <c r="H24" s="85" t="str">
        <f>'[1]TABELA - BARBEARIA'!H24</f>
        <v>Run</v>
      </c>
      <c r="I24" s="78">
        <f>'[1]TABELA - BARBEARIA'!I24</f>
        <v>35</v>
      </c>
      <c r="J24" s="21">
        <f>'[2]TABELA - BARBEARIA'!L24</f>
        <v>0</v>
      </c>
      <c r="K24" s="93"/>
      <c r="L24" s="21">
        <f>SUM(Tabela7[[#This Row],[Qtd]]-Tabela7[[#This Row],[Saida]])</f>
        <v>0</v>
      </c>
    </row>
    <row r="25" spans="1:12" ht="16.2" thickBot="1" x14ac:dyDescent="0.35">
      <c r="F25" s="129"/>
      <c r="G25" s="24" t="s">
        <v>86</v>
      </c>
      <c r="H25" s="86" t="str">
        <f>'[1]TABELA - BARBEARIA'!H25</f>
        <v>Ferran</v>
      </c>
      <c r="I25" s="78">
        <f>'[1]TABELA - BARBEARIA'!I25</f>
        <v>35</v>
      </c>
      <c r="J25" s="91">
        <f>'[2]TABELA - BARBEARIA'!L25</f>
        <v>0</v>
      </c>
      <c r="K25" s="31"/>
      <c r="L25" s="21">
        <f>SUM(Tabela7[[#This Row],[Qtd]]-Tabela7[[#This Row],[Saida]])</f>
        <v>0</v>
      </c>
    </row>
    <row r="26" spans="1:12" ht="16.2" thickBot="1" x14ac:dyDescent="0.35">
      <c r="F26" s="129"/>
      <c r="G26" s="24" t="s">
        <v>87</v>
      </c>
      <c r="H26" s="85" t="str">
        <f>'[1]TABELA - BARBEARIA'!H26</f>
        <v>Azarro</v>
      </c>
      <c r="I26" s="78">
        <f>'[1]TABELA - BARBEARIA'!I26</f>
        <v>35</v>
      </c>
      <c r="J26" s="21">
        <f>'[2]TABELA - BARBEARIA'!L26</f>
        <v>0</v>
      </c>
      <c r="K26" s="93"/>
      <c r="L26" s="21">
        <f>SUM(Tabela7[[#This Row],[Qtd]]-Tabela7[[#This Row],[Saida]])</f>
        <v>0</v>
      </c>
    </row>
    <row r="27" spans="1:12" ht="16.2" thickBot="1" x14ac:dyDescent="0.35">
      <c r="F27" s="129"/>
      <c r="G27" s="24" t="s">
        <v>88</v>
      </c>
      <c r="H27" s="86" t="str">
        <f>'[1]TABELA - BARBEARIA'!H27</f>
        <v>Fizzy</v>
      </c>
      <c r="I27" s="78">
        <f>'[1]TABELA - BARBEARIA'!I27</f>
        <v>60</v>
      </c>
      <c r="J27" s="91">
        <f>'[2]TABELA - BARBEARIA'!L27</f>
        <v>0</v>
      </c>
      <c r="K27" s="31"/>
      <c r="L27" s="21">
        <f>SUM(Tabela7[[#This Row],[Qtd]]-Tabela7[[#This Row],[Saida]])</f>
        <v>0</v>
      </c>
    </row>
    <row r="28" spans="1:12" ht="16.2" thickBot="1" x14ac:dyDescent="0.35">
      <c r="F28" s="129"/>
      <c r="G28" s="24" t="s">
        <v>89</v>
      </c>
      <c r="H28" s="85" t="str">
        <f>'[1]TABELA - BARBEARIA'!H28</f>
        <v>Pos Liquido</v>
      </c>
      <c r="I28" s="78">
        <f>'[1]TABELA - BARBEARIA'!I28</f>
        <v>40</v>
      </c>
      <c r="J28" s="21">
        <f>'[2]TABELA - BARBEARIA'!L28</f>
        <v>0</v>
      </c>
      <c r="K28" s="93"/>
      <c r="L28" s="21">
        <f>SUM(Tabela7[[#This Row],[Qtd]]-Tabela7[[#This Row],[Saida]])</f>
        <v>0</v>
      </c>
    </row>
    <row r="29" spans="1:12" ht="16.2" thickBot="1" x14ac:dyDescent="0.35">
      <c r="F29" s="129"/>
      <c r="G29" s="24" t="s">
        <v>90</v>
      </c>
      <c r="H29" s="86" t="str">
        <f>'[1]TABELA - BARBEARIA'!H29</f>
        <v>Pos Crème</v>
      </c>
      <c r="I29" s="78">
        <f>'[1]TABELA - BARBEARIA'!I29</f>
        <v>35</v>
      </c>
      <c r="J29" s="91">
        <f>'[2]TABELA - BARBEARIA'!L29</f>
        <v>0</v>
      </c>
      <c r="K29" s="31"/>
      <c r="L29" s="21">
        <f>SUM(Tabela7[[#This Row],[Qtd]]-Tabela7[[#This Row],[Saida]])</f>
        <v>0</v>
      </c>
    </row>
    <row r="30" spans="1:12" ht="16.2" thickBot="1" x14ac:dyDescent="0.35">
      <c r="G30" s="24" t="s">
        <v>91</v>
      </c>
      <c r="H30" s="85">
        <f>'[1]TABELA - BARBEARIA'!H30</f>
        <v>0</v>
      </c>
      <c r="I30" s="78">
        <f>'[1]TABELA - BARBEARIA'!I30</f>
        <v>0</v>
      </c>
      <c r="J30" s="21">
        <f>'[2]TABELA - BARBEARIA'!L30</f>
        <v>0</v>
      </c>
      <c r="K30" s="94"/>
      <c r="L30" s="21">
        <f>SUM(Tabela7[[#This Row],[Qtd]]-Tabela7[[#This Row],[Saida]])</f>
        <v>0</v>
      </c>
    </row>
    <row r="31" spans="1:12" ht="16.2" thickBot="1" x14ac:dyDescent="0.35">
      <c r="G31" s="24" t="s">
        <v>92</v>
      </c>
      <c r="H31" s="86">
        <f>'[1]TABELA - BARBEARIA'!H31</f>
        <v>0</v>
      </c>
      <c r="I31" s="78">
        <f>'[1]TABELA - BARBEARIA'!I31</f>
        <v>0</v>
      </c>
      <c r="J31" s="90">
        <f>'[2]TABELA - BARBEARIA'!L31</f>
        <v>0</v>
      </c>
      <c r="K31" s="95"/>
      <c r="L31" s="21">
        <f>SUM(Tabela7[[#This Row],[Qtd]]-Tabela7[[#This Row],[Saida]])</f>
        <v>0</v>
      </c>
    </row>
    <row r="32" spans="1:12" ht="16.2" thickBot="1" x14ac:dyDescent="0.35">
      <c r="G32" s="24" t="s">
        <v>93</v>
      </c>
      <c r="H32" s="85">
        <f>'[1]TABELA - BARBEARIA'!H32</f>
        <v>0</v>
      </c>
      <c r="I32" s="78">
        <f>'[1]TABELA - BARBEARIA'!I32</f>
        <v>0</v>
      </c>
      <c r="J32" s="21">
        <f>'[2]TABELA - BARBEARIA'!L32</f>
        <v>0</v>
      </c>
      <c r="K32" s="94"/>
      <c r="L32" s="21">
        <f>SUM(Tabela7[[#This Row],[Qtd]]-Tabela7[[#This Row],[Saida]])</f>
        <v>0</v>
      </c>
    </row>
    <row r="33" spans="7:12" ht="16.2" thickBot="1" x14ac:dyDescent="0.35">
      <c r="G33" s="24" t="s">
        <v>94</v>
      </c>
      <c r="H33" s="86">
        <f>'[1]TABELA - BARBEARIA'!H33</f>
        <v>0</v>
      </c>
      <c r="I33" s="78">
        <f>'[1]TABELA - BARBEARIA'!I33</f>
        <v>0</v>
      </c>
      <c r="J33" s="90">
        <f>'[2]TABELA - BARBEARIA'!L33</f>
        <v>0</v>
      </c>
      <c r="K33" s="95"/>
      <c r="L33" s="21">
        <f>SUM(Tabela7[[#This Row],[Qtd]]-Tabela7[[#This Row],[Saida]])</f>
        <v>0</v>
      </c>
    </row>
    <row r="34" spans="7:12" ht="16.2" thickBot="1" x14ac:dyDescent="0.35">
      <c r="G34" s="24" t="s">
        <v>95</v>
      </c>
      <c r="H34" s="85">
        <f>'[1]TABELA - BARBEARIA'!H34</f>
        <v>0</v>
      </c>
      <c r="I34" s="78">
        <f>'[1]TABELA - BARBEARIA'!I34</f>
        <v>0</v>
      </c>
      <c r="J34" s="21">
        <f>'[2]TABELA - BARBEARIA'!L34</f>
        <v>0</v>
      </c>
      <c r="K34" s="94"/>
      <c r="L34" s="21">
        <f>SUM(Tabela7[[#This Row],[Qtd]]-Tabela7[[#This Row],[Saida]])</f>
        <v>0</v>
      </c>
    </row>
    <row r="35" spans="7:12" ht="16.2" thickBot="1" x14ac:dyDescent="0.35">
      <c r="G35" s="24" t="s">
        <v>96</v>
      </c>
      <c r="H35" s="86">
        <f>'[1]TABELA - BARBEARIA'!H35</f>
        <v>0</v>
      </c>
      <c r="I35" s="78">
        <f>'[1]TABELA - BARBEARIA'!I35</f>
        <v>0</v>
      </c>
      <c r="J35" s="92">
        <f>'[2]TABELA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sqref="A1:E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3" t="s">
        <v>7</v>
      </c>
      <c r="B1" s="133"/>
      <c r="C1" s="133"/>
      <c r="D1" s="133"/>
      <c r="E1" s="133"/>
      <c r="F1" s="39" t="s">
        <v>72</v>
      </c>
      <c r="G1" s="126">
        <f ca="1">TODAY()</f>
        <v>44123</v>
      </c>
      <c r="H1" s="126"/>
      <c r="I1" s="126"/>
      <c r="J1" s="126"/>
      <c r="K1" s="126"/>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32" t="s">
        <v>15</v>
      </c>
      <c r="B4" s="9">
        <v>1</v>
      </c>
      <c r="C4" s="1" t="str">
        <f>'[1]TABELA - BAR'!C4</f>
        <v>Skol Puro Malte Lata 350ml</v>
      </c>
      <c r="D4" s="7">
        <f>'[1]TABELA - BAR'!D4</f>
        <v>3.5</v>
      </c>
      <c r="E4" s="7">
        <f>'[1]TABELA - BAR'!E4</f>
        <v>10</v>
      </c>
      <c r="F4" s="79">
        <f>'[2]TABELA - BAR'!H4</f>
        <v>0</v>
      </c>
      <c r="G4" s="79"/>
      <c r="H4" s="79">
        <f>SUM(F4-G4)</f>
        <v>0</v>
      </c>
    </row>
    <row r="5" spans="1:11" ht="18.600000000000001" customHeight="1" thickBot="1" x14ac:dyDescent="0.4">
      <c r="A5" s="132"/>
      <c r="B5" s="9">
        <v>2</v>
      </c>
      <c r="C5" s="1" t="str">
        <f>'[1]TABELA - BAR'!C5</f>
        <v>Budweiser Lata 350ml</v>
      </c>
      <c r="D5" s="7">
        <f>'[1]TABELA - BAR'!D5</f>
        <v>4.5</v>
      </c>
      <c r="E5" s="7">
        <f>'[1]TABELA - BAR'!E5</f>
        <v>12</v>
      </c>
      <c r="F5" s="45">
        <f>'[2]TABELA - BAR'!H5</f>
        <v>0</v>
      </c>
      <c r="G5" s="45"/>
      <c r="H5" s="80">
        <f t="shared" ref="H5:H8" si="0">SUM(F5-G5)</f>
        <v>0</v>
      </c>
    </row>
    <row r="6" spans="1:11" ht="18.600000000000001" customHeight="1" thickBot="1" x14ac:dyDescent="0.4">
      <c r="A6" s="132"/>
      <c r="B6" s="9">
        <v>3</v>
      </c>
      <c r="C6" s="1" t="str">
        <f>'[1]TABELA - BAR'!C6</f>
        <v>Brahma Duplo Malte Lata 350ml</v>
      </c>
      <c r="D6" s="7">
        <f>'[1]TABELA - BAR'!D6</f>
        <v>3.5</v>
      </c>
      <c r="E6" s="7">
        <f>'[1]TABELA - BAR'!E6</f>
        <v>10</v>
      </c>
      <c r="F6" s="79">
        <f>'[2]TABELA - BAR'!H6</f>
        <v>0</v>
      </c>
      <c r="G6" s="79"/>
      <c r="H6" s="79">
        <f t="shared" si="0"/>
        <v>0</v>
      </c>
    </row>
    <row r="7" spans="1:11" ht="18.600000000000001" customHeight="1" thickBot="1" x14ac:dyDescent="0.4">
      <c r="A7" s="132"/>
      <c r="B7" s="9">
        <v>4</v>
      </c>
      <c r="C7" s="1">
        <f>'[1]TABELA - BAR'!C7</f>
        <v>0</v>
      </c>
      <c r="D7" s="7">
        <f>'[1]TABELA - BAR'!D7</f>
        <v>0</v>
      </c>
      <c r="E7" s="7">
        <f>'[1]TABELA - BAR'!E7</f>
        <v>0</v>
      </c>
      <c r="F7" s="45">
        <f>'[2]TABELA - BAR'!H7</f>
        <v>0</v>
      </c>
      <c r="G7" s="45"/>
      <c r="H7" s="80">
        <f t="shared" si="0"/>
        <v>0</v>
      </c>
    </row>
    <row r="8" spans="1:11" ht="18.600000000000001" customHeight="1" thickBot="1" x14ac:dyDescent="0.4">
      <c r="A8" s="132"/>
      <c r="B8" s="9">
        <v>5</v>
      </c>
      <c r="C8" s="1">
        <f>'[1]TABELA - BAR'!C8</f>
        <v>0</v>
      </c>
      <c r="D8" s="7">
        <f>'[1]TABELA - BAR'!D8</f>
        <v>0</v>
      </c>
      <c r="E8" s="7">
        <f>'[1]TABELA - BAR'!E8</f>
        <v>0</v>
      </c>
      <c r="F8" s="79">
        <f>'[2]TABELA - BAR'!H8</f>
        <v>0</v>
      </c>
      <c r="G8" s="79"/>
      <c r="H8" s="79">
        <f t="shared" si="0"/>
        <v>0</v>
      </c>
    </row>
    <row r="9" spans="1:11" ht="18.600000000000001" customHeight="1" thickBot="1" x14ac:dyDescent="0.35">
      <c r="A9" s="132"/>
      <c r="B9" s="2"/>
      <c r="C9" s="38"/>
      <c r="D9" s="123"/>
    </row>
    <row r="10" spans="1:11" ht="18.600000000000001" thickBot="1" x14ac:dyDescent="0.4">
      <c r="A10" s="132"/>
      <c r="B10" s="5"/>
      <c r="C10" s="3" t="str">
        <f>'[1]TABELA - BAR'!C10</f>
        <v>Refrigerante</v>
      </c>
      <c r="D10" s="124" t="str">
        <f>'[1]TABELA - BAR'!D10</f>
        <v>Preco</v>
      </c>
      <c r="E10" s="43" t="s">
        <v>75</v>
      </c>
      <c r="F10" s="43" t="s">
        <v>105</v>
      </c>
      <c r="G10" s="43" t="s">
        <v>107</v>
      </c>
    </row>
    <row r="11" spans="1:11" ht="18.600000000000001" customHeight="1" thickBot="1" x14ac:dyDescent="0.4">
      <c r="A11" s="132"/>
      <c r="B11" s="9">
        <v>6</v>
      </c>
      <c r="C11" s="1" t="str">
        <f>'[1]TABELA - BAR'!C11</f>
        <v>Coca-Cola Lata 350ml</v>
      </c>
      <c r="D11" s="8">
        <f>'[1]TABELA - BAR'!D11</f>
        <v>3</v>
      </c>
      <c r="E11" s="44">
        <f>'[2]TABELA - BAR'!G11</f>
        <v>0</v>
      </c>
      <c r="F11" s="44"/>
      <c r="G11" s="44">
        <f>SUM(E11-F11)</f>
        <v>0</v>
      </c>
    </row>
    <row r="12" spans="1:11" ht="18.600000000000001" customHeight="1" thickBot="1" x14ac:dyDescent="0.4">
      <c r="A12" s="132"/>
      <c r="B12" s="9">
        <v>7</v>
      </c>
      <c r="C12" s="1">
        <f>'[1]TABELA - BAR'!C12</f>
        <v>0</v>
      </c>
      <c r="D12" s="8">
        <f>'[1]TABELA - BAR'!D12</f>
        <v>0</v>
      </c>
      <c r="E12" s="79">
        <f>'[2]TABELA - BAR'!G12</f>
        <v>0</v>
      </c>
      <c r="F12" s="79"/>
      <c r="G12" s="47">
        <f t="shared" ref="G12:G13" si="1">SUM(E12-F12)</f>
        <v>0</v>
      </c>
    </row>
    <row r="13" spans="1:11" ht="18.600000000000001" thickBot="1" x14ac:dyDescent="0.4">
      <c r="A13" s="132"/>
      <c r="B13" s="9">
        <v>8</v>
      </c>
      <c r="C13" s="1">
        <f>'[1]TABELA - BAR'!C13</f>
        <v>0</v>
      </c>
      <c r="D13" s="8">
        <f>'[1]TABELA - BAR'!D13</f>
        <v>0</v>
      </c>
      <c r="E13" s="46">
        <f>'[2]TABELA - BAR'!G13</f>
        <v>0</v>
      </c>
      <c r="F13" s="46"/>
      <c r="G13" s="80">
        <f t="shared" si="1"/>
        <v>0</v>
      </c>
    </row>
    <row r="14" spans="1:11" ht="18.600000000000001" customHeight="1" thickBot="1" x14ac:dyDescent="0.35">
      <c r="A14" s="132"/>
      <c r="B14" s="2"/>
      <c r="C14" s="38"/>
      <c r="D14" s="123"/>
    </row>
    <row r="15" spans="1:11" ht="18.600000000000001" thickBot="1" x14ac:dyDescent="0.4">
      <c r="A15" s="132"/>
      <c r="B15" s="5"/>
      <c r="C15" s="4" t="str">
        <f>'[1]TABELA - BAR'!C15</f>
        <v>Aperitivos</v>
      </c>
      <c r="D15" s="125" t="str">
        <f>'[1]TABELA - BAR'!D15</f>
        <v>Preco</v>
      </c>
      <c r="E15" s="43" t="s">
        <v>75</v>
      </c>
      <c r="F15" s="43" t="s">
        <v>105</v>
      </c>
      <c r="G15" s="43" t="s">
        <v>107</v>
      </c>
    </row>
    <row r="16" spans="1:11" ht="18.600000000000001" customHeight="1" thickBot="1" x14ac:dyDescent="0.4">
      <c r="A16" s="132"/>
      <c r="B16" s="49">
        <v>9</v>
      </c>
      <c r="C16" s="50" t="str">
        <f>'[1]TABELA - BAR'!C16</f>
        <v>Amendoim</v>
      </c>
      <c r="D16" s="77">
        <f>'[1]TABELA - BAR'!D16</f>
        <v>5</v>
      </c>
      <c r="E16" s="47">
        <f>'[2]TABELA - BAR'!G16</f>
        <v>0</v>
      </c>
      <c r="F16" s="47"/>
      <c r="G16" s="47">
        <f>SUM(E16-F16)</f>
        <v>0</v>
      </c>
    </row>
    <row r="17" spans="1:7" ht="18.600000000000001" customHeight="1" thickBot="1" x14ac:dyDescent="0.4">
      <c r="A17" s="132"/>
      <c r="B17" s="49">
        <v>10</v>
      </c>
      <c r="C17" s="50" t="str">
        <f>'[1]TABELA - BAR'!C17</f>
        <v>Paçoca</v>
      </c>
      <c r="D17" s="77">
        <f>'[1]TABELA - BAR'!D17</f>
        <v>1</v>
      </c>
      <c r="E17" s="80">
        <f>'[2]TABELA - BAR'!G17</f>
        <v>0</v>
      </c>
      <c r="F17" s="80"/>
      <c r="G17" s="44">
        <f t="shared" ref="G17:G27" si="2">SUM(E17-F17)</f>
        <v>0</v>
      </c>
    </row>
    <row r="18" spans="1:7" ht="18.600000000000001" customHeight="1" thickBot="1" x14ac:dyDescent="0.4">
      <c r="A18" s="132"/>
      <c r="B18" s="49">
        <v>11</v>
      </c>
      <c r="C18" s="50" t="str">
        <f>'[1]TABELA - BAR'!C18</f>
        <v>Baton</v>
      </c>
      <c r="D18" s="77">
        <f>'[1]TABELA - BAR'!D18</f>
        <v>1.5</v>
      </c>
      <c r="E18" s="47">
        <f>'[2]TABELA - BAR'!G18</f>
        <v>0</v>
      </c>
      <c r="F18" s="48"/>
      <c r="G18" s="47">
        <f t="shared" si="2"/>
        <v>0</v>
      </c>
    </row>
    <row r="19" spans="1:7" ht="18.600000000000001" customHeight="1" thickBot="1" x14ac:dyDescent="0.4">
      <c r="A19" s="132"/>
      <c r="B19" s="49">
        <v>12</v>
      </c>
      <c r="C19" s="50" t="str">
        <f>'[1]TABELA - BAR'!C19</f>
        <v>Chocolate Kit-Kat</v>
      </c>
      <c r="D19" s="77">
        <f>'[1]TABELA - BAR'!D19</f>
        <v>3.5</v>
      </c>
      <c r="E19" s="80">
        <f>'[2]TABELA - BAR'!G19</f>
        <v>0</v>
      </c>
      <c r="F19" s="80"/>
      <c r="G19" s="44">
        <f t="shared" si="2"/>
        <v>0</v>
      </c>
    </row>
    <row r="20" spans="1:7" ht="18.600000000000001" customHeight="1" thickBot="1" x14ac:dyDescent="0.4">
      <c r="A20" s="132"/>
      <c r="B20" s="49">
        <v>13</v>
      </c>
      <c r="C20" s="50" t="str">
        <f>'[1]TABELA - BAR'!C20</f>
        <v>Halls</v>
      </c>
      <c r="D20" s="77">
        <f>'[1]TABELA - BAR'!D20</f>
        <v>2</v>
      </c>
      <c r="E20" s="47">
        <f>'[2]TABELA - BAR'!G20</f>
        <v>0</v>
      </c>
      <c r="F20" s="48"/>
      <c r="G20" s="47">
        <f t="shared" si="2"/>
        <v>0</v>
      </c>
    </row>
    <row r="21" spans="1:7" ht="18.600000000000001" customHeight="1" thickBot="1" x14ac:dyDescent="0.4">
      <c r="A21" s="132"/>
      <c r="B21" s="49">
        <v>14</v>
      </c>
      <c r="C21" s="50" t="str">
        <f>'[1]TABELA - BAR'!C21</f>
        <v>Trident</v>
      </c>
      <c r="D21" s="77">
        <f>'[1]TABELA - BAR'!D21</f>
        <v>2</v>
      </c>
      <c r="E21" s="80">
        <f>'[2]TABELA - BAR'!G21</f>
        <v>0</v>
      </c>
      <c r="F21" s="80"/>
      <c r="G21" s="44">
        <f t="shared" si="2"/>
        <v>0</v>
      </c>
    </row>
    <row r="22" spans="1:7" ht="18.600000000000001" customHeight="1" thickBot="1" x14ac:dyDescent="0.4">
      <c r="A22" s="132"/>
      <c r="B22" s="49">
        <v>15</v>
      </c>
      <c r="C22" s="50" t="str">
        <f>'[1]TABELA - BAR'!C22</f>
        <v>Bala Yogurte</v>
      </c>
      <c r="D22" s="77">
        <f>'[1]TABELA - BAR'!D22</f>
        <v>0.2</v>
      </c>
      <c r="E22" s="47">
        <f>'[2]TABELA - BAR'!G22</f>
        <v>0</v>
      </c>
      <c r="F22" s="48"/>
      <c r="G22" s="47">
        <f t="shared" si="2"/>
        <v>0</v>
      </c>
    </row>
    <row r="23" spans="1:7" ht="18.600000000000001" customHeight="1" thickBot="1" x14ac:dyDescent="0.4">
      <c r="A23" s="42"/>
      <c r="B23" s="49">
        <v>16</v>
      </c>
      <c r="C23" s="50" t="str">
        <f>'[1]TABELA - BAR'!C23</f>
        <v>Bala Caramelo</v>
      </c>
      <c r="D23" s="77">
        <f>'[1]TABELA - BAR'!D23</f>
        <v>0.5</v>
      </c>
      <c r="E23" s="80">
        <f>'[2]TABELA - BAR'!G23</f>
        <v>0</v>
      </c>
      <c r="F23" s="80"/>
      <c r="G23" s="44">
        <f t="shared" si="2"/>
        <v>0</v>
      </c>
    </row>
    <row r="24" spans="1:7" ht="18.600000000000001" customHeight="1" thickBot="1" x14ac:dyDescent="0.4">
      <c r="A24" s="42"/>
      <c r="B24" s="49">
        <v>17</v>
      </c>
      <c r="C24" s="50">
        <f>'[1]TABELA - BAR'!C24</f>
        <v>0</v>
      </c>
      <c r="D24" s="77">
        <f>'[1]TABELA - BAR'!D24</f>
        <v>0</v>
      </c>
      <c r="E24" s="47">
        <f>'[2]TABELA - BAR'!G24</f>
        <v>0</v>
      </c>
      <c r="F24" s="48"/>
      <c r="G24" s="47">
        <f t="shared" si="2"/>
        <v>0</v>
      </c>
    </row>
    <row r="25" spans="1:7" ht="18.600000000000001" customHeight="1" thickBot="1" x14ac:dyDescent="0.4">
      <c r="A25" s="42"/>
      <c r="B25" s="49">
        <v>18</v>
      </c>
      <c r="C25" s="50">
        <f>'[1]TABELA - BAR'!C25</f>
        <v>0</v>
      </c>
      <c r="D25" s="77">
        <f>'[1]TABELA - BAR'!D25</f>
        <v>0</v>
      </c>
      <c r="E25" s="80">
        <f>'[2]TABELA - BAR'!G25</f>
        <v>0</v>
      </c>
      <c r="F25" s="80"/>
      <c r="G25" s="44">
        <f t="shared" si="2"/>
        <v>0</v>
      </c>
    </row>
    <row r="26" spans="1:7" ht="18.600000000000001" customHeight="1" thickBot="1" x14ac:dyDescent="0.4">
      <c r="A26" s="42"/>
      <c r="B26" s="49">
        <v>19</v>
      </c>
      <c r="C26" s="50">
        <f>'[1]TABELA - BAR'!C26</f>
        <v>0</v>
      </c>
      <c r="D26" s="77">
        <f>'[1]TABELA - BAR'!D26</f>
        <v>0</v>
      </c>
      <c r="E26" s="47">
        <f>'[2]TABELA - BAR'!G26</f>
        <v>0</v>
      </c>
      <c r="F26" s="48"/>
      <c r="G26" s="47">
        <f t="shared" si="2"/>
        <v>0</v>
      </c>
    </row>
    <row r="27" spans="1:7" ht="18.600000000000001" customHeight="1" thickBot="1" x14ac:dyDescent="0.4">
      <c r="A27" s="42"/>
      <c r="B27" s="49">
        <v>20</v>
      </c>
      <c r="C27" s="50">
        <f>'[1]TABELA - BAR'!C27</f>
        <v>0</v>
      </c>
      <c r="D27" s="77">
        <f>'[1]TABELA - BAR'!D27</f>
        <v>0</v>
      </c>
      <c r="E27" s="80">
        <f>'[2]TABELA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C4" sqref="C4:D4"/>
    </sheetView>
  </sheetViews>
  <sheetFormatPr defaultRowHeight="14.4" x14ac:dyDescent="0.3"/>
  <cols>
    <col min="7" max="7" width="33.109375" bestFit="1" customWidth="1"/>
  </cols>
  <sheetData>
    <row r="1" spans="1:7" ht="29.4" thickBot="1" x14ac:dyDescent="0.35">
      <c r="A1" s="142" t="s">
        <v>71</v>
      </c>
      <c r="B1" s="142"/>
      <c r="C1" s="142"/>
      <c r="D1" s="142"/>
      <c r="F1" s="39" t="s">
        <v>72</v>
      </c>
      <c r="G1" s="40">
        <f ca="1">TODAY()</f>
        <v>44123</v>
      </c>
    </row>
    <row r="2" spans="1:7" x14ac:dyDescent="0.3">
      <c r="A2" s="143" t="s">
        <v>73</v>
      </c>
      <c r="B2" s="144"/>
      <c r="C2" s="145" t="s">
        <v>74</v>
      </c>
      <c r="D2" s="146"/>
    </row>
    <row r="3" spans="1:7" x14ac:dyDescent="0.3">
      <c r="A3" s="138">
        <f>[1]FORNECEDORES!A3</f>
        <v>0</v>
      </c>
      <c r="B3" s="139"/>
      <c r="C3" s="134">
        <f>[1]FORNECEDORES!C3</f>
        <v>0</v>
      </c>
      <c r="D3" s="135"/>
    </row>
    <row r="4" spans="1:7" x14ac:dyDescent="0.3">
      <c r="A4" s="140">
        <f>[1]FORNECEDORES!A4</f>
        <v>0</v>
      </c>
      <c r="B4" s="141"/>
      <c r="C4" s="136">
        <f>[1]FORNECEDORES!C4</f>
        <v>0</v>
      </c>
      <c r="D4" s="137"/>
    </row>
    <row r="5" spans="1:7" x14ac:dyDescent="0.3">
      <c r="A5" s="138">
        <f>[1]FORNECEDORES!A5</f>
        <v>0</v>
      </c>
      <c r="B5" s="139"/>
      <c r="C5" s="134">
        <f>[1]FORNECEDORES!C5</f>
        <v>0</v>
      </c>
      <c r="D5" s="135"/>
    </row>
    <row r="6" spans="1:7" x14ac:dyDescent="0.3">
      <c r="A6" s="140">
        <f>[1]FORNECEDORES!A6</f>
        <v>0</v>
      </c>
      <c r="B6" s="141"/>
      <c r="C6" s="136">
        <f>[1]FORNECEDORES!C6</f>
        <v>0</v>
      </c>
      <c r="D6" s="137"/>
    </row>
    <row r="7" spans="1:7" x14ac:dyDescent="0.3">
      <c r="A7" s="138">
        <f>[1]FORNECEDORES!A7</f>
        <v>0</v>
      </c>
      <c r="B7" s="139"/>
      <c r="C7" s="134">
        <f>[1]FORNECEDORES!C7</f>
        <v>0</v>
      </c>
      <c r="D7" s="135"/>
    </row>
    <row r="8" spans="1:7" x14ac:dyDescent="0.3">
      <c r="A8" s="140">
        <f>[1]FORNECEDORES!A8</f>
        <v>0</v>
      </c>
      <c r="B8" s="141"/>
      <c r="C8" s="136">
        <f>[1]FORNECEDORES!C8</f>
        <v>0</v>
      </c>
      <c r="D8" s="137"/>
    </row>
    <row r="9" spans="1:7" x14ac:dyDescent="0.3">
      <c r="A9" s="138">
        <f>[1]FORNECEDORES!A9</f>
        <v>0</v>
      </c>
      <c r="B9" s="139"/>
      <c r="C9" s="134">
        <f>[1]FORNECEDORES!C9</f>
        <v>0</v>
      </c>
      <c r="D9" s="135"/>
    </row>
    <row r="10" spans="1:7" x14ac:dyDescent="0.3">
      <c r="A10" s="140">
        <f>[1]FORNECEDORES!A10</f>
        <v>0</v>
      </c>
      <c r="B10" s="141"/>
      <c r="C10" s="136">
        <f>[1]FORNECEDORES!C10</f>
        <v>0</v>
      </c>
      <c r="D10" s="137"/>
    </row>
    <row r="11" spans="1:7" x14ac:dyDescent="0.3">
      <c r="A11" s="138">
        <f>[1]FORNECEDORES!A11</f>
        <v>0</v>
      </c>
      <c r="B11" s="139"/>
      <c r="C11" s="134">
        <f>[1]FORNECEDORES!C11</f>
        <v>0</v>
      </c>
      <c r="D11" s="135"/>
    </row>
    <row r="12" spans="1:7" x14ac:dyDescent="0.3">
      <c r="A12" s="140">
        <f>[1]FORNECEDORES!A12</f>
        <v>0</v>
      </c>
      <c r="B12" s="141"/>
      <c r="C12" s="136">
        <f>[1]FORNECEDORES!C12</f>
        <v>0</v>
      </c>
      <c r="D12" s="137"/>
    </row>
    <row r="13" spans="1:7" x14ac:dyDescent="0.3">
      <c r="A13" s="138">
        <f>[1]FORNECEDORES!A13</f>
        <v>0</v>
      </c>
      <c r="B13" s="139"/>
      <c r="C13" s="134">
        <f>[1]FORNECEDORES!C13</f>
        <v>0</v>
      </c>
      <c r="D13" s="135"/>
    </row>
    <row r="14" spans="1:7" x14ac:dyDescent="0.3">
      <c r="A14" s="140">
        <f>[1]FORNECEDORES!A14</f>
        <v>0</v>
      </c>
      <c r="B14" s="141"/>
      <c r="C14" s="136">
        <f>[1]FORNECEDORES!C14</f>
        <v>0</v>
      </c>
      <c r="D14" s="137"/>
    </row>
    <row r="15" spans="1:7" x14ac:dyDescent="0.3">
      <c r="A15" s="138">
        <f>[1]FORNECEDORES!A15</f>
        <v>0</v>
      </c>
      <c r="B15" s="139"/>
      <c r="C15" s="134">
        <f>[1]FORNECEDORES!C15</f>
        <v>0</v>
      </c>
      <c r="D15" s="135"/>
    </row>
    <row r="16" spans="1:7" x14ac:dyDescent="0.3">
      <c r="A16" s="140">
        <f>[1]FORNECEDORES!A16</f>
        <v>0</v>
      </c>
      <c r="B16" s="141"/>
      <c r="C16" s="136">
        <f>[1]FORNECEDORES!C16</f>
        <v>0</v>
      </c>
      <c r="D16" s="137"/>
    </row>
    <row r="17" spans="1:4" x14ac:dyDescent="0.3">
      <c r="A17" s="138">
        <f>[1]FORNECEDORES!A17</f>
        <v>0</v>
      </c>
      <c r="B17" s="139"/>
      <c r="C17" s="134">
        <f>[1]FORNECEDORES!C17</f>
        <v>0</v>
      </c>
      <c r="D17" s="135"/>
    </row>
    <row r="18" spans="1:4" x14ac:dyDescent="0.3">
      <c r="A18" s="140">
        <f>[1]FORNECEDORES!A18</f>
        <v>0</v>
      </c>
      <c r="B18" s="141"/>
      <c r="C18" s="136">
        <f>[1]FORNECEDORES!C18</f>
        <v>0</v>
      </c>
      <c r="D18" s="137"/>
    </row>
    <row r="19" spans="1:4" x14ac:dyDescent="0.3">
      <c r="A19" s="138">
        <f>[1]FORNECEDORES!A19</f>
        <v>0</v>
      </c>
      <c r="B19" s="139"/>
      <c r="C19" s="134">
        <f>[1]FORNECEDORES!C19</f>
        <v>0</v>
      </c>
      <c r="D19" s="135"/>
    </row>
    <row r="20" spans="1:4" x14ac:dyDescent="0.3">
      <c r="A20" s="140">
        <f>[1]FORNECEDORES!A20</f>
        <v>0</v>
      </c>
      <c r="B20" s="141"/>
      <c r="C20" s="136">
        <f>[1]FORNECEDORES!C20</f>
        <v>0</v>
      </c>
      <c r="D20" s="137"/>
    </row>
    <row r="21" spans="1:4" x14ac:dyDescent="0.3">
      <c r="A21" s="138">
        <f>[1]FORNECEDORES!A21</f>
        <v>0</v>
      </c>
      <c r="B21" s="139"/>
      <c r="C21" s="134">
        <f>[1]FORNECEDORES!C21</f>
        <v>0</v>
      </c>
      <c r="D21" s="135"/>
    </row>
  </sheetData>
  <dataConsolidate/>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56">
        <f ca="1">TODAY()</f>
        <v>44123</v>
      </c>
      <c r="K4" s="156"/>
      <c r="L4" s="156"/>
      <c r="M4" s="156"/>
    </row>
    <row r="5" spans="1:17" ht="21.6" thickBot="1" x14ac:dyDescent="0.35">
      <c r="O5" s="58"/>
      <c r="P5" s="58"/>
      <c r="Q5" s="58"/>
    </row>
    <row r="6" spans="1:17" ht="21.6" thickBot="1" x14ac:dyDescent="0.35">
      <c r="E6" s="153" t="s">
        <v>29</v>
      </c>
      <c r="F6" s="154"/>
      <c r="G6" s="154"/>
      <c r="H6" s="154"/>
      <c r="I6" s="154"/>
      <c r="J6" s="154"/>
      <c r="K6" s="154"/>
      <c r="L6" s="154"/>
      <c r="M6" s="154"/>
      <c r="N6" s="154"/>
      <c r="O6" s="154"/>
      <c r="P6" s="155"/>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53" t="s">
        <v>30</v>
      </c>
      <c r="F25" s="154"/>
      <c r="G25" s="154"/>
      <c r="H25" s="154"/>
      <c r="I25" s="154"/>
      <c r="J25" s="154"/>
      <c r="K25" s="154"/>
      <c r="L25" s="154"/>
      <c r="M25" s="154"/>
      <c r="N25" s="154"/>
      <c r="O25" s="154"/>
      <c r="P25" s="155"/>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53" t="s">
        <v>98</v>
      </c>
      <c r="F43" s="154"/>
      <c r="G43" s="154"/>
      <c r="H43" s="154"/>
      <c r="I43" s="154"/>
      <c r="J43" s="154"/>
      <c r="K43" s="154"/>
      <c r="L43" s="154"/>
      <c r="M43" s="154"/>
      <c r="N43" s="154"/>
      <c r="O43" s="154"/>
      <c r="P43" s="155"/>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50"/>
      <c r="G46" s="151"/>
      <c r="H46" s="152"/>
      <c r="I46" s="33" t="s">
        <v>108</v>
      </c>
      <c r="J46" s="147"/>
      <c r="K46" s="148"/>
      <c r="L46" s="149"/>
      <c r="M46" s="30" t="s">
        <v>108</v>
      </c>
      <c r="N46" s="150"/>
      <c r="O46" s="151"/>
      <c r="P46" s="152"/>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7"/>
      <c r="G48" s="148"/>
      <c r="H48" s="149"/>
      <c r="I48" s="30" t="s">
        <v>108</v>
      </c>
      <c r="J48" s="150"/>
      <c r="K48" s="151"/>
      <c r="L48" s="152"/>
      <c r="M48" s="33" t="s">
        <v>108</v>
      </c>
      <c r="N48" s="147"/>
      <c r="O48" s="148"/>
      <c r="P48" s="149"/>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50"/>
      <c r="G50" s="151"/>
      <c r="H50" s="152"/>
      <c r="I50" s="33" t="s">
        <v>108</v>
      </c>
      <c r="J50" s="147"/>
      <c r="K50" s="148"/>
      <c r="L50" s="149"/>
      <c r="M50" s="30" t="s">
        <v>108</v>
      </c>
      <c r="N50" s="150"/>
      <c r="O50" s="151"/>
      <c r="P50" s="152"/>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7"/>
      <c r="G52" s="148"/>
      <c r="H52" s="149"/>
      <c r="I52" s="30" t="s">
        <v>108</v>
      </c>
      <c r="J52" s="150"/>
      <c r="K52" s="151"/>
      <c r="L52" s="152"/>
      <c r="M52" s="33" t="s">
        <v>108</v>
      </c>
      <c r="N52" s="147"/>
      <c r="O52" s="148"/>
      <c r="P52" s="149"/>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50"/>
      <c r="G54" s="151"/>
      <c r="H54" s="152"/>
      <c r="I54" s="33" t="s">
        <v>108</v>
      </c>
      <c r="J54" s="147"/>
      <c r="K54" s="148"/>
      <c r="L54" s="149"/>
      <c r="M54" s="30" t="s">
        <v>108</v>
      </c>
      <c r="N54" s="150"/>
      <c r="O54" s="151"/>
      <c r="P54" s="152"/>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7"/>
      <c r="G56" s="148"/>
      <c r="H56" s="149"/>
      <c r="I56" s="30" t="s">
        <v>108</v>
      </c>
      <c r="J56" s="150"/>
      <c r="K56" s="151"/>
      <c r="L56" s="152"/>
      <c r="M56" s="33" t="s">
        <v>108</v>
      </c>
      <c r="N56" s="147"/>
      <c r="O56" s="148"/>
      <c r="P56" s="149"/>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50"/>
      <c r="G58" s="151"/>
      <c r="H58" s="152"/>
      <c r="I58" s="33" t="s">
        <v>108</v>
      </c>
      <c r="J58" s="147"/>
      <c r="K58" s="148"/>
      <c r="L58" s="149"/>
      <c r="M58" s="30" t="s">
        <v>108</v>
      </c>
      <c r="N58" s="150"/>
      <c r="O58" s="151"/>
      <c r="P58" s="152"/>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7"/>
      <c r="G60" s="148"/>
      <c r="H60" s="149"/>
      <c r="I60" s="30" t="s">
        <v>108</v>
      </c>
      <c r="J60" s="150"/>
      <c r="K60" s="151"/>
      <c r="L60" s="152"/>
      <c r="M60" s="33" t="s">
        <v>108</v>
      </c>
      <c r="N60" s="147"/>
      <c r="O60" s="148"/>
      <c r="P60" s="149"/>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50"/>
      <c r="G62" s="151"/>
      <c r="H62" s="152"/>
      <c r="I62" s="33" t="s">
        <v>108</v>
      </c>
      <c r="J62" s="147"/>
      <c r="K62" s="148"/>
      <c r="L62" s="149"/>
      <c r="M62" s="30" t="s">
        <v>108</v>
      </c>
      <c r="N62" s="150"/>
      <c r="O62" s="151"/>
      <c r="P62" s="152"/>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7"/>
      <c r="G64" s="148"/>
      <c r="H64" s="149"/>
      <c r="I64" s="30" t="s">
        <v>108</v>
      </c>
      <c r="J64" s="150"/>
      <c r="K64" s="151"/>
      <c r="L64" s="152"/>
      <c r="M64" s="33" t="s">
        <v>108</v>
      </c>
      <c r="N64" s="147"/>
      <c r="O64" s="148"/>
      <c r="P64" s="149"/>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50"/>
      <c r="G66" s="151"/>
      <c r="H66" s="152"/>
      <c r="I66" s="33" t="s">
        <v>108</v>
      </c>
      <c r="J66" s="147"/>
      <c r="K66" s="148"/>
      <c r="L66" s="149"/>
      <c r="M66" s="30" t="s">
        <v>108</v>
      </c>
      <c r="N66" s="150"/>
      <c r="O66" s="151"/>
      <c r="P66" s="152"/>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7"/>
      <c r="G68" s="148"/>
      <c r="H68" s="149"/>
      <c r="I68" s="30" t="s">
        <v>108</v>
      </c>
      <c r="J68" s="150"/>
      <c r="K68" s="151"/>
      <c r="L68" s="152"/>
      <c r="M68" s="33" t="s">
        <v>108</v>
      </c>
      <c r="N68" s="147"/>
      <c r="O68" s="148"/>
      <c r="P68" s="149"/>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50"/>
      <c r="G70" s="151"/>
      <c r="H70" s="152"/>
      <c r="I70" s="65" t="s">
        <v>108</v>
      </c>
      <c r="J70" s="147"/>
      <c r="K70" s="148"/>
      <c r="L70" s="149"/>
      <c r="M70" s="34" t="s">
        <v>108</v>
      </c>
      <c r="N70" s="150"/>
      <c r="O70" s="151"/>
      <c r="P70" s="152"/>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E6:P6"/>
    <mergeCell ref="J4:M4"/>
    <mergeCell ref="E25:P25"/>
    <mergeCell ref="E43:P43"/>
    <mergeCell ref="F46:H46"/>
    <mergeCell ref="N46:P46"/>
    <mergeCell ref="F48:H48"/>
    <mergeCell ref="F52:H52"/>
    <mergeCell ref="F56:H56"/>
    <mergeCell ref="F60:H60"/>
    <mergeCell ref="F50:H50"/>
    <mergeCell ref="F54:H54"/>
    <mergeCell ref="F58:H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7:H39">
    <cfRule type="containsText" dxfId="63" priority="65" operator="containsText" text="Dinheiro">
      <formula>NOT(ISERROR(SEARCH("Dinheiro",H27)))</formula>
    </cfRule>
    <cfRule type="containsText" dxfId="62" priority="66" operator="containsText" text="Cartão">
      <formula>NOT(ISERROR(SEARCH("Cartão",H27)))</formula>
    </cfRule>
  </conditionalFormatting>
  <conditionalFormatting sqref="P27:P39">
    <cfRule type="containsText" dxfId="61" priority="63" operator="containsText" text="Dinheiro">
      <formula>NOT(ISERROR(SEARCH("Dinheiro",P27)))</formula>
    </cfRule>
    <cfRule type="containsText" dxfId="60" priority="64" operator="containsText" text="Cartão">
      <formula>NOT(ISERROR(SEARCH("Cartão",P27)))</formula>
    </cfRule>
  </conditionalFormatting>
  <conditionalFormatting sqref="L27">
    <cfRule type="containsText" dxfId="59" priority="61" operator="containsText" text="Dinheiro">
      <formula>NOT(ISERROR(SEARCH("Dinheiro",L27)))</formula>
    </cfRule>
    <cfRule type="containsText" dxfId="58" priority="62" operator="containsText" text="Cartão">
      <formula>NOT(ISERROR(SEARCH("Cartão",L27)))</formula>
    </cfRule>
  </conditionalFormatting>
  <conditionalFormatting sqref="L28">
    <cfRule type="containsText" dxfId="57" priority="59" operator="containsText" text="Dinheiro">
      <formula>NOT(ISERROR(SEARCH("Dinheiro",L28)))</formula>
    </cfRule>
    <cfRule type="containsText" dxfId="56" priority="60" operator="containsText" text="Cartão">
      <formula>NOT(ISERROR(SEARCH("Cartão",L28)))</formula>
    </cfRule>
  </conditionalFormatting>
  <conditionalFormatting sqref="L29">
    <cfRule type="containsText" dxfId="55" priority="57" operator="containsText" text="Dinheiro">
      <formula>NOT(ISERROR(SEARCH("Dinheiro",L29)))</formula>
    </cfRule>
    <cfRule type="containsText" dxfId="54" priority="58" operator="containsText" text="Cartão">
      <formula>NOT(ISERROR(SEARCH("Cartão",L29)))</formula>
    </cfRule>
  </conditionalFormatting>
  <conditionalFormatting sqref="L33">
    <cfRule type="containsText" dxfId="53" priority="55" operator="containsText" text="Dinheiro">
      <formula>NOT(ISERROR(SEARCH("Dinheiro",L33)))</formula>
    </cfRule>
    <cfRule type="containsText" dxfId="52" priority="56" operator="containsText" text="Cartão">
      <formula>NOT(ISERROR(SEARCH("Cartão",L33)))</formula>
    </cfRule>
  </conditionalFormatting>
  <conditionalFormatting sqref="L35">
    <cfRule type="containsText" dxfId="51" priority="53" operator="containsText" text="Dinheiro">
      <formula>NOT(ISERROR(SEARCH("Dinheiro",L35)))</formula>
    </cfRule>
    <cfRule type="containsText" dxfId="50" priority="54" operator="containsText" text="Cartão">
      <formula>NOT(ISERROR(SEARCH("Cartão",L35)))</formula>
    </cfRule>
  </conditionalFormatting>
  <conditionalFormatting sqref="L37">
    <cfRule type="containsText" dxfId="49" priority="51" operator="containsText" text="Dinheiro">
      <formula>NOT(ISERROR(SEARCH("Dinheiro",L37)))</formula>
    </cfRule>
    <cfRule type="containsText" dxfId="48" priority="52" operator="containsText" text="Cartão">
      <formula>NOT(ISERROR(SEARCH("Cartão",L37)))</formula>
    </cfRule>
  </conditionalFormatting>
  <conditionalFormatting sqref="L39">
    <cfRule type="containsText" dxfId="47" priority="49" operator="containsText" text="Dinheiro">
      <formula>NOT(ISERROR(SEARCH("Dinheiro",L39)))</formula>
    </cfRule>
    <cfRule type="containsText" dxfId="46" priority="50" operator="containsText" text="Cartão">
      <formula>NOT(ISERROR(SEARCH("Cartão",L39)))</formula>
    </cfRule>
  </conditionalFormatting>
  <conditionalFormatting sqref="L30">
    <cfRule type="containsText" dxfId="45" priority="47" operator="containsText" text="Dinheiro">
      <formula>NOT(ISERROR(SEARCH("Dinheiro",L30)))</formula>
    </cfRule>
    <cfRule type="containsText" dxfId="44" priority="48" operator="containsText" text="Cartão">
      <formula>NOT(ISERROR(SEARCH("Cartão",L30)))</formula>
    </cfRule>
  </conditionalFormatting>
  <conditionalFormatting sqref="L32">
    <cfRule type="containsText" dxfId="43" priority="45" operator="containsText" text="Dinheiro">
      <formula>NOT(ISERROR(SEARCH("Dinheiro",L32)))</formula>
    </cfRule>
    <cfRule type="containsText" dxfId="42" priority="46" operator="containsText" text="Cartão">
      <formula>NOT(ISERROR(SEARCH("Cartão",L32)))</formula>
    </cfRule>
  </conditionalFormatting>
  <conditionalFormatting sqref="L34">
    <cfRule type="containsText" dxfId="41" priority="43" operator="containsText" text="Dinheiro">
      <formula>NOT(ISERROR(SEARCH("Dinheiro",L34)))</formula>
    </cfRule>
    <cfRule type="containsText" dxfId="40" priority="44" operator="containsText" text="Cartão">
      <formula>NOT(ISERROR(SEARCH("Cartão",L34)))</formula>
    </cfRule>
  </conditionalFormatting>
  <conditionalFormatting sqref="L36">
    <cfRule type="containsText" dxfId="39" priority="41" operator="containsText" text="Dinheiro">
      <formula>NOT(ISERROR(SEARCH("Dinheiro",L36)))</formula>
    </cfRule>
    <cfRule type="containsText" dxfId="38" priority="42" operator="containsText" text="Cartão">
      <formula>NOT(ISERROR(SEARCH("Cartão",L36)))</formula>
    </cfRule>
  </conditionalFormatting>
  <conditionalFormatting sqref="L38">
    <cfRule type="containsText" dxfId="37" priority="39" operator="containsText" text="Dinheiro">
      <formula>NOT(ISERROR(SEARCH("Dinheiro",L38)))</formula>
    </cfRule>
    <cfRule type="containsText" dxfId="36" priority="40" operator="containsText" text="Cartão">
      <formula>NOT(ISERROR(SEARCH("Cartão",L38)))</formula>
    </cfRule>
  </conditionalFormatting>
  <conditionalFormatting sqref="J40:J41">
    <cfRule type="containsText" dxfId="35" priority="37" operator="containsText" text="Dinheiro">
      <formula>NOT(ISERROR(SEARCH("Dinheiro",J40)))</formula>
    </cfRule>
    <cfRule type="containsText" dxfId="34" priority="38" operator="containsText" text="Cartão">
      <formula>NOT(ISERROR(SEARCH("Cartão",J40)))</formula>
    </cfRule>
  </conditionalFormatting>
  <conditionalFormatting sqref="L31">
    <cfRule type="containsText" dxfId="33" priority="35" operator="containsText" text="Dinheiro">
      <formula>NOT(ISERROR(SEARCH("Dinheiro",L31)))</formula>
    </cfRule>
    <cfRule type="containsText" dxfId="32" priority="36" operator="containsText" text="Cartão">
      <formula>NOT(ISERROR(SEARCH("Cartão",L31)))</formula>
    </cfRule>
  </conditionalFormatting>
  <conditionalFormatting sqref="H45 H47 H51 H55 H59 H63 H67 H53 H49 H57 H61 H65 H69">
    <cfRule type="containsText" dxfId="31" priority="33" operator="containsText" text="Dinheiro">
      <formula>NOT(ISERROR(SEARCH("Dinheiro",H45)))</formula>
    </cfRule>
    <cfRule type="containsText" dxfId="30" priority="34" operator="containsText" text="Cartão">
      <formula>NOT(ISERROR(SEARCH("Cartão",H45)))</formula>
    </cfRule>
  </conditionalFormatting>
  <conditionalFormatting sqref="P45 P67 P63 P59 P55 P51 P47 P49 P53 P57 P65 P69 P61">
    <cfRule type="containsText" dxfId="29" priority="31" operator="containsText" text="Dinheiro">
      <formula>NOT(ISERROR(SEARCH("Dinheiro",P45)))</formula>
    </cfRule>
    <cfRule type="containsText" dxfId="28" priority="32" operator="containsText" text="Cartão">
      <formula>NOT(ISERROR(SEARCH("Cartão",P45)))</formula>
    </cfRule>
  </conditionalFormatting>
  <conditionalFormatting sqref="L45">
    <cfRule type="containsText" dxfId="27" priority="29" operator="containsText" text="Dinheiro">
      <formula>NOT(ISERROR(SEARCH("Dinheiro",L45)))</formula>
    </cfRule>
    <cfRule type="containsText" dxfId="26" priority="30" operator="containsText" text="Cartão">
      <formula>NOT(ISERROR(SEARCH("Cartão",L45)))</formula>
    </cfRule>
  </conditionalFormatting>
  <conditionalFormatting sqref="L47">
    <cfRule type="containsText" dxfId="25" priority="27" operator="containsText" text="Dinheiro">
      <formula>NOT(ISERROR(SEARCH("Dinheiro",L47)))</formula>
    </cfRule>
    <cfRule type="containsText" dxfId="24" priority="28" operator="containsText" text="Cartão">
      <formula>NOT(ISERROR(SEARCH("Cartão",L47)))</formula>
    </cfRule>
  </conditionalFormatting>
  <conditionalFormatting sqref="L49">
    <cfRule type="containsText" dxfId="23" priority="25" operator="containsText" text="Dinheiro">
      <formula>NOT(ISERROR(SEARCH("Dinheiro",L49)))</formula>
    </cfRule>
    <cfRule type="containsText" dxfId="22" priority="26" operator="containsText" text="Cartão">
      <formula>NOT(ISERROR(SEARCH("Cartão",L49)))</formula>
    </cfRule>
  </conditionalFormatting>
  <conditionalFormatting sqref="L57">
    <cfRule type="containsText" dxfId="21" priority="23" operator="containsText" text="Dinheiro">
      <formula>NOT(ISERROR(SEARCH("Dinheiro",L57)))</formula>
    </cfRule>
    <cfRule type="containsText" dxfId="20" priority="24" operator="containsText" text="Cartão">
      <formula>NOT(ISERROR(SEARCH("Cartão",L57)))</formula>
    </cfRule>
  </conditionalFormatting>
  <conditionalFormatting sqref="L61">
    <cfRule type="containsText" dxfId="19" priority="21" operator="containsText" text="Dinheiro">
      <formula>NOT(ISERROR(SEARCH("Dinheiro",L61)))</formula>
    </cfRule>
    <cfRule type="containsText" dxfId="18" priority="22" operator="containsText" text="Cartão">
      <formula>NOT(ISERROR(SEARCH("Cartão",L61)))</formula>
    </cfRule>
  </conditionalFormatting>
  <conditionalFormatting sqref="L65">
    <cfRule type="containsText" dxfId="17" priority="19" operator="containsText" text="Dinheiro">
      <formula>NOT(ISERROR(SEARCH("Dinheiro",L65)))</formula>
    </cfRule>
    <cfRule type="containsText" dxfId="16" priority="20" operator="containsText" text="Cartão">
      <formula>NOT(ISERROR(SEARCH("Cartão",L65)))</formula>
    </cfRule>
  </conditionalFormatting>
  <conditionalFormatting sqref="L69">
    <cfRule type="containsText" dxfId="15" priority="17" operator="containsText" text="Dinheiro">
      <formula>NOT(ISERROR(SEARCH("Dinheiro",L69)))</formula>
    </cfRule>
    <cfRule type="containsText" dxfId="14" priority="18" operator="containsText" text="Cartão">
      <formula>NOT(ISERROR(SEARCH("Cartão",L69)))</formula>
    </cfRule>
  </conditionalFormatting>
  <conditionalFormatting sqref="L51">
    <cfRule type="containsText" dxfId="13" priority="15" operator="containsText" text="Dinheiro">
      <formula>NOT(ISERROR(SEARCH("Dinheiro",L51)))</formula>
    </cfRule>
    <cfRule type="containsText" dxfId="12" priority="16" operator="containsText" text="Cartão">
      <formula>NOT(ISERROR(SEARCH("Cartão",L51)))</formula>
    </cfRule>
  </conditionalFormatting>
  <conditionalFormatting sqref="L55">
    <cfRule type="containsText" dxfId="11" priority="13" operator="containsText" text="Dinheiro">
      <formula>NOT(ISERROR(SEARCH("Dinheiro",L55)))</formula>
    </cfRule>
    <cfRule type="containsText" dxfId="10" priority="14" operator="containsText" text="Cartão">
      <formula>NOT(ISERROR(SEARCH("Cartão",L55)))</formula>
    </cfRule>
  </conditionalFormatting>
  <conditionalFormatting sqref="L59">
    <cfRule type="containsText" dxfId="9" priority="11" operator="containsText" text="Dinheiro">
      <formula>NOT(ISERROR(SEARCH("Dinheiro",L59)))</formula>
    </cfRule>
    <cfRule type="containsText" dxfId="8" priority="12" operator="containsText" text="Cartão">
      <formula>NOT(ISERROR(SEARCH("Cartão",L59)))</formula>
    </cfRule>
  </conditionalFormatting>
  <conditionalFormatting sqref="L63">
    <cfRule type="containsText" dxfId="7" priority="9" operator="containsText" text="Dinheiro">
      <formula>NOT(ISERROR(SEARCH("Dinheiro",L63)))</formula>
    </cfRule>
    <cfRule type="containsText" dxfId="6" priority="10" operator="containsText" text="Cartão">
      <formula>NOT(ISERROR(SEARCH("Cartão",L63)))</formula>
    </cfRule>
  </conditionalFormatting>
  <conditionalFormatting sqref="L67">
    <cfRule type="containsText" dxfId="5" priority="7" operator="containsText" text="Dinheiro">
      <formula>NOT(ISERROR(SEARCH("Dinheiro",L67)))</formula>
    </cfRule>
    <cfRule type="containsText" dxfId="4" priority="8" operator="containsText" text="Cartão">
      <formula>NOT(ISERROR(SEARCH("Cartão",L67)))</formula>
    </cfRule>
  </conditionalFormatting>
  <conditionalFormatting sqref="J71">
    <cfRule type="containsText" dxfId="3" priority="5" operator="containsText" text="Dinheiro">
      <formula>NOT(ISERROR(SEARCH("Dinheiro",J71)))</formula>
    </cfRule>
    <cfRule type="containsText" dxfId="2" priority="6" operator="containsText" text="Cartão">
      <formula>NOT(ISERROR(SEARCH("Cartão",J71)))</formula>
    </cfRule>
  </conditionalFormatting>
  <conditionalFormatting sqref="L53">
    <cfRule type="containsText" dxfId="1" priority="3" operator="containsText" text="Dinheiro">
      <formula>NOT(ISERROR(SEARCH("Dinheiro",L53)))</formula>
    </cfRule>
    <cfRule type="containsText" dxfId="0"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57"/>
      <c r="G5" s="40">
        <f ca="1">TODAY()</f>
        <v>44123</v>
      </c>
    </row>
    <row r="6" spans="1:8" x14ac:dyDescent="0.3">
      <c r="D6" s="15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58" t="s">
        <v>102</v>
      </c>
      <c r="B15" s="15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60"/>
    </row>
    <row r="21" spans="1:5" x14ac:dyDescent="0.3">
      <c r="E21" s="160"/>
    </row>
    <row r="22" spans="1:5" x14ac:dyDescent="0.3">
      <c r="E22" s="16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63" t="s">
        <v>109</v>
      </c>
      <c r="I1" s="164"/>
      <c r="J1" s="164"/>
      <c r="K1" s="164"/>
      <c r="L1" s="164"/>
      <c r="M1" s="164"/>
      <c r="N1" s="164"/>
      <c r="O1" s="164"/>
      <c r="P1" s="165"/>
    </row>
    <row r="2" spans="4:19" ht="15" thickBot="1" x14ac:dyDescent="0.35"/>
    <row r="3" spans="4:19" ht="15" thickBot="1" x14ac:dyDescent="0.35">
      <c r="E3" s="19" t="s">
        <v>110</v>
      </c>
      <c r="F3" s="145"/>
      <c r="G3" s="146"/>
      <c r="I3" s="19" t="s">
        <v>110</v>
      </c>
      <c r="J3" s="166"/>
      <c r="K3" s="167"/>
      <c r="M3" s="19" t="s">
        <v>110</v>
      </c>
      <c r="N3" s="166"/>
      <c r="O3" s="167"/>
      <c r="Q3" s="19" t="s">
        <v>110</v>
      </c>
      <c r="R3" s="166"/>
      <c r="S3" s="167"/>
    </row>
    <row r="4" spans="4:19" ht="16.2" thickBot="1" x14ac:dyDescent="0.35">
      <c r="D4" s="161" t="s">
        <v>105</v>
      </c>
      <c r="E4" s="1" t="s">
        <v>29</v>
      </c>
      <c r="F4" s="105"/>
      <c r="G4" s="105"/>
      <c r="H4" s="161" t="s">
        <v>105</v>
      </c>
      <c r="I4" s="1" t="s">
        <v>29</v>
      </c>
      <c r="J4" s="105"/>
      <c r="K4" s="105"/>
      <c r="L4" s="162" t="s">
        <v>105</v>
      </c>
      <c r="M4" s="1" t="s">
        <v>29</v>
      </c>
      <c r="N4" s="105"/>
      <c r="O4" s="105"/>
      <c r="P4" s="162" t="s">
        <v>105</v>
      </c>
      <c r="Q4" s="1" t="s">
        <v>29</v>
      </c>
      <c r="R4" s="105"/>
      <c r="S4" s="105"/>
    </row>
    <row r="5" spans="4:19" ht="16.2" thickBot="1" x14ac:dyDescent="0.35">
      <c r="D5" s="161"/>
      <c r="E5" s="1" t="s">
        <v>30</v>
      </c>
      <c r="F5" s="105"/>
      <c r="G5" s="105"/>
      <c r="H5" s="161"/>
      <c r="I5" s="1" t="s">
        <v>30</v>
      </c>
      <c r="J5" s="105"/>
      <c r="K5" s="105"/>
      <c r="L5" s="162"/>
      <c r="M5" s="1" t="s">
        <v>30</v>
      </c>
      <c r="N5" s="105"/>
      <c r="O5" s="105"/>
      <c r="P5" s="162"/>
      <c r="Q5" s="1" t="s">
        <v>30</v>
      </c>
      <c r="R5" s="105"/>
      <c r="S5" s="105"/>
    </row>
    <row r="6" spans="4:19" ht="16.2" thickBot="1" x14ac:dyDescent="0.35">
      <c r="D6" s="161"/>
      <c r="E6" s="1" t="s">
        <v>98</v>
      </c>
      <c r="F6" s="105"/>
      <c r="G6" s="105"/>
      <c r="H6" s="161"/>
      <c r="I6" s="1" t="s">
        <v>98</v>
      </c>
      <c r="J6" s="105"/>
      <c r="K6" s="105"/>
      <c r="L6" s="162"/>
      <c r="M6" s="1" t="s">
        <v>98</v>
      </c>
      <c r="N6" s="105"/>
      <c r="O6" s="105"/>
      <c r="P6" s="162"/>
      <c r="Q6" s="1" t="s">
        <v>98</v>
      </c>
      <c r="R6" s="105"/>
      <c r="S6" s="105"/>
    </row>
    <row r="7" spans="4:19" x14ac:dyDescent="0.3">
      <c r="E7" s="106"/>
    </row>
    <row r="8" spans="4:19" ht="15" customHeight="1" thickBot="1" x14ac:dyDescent="0.35"/>
    <row r="9" spans="4:19" ht="15" thickBot="1" x14ac:dyDescent="0.35">
      <c r="E9" s="19" t="s">
        <v>110</v>
      </c>
      <c r="F9" s="145"/>
      <c r="G9" s="146"/>
      <c r="I9" s="19" t="s">
        <v>110</v>
      </c>
      <c r="J9" s="145"/>
      <c r="K9" s="146"/>
      <c r="M9" s="19" t="s">
        <v>110</v>
      </c>
      <c r="N9" s="145"/>
      <c r="O9" s="146"/>
      <c r="Q9" s="19" t="s">
        <v>110</v>
      </c>
      <c r="R9" s="145"/>
      <c r="S9" s="146"/>
    </row>
    <row r="10" spans="4:19" ht="16.2" thickBot="1" x14ac:dyDescent="0.35">
      <c r="D10" s="161" t="s">
        <v>105</v>
      </c>
      <c r="E10" s="1" t="s">
        <v>29</v>
      </c>
      <c r="F10" s="105"/>
      <c r="G10" s="105"/>
      <c r="H10" s="161" t="s">
        <v>105</v>
      </c>
      <c r="I10" s="1" t="s">
        <v>29</v>
      </c>
      <c r="J10" s="105"/>
      <c r="K10" s="105"/>
      <c r="L10" s="161" t="s">
        <v>105</v>
      </c>
      <c r="M10" s="1" t="s">
        <v>29</v>
      </c>
      <c r="N10" s="105"/>
      <c r="O10" s="105"/>
      <c r="P10" s="161" t="s">
        <v>105</v>
      </c>
      <c r="Q10" s="1" t="s">
        <v>29</v>
      </c>
      <c r="R10" s="105"/>
      <c r="S10" s="105"/>
    </row>
    <row r="11" spans="4:19" ht="16.2" thickBot="1" x14ac:dyDescent="0.35">
      <c r="D11" s="161"/>
      <c r="E11" s="1" t="s">
        <v>30</v>
      </c>
      <c r="F11" s="105"/>
      <c r="G11" s="105"/>
      <c r="H11" s="161"/>
      <c r="I11" s="1" t="s">
        <v>30</v>
      </c>
      <c r="J11" s="105"/>
      <c r="K11" s="105"/>
      <c r="L11" s="161"/>
      <c r="M11" s="1" t="s">
        <v>30</v>
      </c>
      <c r="N11" s="105"/>
      <c r="O11" s="105"/>
      <c r="P11" s="161"/>
      <c r="Q11" s="1" t="s">
        <v>30</v>
      </c>
      <c r="R11" s="105"/>
      <c r="S11" s="105"/>
    </row>
    <row r="12" spans="4:19" ht="16.2" thickBot="1" x14ac:dyDescent="0.35">
      <c r="D12" s="161"/>
      <c r="E12" s="1" t="s">
        <v>98</v>
      </c>
      <c r="F12" s="105"/>
      <c r="G12" s="105"/>
      <c r="H12" s="161"/>
      <c r="I12" s="1" t="s">
        <v>98</v>
      </c>
      <c r="J12" s="105"/>
      <c r="K12" s="105"/>
      <c r="L12" s="161"/>
      <c r="M12" s="1" t="s">
        <v>98</v>
      </c>
      <c r="N12" s="105"/>
      <c r="O12" s="105"/>
      <c r="P12" s="16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81" t="s">
        <v>111</v>
      </c>
      <c r="B1" s="182"/>
      <c r="C1" s="182"/>
      <c r="D1" s="182"/>
      <c r="E1" s="182"/>
      <c r="F1" s="182"/>
      <c r="G1" s="183"/>
    </row>
    <row r="2" spans="1:10" ht="18" x14ac:dyDescent="0.35">
      <c r="A2" s="184" t="s">
        <v>112</v>
      </c>
      <c r="B2" s="185"/>
      <c r="C2" s="186" t="s">
        <v>29</v>
      </c>
      <c r="D2" s="108">
        <f>SUM('CONTROLE DE ENTRADA'!F13+0)</f>
        <v>0</v>
      </c>
      <c r="E2" s="168" t="s">
        <v>113</v>
      </c>
      <c r="F2" s="170">
        <f>SUM(D2-D3)</f>
        <v>0</v>
      </c>
      <c r="G2" s="171"/>
      <c r="H2" s="112">
        <f>SUM(F2+0)</f>
        <v>0</v>
      </c>
      <c r="I2" s="121"/>
      <c r="J2" s="121"/>
    </row>
    <row r="3" spans="1:10" ht="18.600000000000001" thickBot="1" x14ac:dyDescent="0.4">
      <c r="A3" s="174" t="s">
        <v>105</v>
      </c>
      <c r="B3" s="175"/>
      <c r="C3" s="177"/>
      <c r="D3" s="110">
        <f>SUM('CONTROLE DE SAIDA'!F15+0)</f>
        <v>0</v>
      </c>
      <c r="E3" s="169"/>
      <c r="F3" s="172"/>
      <c r="G3" s="173"/>
      <c r="I3" s="112"/>
    </row>
    <row r="4" spans="1:10" ht="18" x14ac:dyDescent="0.35">
      <c r="A4" s="174" t="s">
        <v>112</v>
      </c>
      <c r="B4" s="175"/>
      <c r="C4" s="176" t="s">
        <v>30</v>
      </c>
      <c r="D4" s="108">
        <f>SUM('CONTROLE DE ENTRADA'!H13+0)</f>
        <v>0</v>
      </c>
      <c r="E4" s="168" t="s">
        <v>113</v>
      </c>
      <c r="F4" s="170">
        <f t="shared" ref="F4" si="0">SUM(D4-D5)</f>
        <v>0</v>
      </c>
      <c r="G4" s="171"/>
      <c r="H4" s="112">
        <f>SUM(F4+0)</f>
        <v>0</v>
      </c>
    </row>
    <row r="5" spans="1:10" ht="18.600000000000001" thickBot="1" x14ac:dyDescent="0.4">
      <c r="A5" s="174" t="s">
        <v>105</v>
      </c>
      <c r="B5" s="175"/>
      <c r="C5" s="177"/>
      <c r="D5" s="109">
        <f>SUM('CONTROLE DE SAIDA'!F16+0)</f>
        <v>0</v>
      </c>
      <c r="E5" s="169"/>
      <c r="F5" s="172"/>
      <c r="G5" s="173"/>
    </row>
    <row r="6" spans="1:10" ht="18" x14ac:dyDescent="0.35">
      <c r="A6" s="174" t="s">
        <v>112</v>
      </c>
      <c r="B6" s="175"/>
      <c r="C6" s="176" t="s">
        <v>98</v>
      </c>
      <c r="D6" s="108">
        <f>SUM('CONTROLE DE ENTRADA'!G16+0)</f>
        <v>0</v>
      </c>
      <c r="E6" s="168" t="s">
        <v>113</v>
      </c>
      <c r="F6" s="170">
        <f t="shared" ref="F6" si="1">SUM(D6-D7)</f>
        <v>0</v>
      </c>
      <c r="G6" s="171"/>
      <c r="H6" s="112">
        <f>SUM(F6+0)</f>
        <v>0</v>
      </c>
    </row>
    <row r="7" spans="1:10" ht="18.600000000000001" thickBot="1" x14ac:dyDescent="0.4">
      <c r="A7" s="179" t="s">
        <v>105</v>
      </c>
      <c r="B7" s="180"/>
      <c r="C7" s="178"/>
      <c r="D7" s="109">
        <f>SUM('CONTROLE DE SAIDA'!F17+0)</f>
        <v>0</v>
      </c>
      <c r="E7" s="169"/>
      <c r="F7" s="172"/>
      <c r="G7" s="173"/>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2020-10-19T19:27:56Z</dcterms:modified>
</cp:coreProperties>
</file>