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8F4A6849-138E-41E2-98A3-1C8D1FB8365B}"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H6" i="10" l="1"/>
  <c r="F6" i="10" l="1"/>
  <c r="D7" i="10"/>
  <c r="D6"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D4" i="10" s="1"/>
  <c r="F13" i="5"/>
  <c r="D2" i="10" s="1"/>
  <c r="N68" i="4"/>
  <c r="M68" i="4"/>
  <c r="L68" i="4"/>
  <c r="N38" i="4"/>
  <c r="M38" i="4"/>
  <c r="L38" i="4"/>
  <c r="N21" i="4"/>
  <c r="M21" i="4"/>
  <c r="L21" i="4"/>
  <c r="F2" i="10" l="1"/>
  <c r="H2" i="10" s="1"/>
  <c r="F4" i="10"/>
  <c r="H4" i="10" s="1"/>
  <c r="K68" i="4"/>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<sst xmlns="http://schemas.openxmlformats.org/spreadsheetml/2006/main" count="380" uniqueCount="165">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</sst>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7">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7"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0" borderId="20" xfId="0" applyBorder="1" applyAlignment="1">
      <alignment horizontal="center"/>
    </xf>
    <xf numFmtId="0" fontId="0" fillId="0" borderId="16" xfId="0" applyBorder="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0" fillId="0" borderId="21" xfId="0"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0" fillId="10" borderId="22" xfId="0" applyFill="1" applyBorder="1" applyAlignment="1">
      <alignment horizontal="center"/>
    </xf>
    <xf numFmtId="0" fontId="0" fillId="10" borderId="23" xfId="0" applyFill="1" applyBorder="1" applyAlignment="1">
      <alignment horizontal="center"/>
    </xf>
    <xf numFmtId="0" fontId="0" fillId="10" borderId="24" xfId="0" applyFill="1"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5" xfId="0" applyFont="1" applyBorder="1" applyAlignment="1">
      <alignment horizontal="center"/>
    </xf>
    <xf numFmtId="0" fontId="22" fillId="0" borderId="26"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7"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4" xfId="0" applyFont="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44097</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sqref="A1:L1"/>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44097</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c r="K17" s="36"/>
      <c r="L17" s="24">
        <f>SUM(Tabela7[[#This Row],[Qtd]]-Tabela7[[#This Row],[Saida]])</f>
        <v>0</v>
      </c>
    </row>
    <row r="18" spans="1:12" ht="18.600000000000001" thickBot="1" x14ac:dyDescent="0.4">
      <c r="A18" s="18"/>
      <c r="C18" s="2"/>
      <c r="F18" s="130"/>
      <c r="G18" s="27" t="s">
        <v>114</v>
      </c>
      <c r="H18" s="11" t="s">
        <v>135</v>
      </c>
      <c r="I18" s="15">
        <v>30</v>
      </c>
      <c r="J18" s="24"/>
      <c r="K18" s="107"/>
      <c r="L18" s="24">
        <f>SUM(Tabela7[[#This Row],[Qtd]]-Tabela7[[#This Row],[Saida]])</f>
        <v>0</v>
      </c>
    </row>
    <row r="19" spans="1:12" ht="16.2" thickBot="1" x14ac:dyDescent="0.35">
      <c r="C19" s="2"/>
      <c r="F19" s="130"/>
      <c r="G19" s="27" t="s">
        <v>115</v>
      </c>
      <c r="H19" s="98" t="s">
        <v>136</v>
      </c>
      <c r="I19" s="15">
        <v>30</v>
      </c>
      <c r="J19" s="105"/>
      <c r="K19" s="36"/>
      <c r="L19" s="24">
        <f>SUM(Tabela7[[#This Row],[Qtd]]-Tabela7[[#This Row],[Saida]])</f>
        <v>0</v>
      </c>
    </row>
    <row r="20" spans="1:12" ht="16.2" thickBot="1" x14ac:dyDescent="0.35">
      <c r="F20" s="130"/>
      <c r="G20" s="27" t="s">
        <v>116</v>
      </c>
      <c r="H20" s="11" t="s">
        <v>137</v>
      </c>
      <c r="I20" s="15">
        <v>40</v>
      </c>
      <c r="J20" s="24"/>
      <c r="K20" s="107"/>
      <c r="L20" s="24">
        <f>SUM(Tabela7[[#This Row],[Qtd]]-Tabela7[[#This Row],[Saida]])</f>
        <v>0</v>
      </c>
    </row>
    <row r="21" spans="1:12" ht="16.2" thickBot="1" x14ac:dyDescent="0.35">
      <c r="F21" s="130"/>
      <c r="G21" s="27" t="s">
        <v>117</v>
      </c>
      <c r="H21" s="98" t="s">
        <v>138</v>
      </c>
      <c r="I21" s="15">
        <v>50</v>
      </c>
      <c r="J21" s="105"/>
      <c r="K21" s="36"/>
      <c r="L21" s="24">
        <f>SUM(Tabela7[[#This Row],[Qtd]]-Tabela7[[#This Row],[Saida]])</f>
        <v>0</v>
      </c>
    </row>
    <row r="22" spans="1:12" ht="16.2" thickBot="1" x14ac:dyDescent="0.35">
      <c r="F22" s="130"/>
      <c r="G22" s="27" t="s">
        <v>118</v>
      </c>
      <c r="H22" s="11" t="s">
        <v>139</v>
      </c>
      <c r="I22" s="15">
        <v>35</v>
      </c>
      <c r="J22" s="24"/>
      <c r="K22" s="107"/>
      <c r="L22" s="24">
        <f>SUM(Tabela7[[#This Row],[Qtd]]-Tabela7[[#This Row],[Saida]])</f>
        <v>0</v>
      </c>
    </row>
    <row r="23" spans="1:12" ht="16.2" thickBot="1" x14ac:dyDescent="0.35">
      <c r="F23" s="130"/>
      <c r="G23" s="27" t="s">
        <v>119</v>
      </c>
      <c r="H23" s="98" t="s">
        <v>140</v>
      </c>
      <c r="I23" s="15">
        <v>35</v>
      </c>
      <c r="J23" s="105"/>
      <c r="K23" s="36"/>
      <c r="L23" s="24">
        <f>SUM(Tabela7[[#This Row],[Qtd]]-Tabela7[[#This Row],[Saida]])</f>
        <v>0</v>
      </c>
    </row>
    <row r="24" spans="1:12" ht="16.2" thickBot="1" x14ac:dyDescent="0.35">
      <c r="F24" s="130"/>
      <c r="G24" s="27" t="s">
        <v>120</v>
      </c>
      <c r="H24" s="11" t="s">
        <v>141</v>
      </c>
      <c r="I24" s="15">
        <v>35</v>
      </c>
      <c r="J24" s="24"/>
      <c r="K24" s="107"/>
      <c r="L24" s="24">
        <f>SUM(Tabela7[[#This Row],[Qtd]]-Tabela7[[#This Row],[Saida]])</f>
        <v>0</v>
      </c>
    </row>
    <row r="25" spans="1:12" ht="16.2" thickBot="1" x14ac:dyDescent="0.35">
      <c r="F25" s="130"/>
      <c r="G25" s="27" t="s">
        <v>121</v>
      </c>
      <c r="H25" s="98" t="s">
        <v>142</v>
      </c>
      <c r="I25" s="15">
        <v>35</v>
      </c>
      <c r="J25" s="105"/>
      <c r="K25" s="36"/>
      <c r="L25" s="24">
        <f>SUM(Tabela7[[#This Row],[Qtd]]-Tabela7[[#This Row],[Saida]])</f>
        <v>0</v>
      </c>
    </row>
    <row r="26" spans="1:12" ht="16.2" thickBot="1" x14ac:dyDescent="0.35">
      <c r="F26" s="130"/>
      <c r="G26" s="27" t="s">
        <v>122</v>
      </c>
      <c r="H26" s="96" t="s">
        <v>143</v>
      </c>
      <c r="I26" s="15">
        <v>35</v>
      </c>
      <c r="J26" s="24"/>
      <c r="K26" s="107"/>
      <c r="L26" s="24">
        <f>SUM(Tabela7[[#This Row],[Qtd]]-Tabela7[[#This Row],[Saida]])</f>
        <v>0</v>
      </c>
    </row>
    <row r="27" spans="1:12" ht="16.2" thickBot="1" x14ac:dyDescent="0.35">
      <c r="F27" s="130"/>
      <c r="G27" s="27" t="s">
        <v>123</v>
      </c>
      <c r="H27" s="98" t="s">
        <v>144</v>
      </c>
      <c r="I27" s="15">
        <v>60</v>
      </c>
      <c r="J27" s="105"/>
      <c r="K27" s="36"/>
      <c r="L27" s="24">
        <f>SUM(Tabela7[[#This Row],[Qtd]]-Tabela7[[#This Row],[Saida]])</f>
        <v>0</v>
      </c>
    </row>
    <row r="28" spans="1:12" ht="16.2" thickBot="1" x14ac:dyDescent="0.35">
      <c r="F28" s="130"/>
      <c r="G28" s="27" t="s">
        <v>124</v>
      </c>
      <c r="H28" s="96" t="s">
        <v>145</v>
      </c>
      <c r="I28" s="15">
        <v>40</v>
      </c>
      <c r="J28" s="24"/>
      <c r="K28" s="107"/>
      <c r="L28" s="24">
        <f>SUM(Tabela7[[#This Row],[Qtd]]-Tabela7[[#This Row],[Saida]])</f>
        <v>0</v>
      </c>
    </row>
    <row r="29" spans="1:12" ht="16.2" thickBot="1" x14ac:dyDescent="0.35">
      <c r="F29" s="130"/>
      <c r="G29" s="27" t="s">
        <v>125</v>
      </c>
      <c r="H29" s="98" t="s">
        <v>146</v>
      </c>
      <c r="I29" s="15">
        <v>35</v>
      </c>
      <c r="J29" s="105"/>
      <c r="K29" s="36"/>
      <c r="L29" s="24">
        <f>SUM(Tabela7[[#This Row],[Qtd]]-Tabela7[[#This Row],[Saida]])</f>
        <v>0</v>
      </c>
    </row>
    <row r="30" spans="1:12" ht="16.2" thickBot="1" x14ac:dyDescent="0.35">
      <c r="G30" s="27" t="s">
        <v>126</v>
      </c>
      <c r="H30" s="96"/>
      <c r="I30" s="15"/>
      <c r="J30" s="24"/>
      <c r="K30" s="108"/>
      <c r="L30" s="24">
        <f>SUM(Tabela7[[#This Row],[Qtd]]-Tabela7[[#This Row],[Saida]])</f>
        <v>0</v>
      </c>
    </row>
    <row r="31" spans="1:12" ht="16.2" thickBot="1" x14ac:dyDescent="0.35">
      <c r="G31" s="27" t="s">
        <v>127</v>
      </c>
      <c r="H31" s="99"/>
      <c r="I31" s="15"/>
      <c r="J31" s="104"/>
      <c r="K31" s="109"/>
      <c r="L31" s="24">
        <f>SUM(Tabela7[[#This Row],[Qtd]]-Tabela7[[#This Row],[Saida]])</f>
        <v>0</v>
      </c>
    </row>
    <row r="32" spans="1:12" ht="16.2" thickBot="1" x14ac:dyDescent="0.35">
      <c r="G32" s="27" t="s">
        <v>128</v>
      </c>
      <c r="H32" s="96"/>
      <c r="I32" s="15"/>
      <c r="J32" s="24"/>
      <c r="K32" s="108"/>
      <c r="L32" s="24">
        <f>SUM(Tabela7[[#This Row],[Qtd]]-Tabela7[[#This Row],[Saida]])</f>
        <v>0</v>
      </c>
    </row>
    <row r="33" spans="7:12" ht="16.2" thickBot="1" x14ac:dyDescent="0.35">
      <c r="G33" s="27" t="s">
        <v>129</v>
      </c>
      <c r="H33" s="99"/>
      <c r="I33" s="15"/>
      <c r="J33" s="104"/>
      <c r="K33" s="109"/>
      <c r="L33" s="24">
        <f>SUM(Tabela7[[#This Row],[Qtd]]-Tabela7[[#This Row],[Saida]])</f>
        <v>0</v>
      </c>
    </row>
    <row r="34" spans="7:12" ht="16.2" thickBot="1" x14ac:dyDescent="0.35">
      <c r="G34" s="27" t="s">
        <v>130</v>
      </c>
      <c r="H34" s="96"/>
      <c r="I34" s="15"/>
      <c r="J34" s="24"/>
      <c r="K34" s="108"/>
      <c r="L34" s="24">
        <f>SUM(Tabela7[[#This Row],[Qtd]]-Tabela7[[#This Row],[Saida]])</f>
        <v>0</v>
      </c>
    </row>
    <row r="35" spans="7:12" ht="16.2" thickBot="1" x14ac:dyDescent="0.35">
      <c r="G35" s="27" t="s">
        <v>131</v>
      </c>
      <c r="H35" s="99"/>
      <c r="I35" s="100"/>
      <c r="J35" s="106"/>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G5" sqref="G5"/>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44097</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c r="G4" s="87"/>
      <c r="H4" s="87">
        <f>SUM(F4-G4)</f>
        <v>0</v>
      </c>
    </row>
    <row r="5" spans="1:11" ht="18.600000000000001" customHeight="1" thickBot="1" x14ac:dyDescent="0.4">
      <c r="A5" s="133"/>
      <c r="B5" s="11">
        <v>2</v>
      </c>
      <c r="C5" s="1" t="s">
        <v>92</v>
      </c>
      <c r="D5" s="9">
        <v>4.5</v>
      </c>
      <c r="E5" s="9">
        <v>12</v>
      </c>
      <c r="F5" s="50"/>
      <c r="G5" s="50"/>
      <c r="H5" s="89">
        <f t="shared" ref="H5:H8" si="0">SUM(F5-G5)</f>
        <v>0</v>
      </c>
    </row>
    <row r="6" spans="1:11" ht="18.600000000000001" customHeight="1" thickBot="1" x14ac:dyDescent="0.4">
      <c r="A6" s="133"/>
      <c r="B6" s="11">
        <v>3</v>
      </c>
      <c r="C6" s="1" t="s">
        <v>5</v>
      </c>
      <c r="D6" s="9">
        <v>3.5</v>
      </c>
      <c r="E6" s="9">
        <v>10</v>
      </c>
      <c r="F6" s="87"/>
      <c r="G6" s="87"/>
      <c r="H6" s="87">
        <f t="shared" si="0"/>
        <v>0</v>
      </c>
    </row>
    <row r="7" spans="1:11" ht="18.600000000000001" customHeight="1" thickBot="1" x14ac:dyDescent="0.4">
      <c r="A7" s="133"/>
      <c r="B7" s="11">
        <v>4</v>
      </c>
      <c r="C7" s="1"/>
      <c r="D7" s="9"/>
      <c r="E7" s="9"/>
      <c r="F7" s="50"/>
      <c r="G7" s="50"/>
      <c r="H7" s="89">
        <f t="shared" si="0"/>
        <v>0</v>
      </c>
    </row>
    <row r="8" spans="1:11" ht="18.600000000000001" customHeight="1" thickBot="1" x14ac:dyDescent="0.4">
      <c r="A8" s="133"/>
      <c r="B8" s="11">
        <v>5</v>
      </c>
      <c r="C8" s="1"/>
      <c r="D8" s="9"/>
      <c r="E8" s="9"/>
      <c r="F8" s="87"/>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c r="F11" s="49"/>
      <c r="G11" s="49">
        <f>SUM(E11-F11)</f>
        <v>0</v>
      </c>
    </row>
    <row r="12" spans="1:11" ht="18.600000000000001" customHeight="1" thickBot="1" x14ac:dyDescent="0.4">
      <c r="A12" s="133"/>
      <c r="B12" s="11">
        <v>7</v>
      </c>
      <c r="C12" s="1"/>
      <c r="D12" s="10"/>
      <c r="E12" s="87"/>
      <c r="F12" s="87"/>
      <c r="G12" s="52">
        <f t="shared" ref="G12:G13" si="1">SUM(E12-F12)</f>
        <v>0</v>
      </c>
    </row>
    <row r="13" spans="1:11" ht="18.600000000000001" thickBot="1" x14ac:dyDescent="0.4">
      <c r="A13" s="133"/>
      <c r="B13" s="11">
        <v>8</v>
      </c>
      <c r="C13" s="1"/>
      <c r="D13" s="10"/>
      <c r="E13" s="51"/>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c r="F16" s="52"/>
      <c r="G16" s="52">
        <f>SUM(E16-F16)</f>
        <v>0</v>
      </c>
    </row>
    <row r="17" spans="1:7" ht="18.600000000000001" customHeight="1" thickBot="1" x14ac:dyDescent="0.4">
      <c r="A17" s="133"/>
      <c r="B17" s="56">
        <v>10</v>
      </c>
      <c r="C17" s="88" t="s">
        <v>94</v>
      </c>
      <c r="D17" s="54">
        <v>1</v>
      </c>
      <c r="E17" s="89"/>
      <c r="F17" s="89"/>
      <c r="G17" s="49">
        <f t="shared" ref="G17:G27" si="2">SUM(E17-F17)</f>
        <v>0</v>
      </c>
    </row>
    <row r="18" spans="1:7" ht="18.600000000000001" customHeight="1" thickBot="1" x14ac:dyDescent="0.4">
      <c r="A18" s="133"/>
      <c r="B18" s="56">
        <v>11</v>
      </c>
      <c r="C18" s="58" t="s">
        <v>95</v>
      </c>
      <c r="D18" s="86">
        <v>1.5</v>
      </c>
      <c r="E18" s="53"/>
      <c r="F18" s="53"/>
      <c r="G18" s="52">
        <f t="shared" si="2"/>
        <v>0</v>
      </c>
    </row>
    <row r="19" spans="1:7" ht="18.600000000000001" customHeight="1" thickBot="1" x14ac:dyDescent="0.4">
      <c r="A19" s="133"/>
      <c r="B19" s="56">
        <v>12</v>
      </c>
      <c r="C19" s="90" t="s">
        <v>8</v>
      </c>
      <c r="D19" s="55">
        <v>3.5</v>
      </c>
      <c r="E19" s="89"/>
      <c r="F19" s="89"/>
      <c r="G19" s="49">
        <f t="shared" si="2"/>
        <v>0</v>
      </c>
    </row>
    <row r="20" spans="1:7" ht="18.600000000000001" customHeight="1" thickBot="1" x14ac:dyDescent="0.4">
      <c r="A20" s="133"/>
      <c r="B20" s="56">
        <v>13</v>
      </c>
      <c r="C20" s="58" t="s">
        <v>96</v>
      </c>
      <c r="D20" s="15">
        <v>2</v>
      </c>
      <c r="E20" s="53"/>
      <c r="F20" s="53"/>
      <c r="G20" s="52">
        <f t="shared" si="2"/>
        <v>0</v>
      </c>
    </row>
    <row r="21" spans="1:7" ht="18.600000000000001" customHeight="1" thickBot="1" x14ac:dyDescent="0.4">
      <c r="A21" s="133"/>
      <c r="B21" s="56">
        <v>14</v>
      </c>
      <c r="C21" s="90" t="s">
        <v>97</v>
      </c>
      <c r="D21" s="55">
        <v>2</v>
      </c>
      <c r="E21" s="89"/>
      <c r="F21" s="89"/>
      <c r="G21" s="49">
        <f t="shared" si="2"/>
        <v>0</v>
      </c>
    </row>
    <row r="22" spans="1:7" ht="18.600000000000001" customHeight="1" thickBot="1" x14ac:dyDescent="0.4">
      <c r="A22" s="133"/>
      <c r="B22" s="56">
        <v>15</v>
      </c>
      <c r="C22" s="58" t="s">
        <v>98</v>
      </c>
      <c r="D22" s="15">
        <v>0.2</v>
      </c>
      <c r="E22" s="53"/>
      <c r="F22" s="53"/>
      <c r="G22" s="52">
        <f t="shared" si="2"/>
        <v>0</v>
      </c>
    </row>
    <row r="23" spans="1:7" ht="18.600000000000001" customHeight="1" thickBot="1" x14ac:dyDescent="0.4">
      <c r="A23" s="47"/>
      <c r="B23" s="56">
        <v>16</v>
      </c>
      <c r="C23" s="90" t="s">
        <v>99</v>
      </c>
      <c r="D23" s="55">
        <v>0.5</v>
      </c>
      <c r="E23" s="89"/>
      <c r="F23" s="89"/>
      <c r="G23" s="49">
        <f t="shared" si="2"/>
        <v>0</v>
      </c>
    </row>
    <row r="24" spans="1:7" ht="18.600000000000001" customHeight="1" thickBot="1" x14ac:dyDescent="0.4">
      <c r="A24" s="47"/>
      <c r="B24" s="56">
        <v>17</v>
      </c>
      <c r="C24" s="58"/>
      <c r="D24" s="15"/>
      <c r="E24" s="53"/>
      <c r="F24" s="53"/>
      <c r="G24" s="52">
        <f t="shared" si="2"/>
        <v>0</v>
      </c>
    </row>
    <row r="25" spans="1:7" ht="18.600000000000001" customHeight="1" thickBot="1" x14ac:dyDescent="0.4">
      <c r="A25" s="47"/>
      <c r="B25" s="56">
        <v>18</v>
      </c>
      <c r="C25" s="90"/>
      <c r="D25" s="55"/>
      <c r="E25" s="89"/>
      <c r="F25" s="89"/>
      <c r="G25" s="49">
        <f t="shared" si="2"/>
        <v>0</v>
      </c>
    </row>
    <row r="26" spans="1:7" ht="18.600000000000001" customHeight="1" thickBot="1" x14ac:dyDescent="0.4">
      <c r="A26" s="47"/>
      <c r="B26" s="56">
        <v>19</v>
      </c>
      <c r="C26" s="58"/>
      <c r="D26" s="15"/>
      <c r="E26" s="53"/>
      <c r="F26" s="53"/>
      <c r="G26" s="52">
        <f t="shared" si="2"/>
        <v>0</v>
      </c>
    </row>
    <row r="27" spans="1:7" ht="18.600000000000001" customHeight="1" thickBot="1" x14ac:dyDescent="0.4">
      <c r="A27" s="47"/>
      <c r="B27" s="56">
        <v>20</v>
      </c>
      <c r="C27" s="90"/>
      <c r="D27" s="55"/>
      <c r="E27" s="89"/>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sqref="A1:D1"/>
    </sheetView>
  </sheetViews>
  <sheetFormatPr defaultRowHeight="14.4" x14ac:dyDescent="0.3"/>
  <cols>
    <col min="7" max="7" width="33.109375" bestFit="1" customWidth="1"/>
  </cols>
  <sheetData>
    <row r="1" spans="1:7" ht="29.4" thickBot="1" x14ac:dyDescent="0.35">
      <c r="A1" s="140" t="s">
        <v>88</v>
      </c>
      <c r="B1" s="140"/>
      <c r="C1" s="140"/>
      <c r="D1" s="140"/>
      <c r="F1" s="44" t="s">
        <v>89</v>
      </c>
      <c r="G1" s="45">
        <f ca="1">TODAY()</f>
        <v>44097</v>
      </c>
    </row>
    <row r="2" spans="1:7" x14ac:dyDescent="0.3">
      <c r="A2" s="141" t="s">
        <v>90</v>
      </c>
      <c r="B2" s="142"/>
      <c r="C2" s="141" t="s">
        <v>91</v>
      </c>
      <c r="D2" s="142"/>
    </row>
    <row r="3" spans="1:7" x14ac:dyDescent="0.3">
      <c r="A3" s="143"/>
      <c r="B3" s="137"/>
      <c r="C3" s="137"/>
      <c r="D3" s="138"/>
    </row>
    <row r="4" spans="1:7" x14ac:dyDescent="0.3">
      <c r="A4" s="135"/>
      <c r="B4" s="136"/>
      <c r="C4" s="136"/>
      <c r="D4" s="139"/>
    </row>
    <row r="5" spans="1:7" x14ac:dyDescent="0.3">
      <c r="A5" s="143"/>
      <c r="B5" s="137"/>
      <c r="C5" s="137"/>
      <c r="D5" s="138"/>
    </row>
    <row r="6" spans="1:7" x14ac:dyDescent="0.3">
      <c r="A6" s="135"/>
      <c r="B6" s="136"/>
      <c r="C6" s="136"/>
      <c r="D6" s="139"/>
    </row>
    <row r="7" spans="1:7" x14ac:dyDescent="0.3">
      <c r="A7" s="143"/>
      <c r="B7" s="137"/>
      <c r="C7" s="137"/>
      <c r="D7" s="138"/>
    </row>
    <row r="8" spans="1:7" x14ac:dyDescent="0.3">
      <c r="A8" s="135"/>
      <c r="B8" s="136"/>
      <c r="C8" s="136"/>
      <c r="D8" s="139"/>
    </row>
    <row r="9" spans="1:7" x14ac:dyDescent="0.3">
      <c r="A9" s="143"/>
      <c r="B9" s="137"/>
      <c r="C9" s="137"/>
      <c r="D9" s="138"/>
    </row>
    <row r="10" spans="1:7" x14ac:dyDescent="0.3">
      <c r="A10" s="135"/>
      <c r="B10" s="136"/>
      <c r="C10" s="136"/>
      <c r="D10" s="139"/>
    </row>
    <row r="11" spans="1:7" x14ac:dyDescent="0.3">
      <c r="A11" s="143"/>
      <c r="B11" s="137"/>
      <c r="C11" s="137"/>
      <c r="D11" s="138"/>
    </row>
    <row r="12" spans="1:7" x14ac:dyDescent="0.3">
      <c r="A12" s="135"/>
      <c r="B12" s="136"/>
      <c r="C12" s="136"/>
      <c r="D12" s="139"/>
    </row>
    <row r="13" spans="1:7" x14ac:dyDescent="0.3">
      <c r="A13" s="143"/>
      <c r="B13" s="137"/>
      <c r="C13" s="137"/>
      <c r="D13" s="138"/>
    </row>
    <row r="14" spans="1:7" x14ac:dyDescent="0.3">
      <c r="A14" s="135"/>
      <c r="B14" s="136"/>
      <c r="C14" s="136"/>
      <c r="D14" s="139"/>
    </row>
    <row r="15" spans="1:7" x14ac:dyDescent="0.3">
      <c r="A15" s="143"/>
      <c r="B15" s="137"/>
      <c r="C15" s="137"/>
      <c r="D15" s="138"/>
    </row>
    <row r="16" spans="1:7" x14ac:dyDescent="0.3">
      <c r="A16" s="135"/>
      <c r="B16" s="136"/>
      <c r="C16" s="136"/>
      <c r="D16" s="139"/>
    </row>
    <row r="17" spans="1:4" x14ac:dyDescent="0.3">
      <c r="A17" s="143"/>
      <c r="B17" s="137"/>
      <c r="C17" s="137"/>
      <c r="D17" s="138"/>
    </row>
    <row r="18" spans="1:4" x14ac:dyDescent="0.3">
      <c r="A18" s="135"/>
      <c r="B18" s="136"/>
      <c r="C18" s="136"/>
      <c r="D18" s="139"/>
    </row>
    <row r="19" spans="1:4" x14ac:dyDescent="0.3">
      <c r="A19" s="143"/>
      <c r="B19" s="137"/>
      <c r="C19" s="137"/>
      <c r="D19" s="138"/>
    </row>
    <row r="20" spans="1:4" x14ac:dyDescent="0.3">
      <c r="A20" s="135"/>
      <c r="B20" s="136"/>
      <c r="C20" s="136"/>
      <c r="D20" s="139"/>
    </row>
    <row r="21" spans="1:4" ht="15" thickBot="1" x14ac:dyDescent="0.35">
      <c r="A21" s="144"/>
      <c r="B21" s="145"/>
      <c r="C21" s="145"/>
      <c r="D21" s="14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K33" sqref="K33"/>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3.1093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0">
        <f ca="1">TODAY()</f>
        <v>44097</v>
      </c>
      <c r="K4" s="150"/>
      <c r="L4" s="150"/>
      <c r="M4" s="150"/>
    </row>
    <row r="5" spans="1:17" ht="21.6" thickBot="1" x14ac:dyDescent="0.35">
      <c r="O5" s="66"/>
      <c r="P5" s="66"/>
      <c r="Q5" s="66"/>
    </row>
    <row r="6" spans="1:17" ht="21.6" thickBot="1" x14ac:dyDescent="0.35">
      <c r="E6" s="147" t="s">
        <v>46</v>
      </c>
      <c r="F6" s="148"/>
      <c r="G6" s="148"/>
      <c r="H6" s="148"/>
      <c r="I6" s="148"/>
      <c r="J6" s="148"/>
      <c r="K6" s="148"/>
      <c r="L6" s="148"/>
      <c r="M6" s="148"/>
      <c r="N6" s="148"/>
      <c r="O6" s="148"/>
      <c r="P6" s="149"/>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7" t="s">
        <v>47</v>
      </c>
      <c r="F23" s="148"/>
      <c r="G23" s="148"/>
      <c r="H23" s="148"/>
      <c r="I23" s="148"/>
      <c r="J23" s="148"/>
      <c r="K23" s="148"/>
      <c r="L23" s="148"/>
      <c r="M23" s="148"/>
      <c r="N23" s="148"/>
      <c r="O23" s="148"/>
      <c r="P23" s="149"/>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7" t="s">
        <v>148</v>
      </c>
      <c r="F40" s="148"/>
      <c r="G40" s="148"/>
      <c r="H40" s="148"/>
      <c r="I40" s="148"/>
      <c r="J40" s="148"/>
      <c r="K40" s="148"/>
      <c r="L40" s="148"/>
      <c r="M40" s="148"/>
      <c r="N40" s="148"/>
      <c r="O40" s="148"/>
      <c r="P40" s="149"/>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51"/>
      <c r="G43" s="152"/>
      <c r="H43" s="153"/>
      <c r="I43" s="38" t="s">
        <v>158</v>
      </c>
      <c r="J43" s="154"/>
      <c r="K43" s="155"/>
      <c r="L43" s="156"/>
      <c r="M43" s="35" t="s">
        <v>158</v>
      </c>
      <c r="N43" s="151"/>
      <c r="O43" s="152"/>
      <c r="P43" s="153"/>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54"/>
      <c r="G45" s="155"/>
      <c r="H45" s="156"/>
      <c r="I45" s="35" t="s">
        <v>158</v>
      </c>
      <c r="J45" s="151"/>
      <c r="K45" s="152"/>
      <c r="L45" s="153"/>
      <c r="M45" s="38" t="s">
        <v>158</v>
      </c>
      <c r="N45" s="154"/>
      <c r="O45" s="155"/>
      <c r="P45" s="156"/>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51"/>
      <c r="G47" s="152"/>
      <c r="H47" s="153"/>
      <c r="I47" s="38" t="s">
        <v>158</v>
      </c>
      <c r="J47" s="154"/>
      <c r="K47" s="155"/>
      <c r="L47" s="156"/>
      <c r="M47" s="35" t="s">
        <v>158</v>
      </c>
      <c r="N47" s="151"/>
      <c r="O47" s="152"/>
      <c r="P47" s="153"/>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54"/>
      <c r="G49" s="155"/>
      <c r="H49" s="156"/>
      <c r="I49" s="35" t="s">
        <v>158</v>
      </c>
      <c r="J49" s="151"/>
      <c r="K49" s="152"/>
      <c r="L49" s="153"/>
      <c r="M49" s="38" t="s">
        <v>158</v>
      </c>
      <c r="N49" s="154"/>
      <c r="O49" s="155"/>
      <c r="P49" s="156"/>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51"/>
      <c r="G51" s="152"/>
      <c r="H51" s="153"/>
      <c r="I51" s="38" t="s">
        <v>158</v>
      </c>
      <c r="J51" s="154"/>
      <c r="K51" s="155"/>
      <c r="L51" s="156"/>
      <c r="M51" s="35" t="s">
        <v>158</v>
      </c>
      <c r="N51" s="151"/>
      <c r="O51" s="152"/>
      <c r="P51" s="153"/>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54"/>
      <c r="G53" s="155"/>
      <c r="H53" s="156"/>
      <c r="I53" s="35" t="s">
        <v>158</v>
      </c>
      <c r="J53" s="151"/>
      <c r="K53" s="152"/>
      <c r="L53" s="153"/>
      <c r="M53" s="38" t="s">
        <v>158</v>
      </c>
      <c r="N53" s="154"/>
      <c r="O53" s="155"/>
      <c r="P53" s="156"/>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51"/>
      <c r="G55" s="152"/>
      <c r="H55" s="153"/>
      <c r="I55" s="38" t="s">
        <v>158</v>
      </c>
      <c r="J55" s="154"/>
      <c r="K55" s="155"/>
      <c r="L55" s="156"/>
      <c r="M55" s="35" t="s">
        <v>158</v>
      </c>
      <c r="N55" s="151"/>
      <c r="O55" s="152"/>
      <c r="P55" s="153"/>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54"/>
      <c r="G57" s="155"/>
      <c r="H57" s="156"/>
      <c r="I57" s="35" t="s">
        <v>158</v>
      </c>
      <c r="J57" s="151"/>
      <c r="K57" s="152"/>
      <c r="L57" s="153"/>
      <c r="M57" s="38" t="s">
        <v>158</v>
      </c>
      <c r="N57" s="154"/>
      <c r="O57" s="155"/>
      <c r="P57" s="156"/>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51"/>
      <c r="G59" s="152"/>
      <c r="H59" s="153"/>
      <c r="I59" s="38" t="s">
        <v>158</v>
      </c>
      <c r="J59" s="154"/>
      <c r="K59" s="155"/>
      <c r="L59" s="156"/>
      <c r="M59" s="35" t="s">
        <v>158</v>
      </c>
      <c r="N59" s="151"/>
      <c r="O59" s="152"/>
      <c r="P59" s="153"/>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54"/>
      <c r="G61" s="155"/>
      <c r="H61" s="156"/>
      <c r="I61" s="35" t="s">
        <v>158</v>
      </c>
      <c r="J61" s="151"/>
      <c r="K61" s="152"/>
      <c r="L61" s="153"/>
      <c r="M61" s="38" t="s">
        <v>158</v>
      </c>
      <c r="N61" s="154"/>
      <c r="O61" s="155"/>
      <c r="P61" s="156"/>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51"/>
      <c r="G63" s="152"/>
      <c r="H63" s="153"/>
      <c r="I63" s="38" t="s">
        <v>158</v>
      </c>
      <c r="J63" s="154"/>
      <c r="K63" s="155"/>
      <c r="L63" s="156"/>
      <c r="M63" s="35" t="s">
        <v>158</v>
      </c>
      <c r="N63" s="151"/>
      <c r="O63" s="152"/>
      <c r="P63" s="153"/>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54"/>
      <c r="G65" s="155"/>
      <c r="H65" s="156"/>
      <c r="I65" s="35" t="s">
        <v>158</v>
      </c>
      <c r="J65" s="151"/>
      <c r="K65" s="152"/>
      <c r="L65" s="153"/>
      <c r="M65" s="38" t="s">
        <v>158</v>
      </c>
      <c r="N65" s="154"/>
      <c r="O65" s="155"/>
      <c r="P65" s="156"/>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51"/>
      <c r="G67" s="152"/>
      <c r="H67" s="153"/>
      <c r="I67" s="73" t="s">
        <v>158</v>
      </c>
      <c r="J67" s="154"/>
      <c r="K67" s="155"/>
      <c r="L67" s="156"/>
      <c r="M67" s="39" t="s">
        <v>158</v>
      </c>
      <c r="N67" s="151"/>
      <c r="O67" s="152"/>
      <c r="P67" s="153"/>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7"/>
      <c r="G5" s="45">
        <f ca="1">TODAY()</f>
        <v>44097</v>
      </c>
    </row>
    <row r="6" spans="1:8" x14ac:dyDescent="0.3">
      <c r="D6" s="157"/>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8" t="s">
        <v>152</v>
      </c>
      <c r="B15" s="159"/>
      <c r="C15" s="80"/>
      <c r="G15" s="115" t="s">
        <v>148</v>
      </c>
    </row>
    <row r="16" spans="1:8" ht="18.600000000000001" thickBot="1" x14ac:dyDescent="0.4">
      <c r="A16" s="116" t="str">
        <f ca="1">$A$16</f>
        <v>Cartão</v>
      </c>
      <c r="B16" s="117" t="s">
        <v>154</v>
      </c>
      <c r="G16" s="42">
        <f>SUM(CAIXA!G42:G66,CAIXA!K42:K66,CAIXA!O42:O66)</f>
        <v>0</v>
      </c>
    </row>
    <row r="20" spans="5:5" x14ac:dyDescent="0.3">
      <c r="E20" s="160"/>
    </row>
    <row r="21" spans="5:5" x14ac:dyDescent="0.3">
      <c r="E21" s="160"/>
    </row>
    <row r="22" spans="5:5" x14ac:dyDescent="0.3">
      <c r="E22" s="16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62" t="s">
        <v>159</v>
      </c>
      <c r="I1" s="163"/>
      <c r="J1" s="163"/>
      <c r="K1" s="163"/>
      <c r="L1" s="163"/>
      <c r="M1" s="163"/>
      <c r="N1" s="163"/>
      <c r="O1" s="163"/>
      <c r="P1" s="164"/>
    </row>
    <row r="2" spans="4:19" ht="15" thickBot="1" x14ac:dyDescent="0.35"/>
    <row r="3" spans="4:19" ht="15" thickBot="1" x14ac:dyDescent="0.35">
      <c r="E3" s="22" t="s">
        <v>160</v>
      </c>
      <c r="F3" s="141"/>
      <c r="G3" s="142"/>
      <c r="I3" s="22" t="s">
        <v>160</v>
      </c>
      <c r="J3" s="165"/>
      <c r="K3" s="166"/>
      <c r="M3" s="22" t="s">
        <v>160</v>
      </c>
      <c r="N3" s="165"/>
      <c r="O3" s="166"/>
      <c r="Q3" s="22" t="s">
        <v>160</v>
      </c>
      <c r="R3" s="165"/>
      <c r="S3" s="166"/>
    </row>
    <row r="4" spans="4:19" ht="16.2" thickBot="1" x14ac:dyDescent="0.35">
      <c r="D4" s="161" t="s">
        <v>155</v>
      </c>
      <c r="E4" s="1" t="s">
        <v>46</v>
      </c>
      <c r="F4" s="119"/>
      <c r="G4" s="119"/>
      <c r="H4" s="161" t="s">
        <v>155</v>
      </c>
      <c r="I4" s="1" t="s">
        <v>46</v>
      </c>
      <c r="J4" s="119"/>
      <c r="K4" s="119"/>
      <c r="L4" s="167" t="s">
        <v>155</v>
      </c>
      <c r="M4" s="1" t="s">
        <v>46</v>
      </c>
      <c r="N4" s="119"/>
      <c r="O4" s="119"/>
      <c r="P4" s="167" t="s">
        <v>155</v>
      </c>
      <c r="Q4" s="1" t="s">
        <v>46</v>
      </c>
      <c r="R4" s="119"/>
      <c r="S4" s="119"/>
    </row>
    <row r="5" spans="4:19" ht="16.2" thickBot="1" x14ac:dyDescent="0.35">
      <c r="D5" s="161"/>
      <c r="E5" s="1" t="s">
        <v>47</v>
      </c>
      <c r="F5" s="119"/>
      <c r="G5" s="119"/>
      <c r="H5" s="161"/>
      <c r="I5" s="1" t="s">
        <v>47</v>
      </c>
      <c r="J5" s="119"/>
      <c r="K5" s="119"/>
      <c r="L5" s="167"/>
      <c r="M5" s="1" t="s">
        <v>47</v>
      </c>
      <c r="N5" s="119"/>
      <c r="O5" s="119"/>
      <c r="P5" s="167"/>
      <c r="Q5" s="1" t="s">
        <v>47</v>
      </c>
      <c r="R5" s="119"/>
      <c r="S5" s="119"/>
    </row>
    <row r="6" spans="4:19" ht="16.2" thickBot="1" x14ac:dyDescent="0.35">
      <c r="D6" s="161"/>
      <c r="E6" s="1" t="s">
        <v>148</v>
      </c>
      <c r="F6" s="119"/>
      <c r="G6" s="119"/>
      <c r="H6" s="161"/>
      <c r="I6" s="1" t="s">
        <v>148</v>
      </c>
      <c r="J6" s="119"/>
      <c r="K6" s="119"/>
      <c r="L6" s="167"/>
      <c r="M6" s="1" t="s">
        <v>148</v>
      </c>
      <c r="N6" s="119"/>
      <c r="O6" s="119"/>
      <c r="P6" s="167"/>
      <c r="Q6" s="1" t="s">
        <v>148</v>
      </c>
      <c r="R6" s="119"/>
      <c r="S6" s="119"/>
    </row>
    <row r="7" spans="4:19" x14ac:dyDescent="0.3">
      <c r="E7" s="120"/>
    </row>
    <row r="8" spans="4:19" ht="15" customHeight="1" thickBot="1" x14ac:dyDescent="0.35"/>
    <row r="9" spans="4:19" ht="15" thickBot="1" x14ac:dyDescent="0.35">
      <c r="E9" s="22" t="s">
        <v>160</v>
      </c>
      <c r="F9" s="141"/>
      <c r="G9" s="142"/>
      <c r="I9" s="22" t="s">
        <v>160</v>
      </c>
      <c r="J9" s="141"/>
      <c r="K9" s="142"/>
      <c r="M9" s="22" t="s">
        <v>160</v>
      </c>
      <c r="N9" s="141"/>
      <c r="O9" s="142"/>
      <c r="Q9" s="22" t="s">
        <v>160</v>
      </c>
      <c r="R9" s="141"/>
      <c r="S9" s="142"/>
    </row>
    <row r="10" spans="4:19" ht="16.2" thickBot="1" x14ac:dyDescent="0.35">
      <c r="D10" s="161" t="s">
        <v>155</v>
      </c>
      <c r="E10" s="1" t="s">
        <v>46</v>
      </c>
      <c r="F10" s="119"/>
      <c r="G10" s="119"/>
      <c r="H10" s="161" t="s">
        <v>155</v>
      </c>
      <c r="I10" s="1" t="s">
        <v>46</v>
      </c>
      <c r="J10" s="119"/>
      <c r="K10" s="119"/>
      <c r="L10" s="161" t="s">
        <v>155</v>
      </c>
      <c r="M10" s="1" t="s">
        <v>46</v>
      </c>
      <c r="N10" s="119"/>
      <c r="O10" s="119"/>
      <c r="P10" s="161" t="s">
        <v>155</v>
      </c>
      <c r="Q10" s="1" t="s">
        <v>46</v>
      </c>
      <c r="R10" s="119"/>
      <c r="S10" s="119"/>
    </row>
    <row r="11" spans="4:19" ht="16.2" thickBot="1" x14ac:dyDescent="0.35">
      <c r="D11" s="161"/>
      <c r="E11" s="1" t="s">
        <v>47</v>
      </c>
      <c r="F11" s="119"/>
      <c r="G11" s="119"/>
      <c r="H11" s="161"/>
      <c r="I11" s="1" t="s">
        <v>47</v>
      </c>
      <c r="J11" s="119"/>
      <c r="K11" s="119"/>
      <c r="L11" s="161"/>
      <c r="M11" s="1" t="s">
        <v>47</v>
      </c>
      <c r="N11" s="119"/>
      <c r="O11" s="119"/>
      <c r="P11" s="161"/>
      <c r="Q11" s="1" t="s">
        <v>47</v>
      </c>
      <c r="R11" s="119"/>
      <c r="S11" s="119"/>
    </row>
    <row r="12" spans="4:19" ht="16.2" thickBot="1" x14ac:dyDescent="0.35">
      <c r="D12" s="161"/>
      <c r="E12" s="1" t="s">
        <v>148</v>
      </c>
      <c r="F12" s="119"/>
      <c r="G12" s="119"/>
      <c r="H12" s="161"/>
      <c r="I12" s="1" t="s">
        <v>148</v>
      </c>
      <c r="J12" s="119"/>
      <c r="K12" s="119"/>
      <c r="L12" s="161"/>
      <c r="M12" s="1" t="s">
        <v>148</v>
      </c>
      <c r="N12" s="119"/>
      <c r="O12" s="119"/>
      <c r="P12" s="161"/>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8" t="s">
        <v>161</v>
      </c>
      <c r="B1" s="169"/>
      <c r="C1" s="169"/>
      <c r="D1" s="169"/>
      <c r="E1" s="169"/>
      <c r="F1" s="169"/>
      <c r="G1" s="170"/>
    </row>
    <row r="2" spans="1:8" ht="18" x14ac:dyDescent="0.35">
      <c r="A2" s="171" t="s">
        <v>162</v>
      </c>
      <c r="B2" s="172"/>
      <c r="C2" s="175" t="s">
        <v>46</v>
      </c>
      <c r="D2" s="122">
        <f>SUM('CONTROLE DE ENTRADA'!F13+0)</f>
        <v>0</v>
      </c>
      <c r="E2" s="177" t="s">
        <v>163</v>
      </c>
      <c r="F2" s="179">
        <f>SUM(D2-D3)</f>
        <v>0</v>
      </c>
      <c r="G2" s="180"/>
      <c r="H2" s="126">
        <f>SUM(F2+0)</f>
        <v>0</v>
      </c>
    </row>
    <row r="3" spans="1:8" ht="18.600000000000001" thickBot="1" x14ac:dyDescent="0.4">
      <c r="A3" s="173" t="s">
        <v>155</v>
      </c>
      <c r="B3" s="174"/>
      <c r="C3" s="176"/>
      <c r="D3" s="124">
        <f>SUM('CONTROLE DE SAIDA'!F15+0)</f>
        <v>0</v>
      </c>
      <c r="E3" s="178"/>
      <c r="F3" s="181"/>
      <c r="G3" s="182"/>
    </row>
    <row r="4" spans="1:8" ht="18" x14ac:dyDescent="0.35">
      <c r="A4" s="173" t="s">
        <v>162</v>
      </c>
      <c r="B4" s="174"/>
      <c r="C4" s="183" t="s">
        <v>47</v>
      </c>
      <c r="D4" s="122">
        <f>SUM('CONTROLE DE ENTRADA'!H13+0)</f>
        <v>0</v>
      </c>
      <c r="E4" s="177" t="s">
        <v>163</v>
      </c>
      <c r="F4" s="179">
        <f t="shared" ref="F4" si="0">SUM(D4-D5)</f>
        <v>0</v>
      </c>
      <c r="G4" s="180"/>
      <c r="H4" s="126">
        <f>SUM(F4+0)</f>
        <v>0</v>
      </c>
    </row>
    <row r="5" spans="1:8" ht="18.600000000000001" thickBot="1" x14ac:dyDescent="0.4">
      <c r="A5" s="173" t="s">
        <v>155</v>
      </c>
      <c r="B5" s="174"/>
      <c r="C5" s="176"/>
      <c r="D5" s="123">
        <f>SUM('CONTROLE DE SAIDA'!F16+0)</f>
        <v>0</v>
      </c>
      <c r="E5" s="178"/>
      <c r="F5" s="181"/>
      <c r="G5" s="182"/>
    </row>
    <row r="6" spans="1:8" ht="18" x14ac:dyDescent="0.35">
      <c r="A6" s="173" t="s">
        <v>162</v>
      </c>
      <c r="B6" s="174"/>
      <c r="C6" s="183" t="s">
        <v>148</v>
      </c>
      <c r="D6" s="122">
        <f>SUM('CONTROLE DE ENTRADA'!G16+0)</f>
        <v>0</v>
      </c>
      <c r="E6" s="177" t="s">
        <v>163</v>
      </c>
      <c r="F6" s="179">
        <f t="shared" ref="F6" si="1">SUM(D6-D7)</f>
        <v>0</v>
      </c>
      <c r="G6" s="180"/>
      <c r="H6" s="126">
        <f>SUM(F6+0)</f>
        <v>0</v>
      </c>
    </row>
    <row r="7" spans="1:8" ht="18.600000000000001" thickBot="1" x14ac:dyDescent="0.4">
      <c r="A7" s="185" t="s">
        <v>155</v>
      </c>
      <c r="B7" s="186"/>
      <c r="C7" s="184"/>
      <c r="D7" s="123">
        <f>SUM('CONTROLE DE SAIDA'!F17+0)</f>
        <v>0</v>
      </c>
      <c r="E7" s="178"/>
      <c r="F7" s="181"/>
      <c r="G7" s="18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2020-09-23T21:41:09Z</dcterms:modified>
</cp:coreProperties>
</file>