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awei\Desktop\"/>
    </mc:Choice>
  </mc:AlternateContent>
  <xr:revisionPtr revIDLastSave="0" documentId="13_ncr:1_{DC87614B-2FF6-4D17-9E53-A7695689557D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PrestazioniTotaliB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48" i="1" l="1"/>
  <c r="O78" i="1"/>
  <c r="R78" i="1"/>
  <c r="Q78" i="1"/>
  <c r="P78" i="1"/>
  <c r="N78" i="1"/>
  <c r="M78" i="1"/>
  <c r="L78" i="1"/>
  <c r="K78" i="1"/>
  <c r="R77" i="1"/>
  <c r="Q77" i="1"/>
  <c r="P77" i="1"/>
  <c r="O77" i="1"/>
  <c r="N77" i="1"/>
  <c r="M77" i="1"/>
  <c r="L77" i="1"/>
  <c r="K77" i="1"/>
  <c r="R148" i="1"/>
  <c r="Q148" i="1"/>
  <c r="P148" i="1"/>
  <c r="N148" i="1"/>
  <c r="M148" i="1"/>
  <c r="L148" i="1"/>
  <c r="K148" i="1"/>
  <c r="R147" i="1"/>
  <c r="Q147" i="1"/>
  <c r="P147" i="1"/>
  <c r="O147" i="1"/>
  <c r="N147" i="1"/>
  <c r="M147" i="1"/>
  <c r="L147" i="1"/>
  <c r="K147" i="1"/>
  <c r="R112" i="1"/>
  <c r="R113" i="1" s="1"/>
  <c r="Q112" i="1"/>
  <c r="Q113" i="1" s="1"/>
  <c r="P112" i="1"/>
  <c r="P113" i="1" s="1"/>
  <c r="O112" i="1"/>
  <c r="O113" i="1" s="1"/>
  <c r="N112" i="1"/>
  <c r="N113" i="1" s="1"/>
  <c r="M112" i="1"/>
  <c r="M113" i="1" s="1"/>
  <c r="L112" i="1"/>
  <c r="L113" i="1" s="1"/>
  <c r="K112" i="1"/>
  <c r="K113" i="1" s="1"/>
  <c r="R43" i="1"/>
  <c r="R44" i="1" s="1"/>
  <c r="Q43" i="1"/>
  <c r="Q44" i="1" s="1"/>
  <c r="P43" i="1"/>
  <c r="P44" i="1" s="1"/>
  <c r="O43" i="1"/>
  <c r="O44" i="1" s="1"/>
  <c r="N43" i="1"/>
  <c r="N44" i="1" s="1"/>
  <c r="M43" i="1"/>
  <c r="M44" i="1" s="1"/>
  <c r="L43" i="1"/>
  <c r="L44" i="1" s="1"/>
  <c r="K43" i="1"/>
  <c r="K44" i="1" s="1"/>
  <c r="R8" i="1"/>
  <c r="R9" i="1" s="1"/>
  <c r="Q8" i="1"/>
  <c r="Q9" i="1" s="1"/>
  <c r="P8" i="1"/>
  <c r="P9" i="1" s="1"/>
  <c r="O8" i="1"/>
  <c r="O9" i="1" s="1"/>
  <c r="N8" i="1"/>
  <c r="N9" i="1" s="1"/>
  <c r="M8" i="1"/>
  <c r="M9" i="1" s="1"/>
  <c r="L8" i="1"/>
  <c r="L9" i="1" s="1"/>
  <c r="K8" i="1"/>
  <c r="K9" i="1" s="1"/>
  <c r="R144" i="1"/>
  <c r="Q144" i="1"/>
  <c r="P144" i="1"/>
  <c r="O144" i="1"/>
  <c r="N144" i="1"/>
  <c r="M144" i="1"/>
  <c r="L144" i="1"/>
  <c r="K144" i="1"/>
  <c r="R109" i="1"/>
  <c r="Q109" i="1"/>
  <c r="P109" i="1"/>
  <c r="O109" i="1"/>
  <c r="N109" i="1"/>
  <c r="M109" i="1"/>
  <c r="L109" i="1"/>
  <c r="K109" i="1"/>
  <c r="R74" i="1"/>
  <c r="Q74" i="1"/>
  <c r="P74" i="1"/>
  <c r="O74" i="1"/>
  <c r="N74" i="1"/>
  <c r="M74" i="1"/>
  <c r="L74" i="1"/>
  <c r="K74" i="1"/>
  <c r="R40" i="1"/>
  <c r="Q40" i="1"/>
  <c r="P40" i="1"/>
  <c r="O40" i="1"/>
  <c r="N40" i="1"/>
  <c r="M40" i="1"/>
  <c r="L40" i="1"/>
  <c r="K40" i="1"/>
  <c r="R5" i="1"/>
  <c r="Q5" i="1"/>
  <c r="P5" i="1"/>
  <c r="O5" i="1"/>
  <c r="N5" i="1"/>
  <c r="L5" i="1"/>
  <c r="M5" i="1"/>
  <c r="K5" i="1"/>
</calcChain>
</file>

<file path=xl/sharedStrings.xml><?xml version="1.0" encoding="utf-8"?>
<sst xmlns="http://schemas.openxmlformats.org/spreadsheetml/2006/main" count="185" uniqueCount="18">
  <si>
    <t>Neo4j</t>
  </si>
  <si>
    <t>Hbase</t>
  </si>
  <si>
    <t>Dataset 75%</t>
  </si>
  <si>
    <t>Dataset 100%</t>
  </si>
  <si>
    <t>Query 1</t>
  </si>
  <si>
    <t>Dataset 50%</t>
  </si>
  <si>
    <t>Dataset 25%</t>
  </si>
  <si>
    <t>Query 2</t>
  </si>
  <si>
    <t>Query 3</t>
  </si>
  <si>
    <t>Query 4</t>
  </si>
  <si>
    <t>Query 5</t>
  </si>
  <si>
    <t>Primi tempi</t>
  </si>
  <si>
    <t>Media</t>
  </si>
  <si>
    <t>Errore</t>
  </si>
  <si>
    <t>Dev. Standard</t>
  </si>
  <si>
    <t>Confidenza 95%</t>
  </si>
  <si>
    <t>media</t>
  </si>
  <si>
    <t>Query1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</si>
</sst>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"/>
  </numFmts>
  <fonts count="18">
    <font>
      <sz val="10"/>
      <color theme="1"/>
      <name val="Liberation Sans"/>
    </font>
    <font>
      <sz val="10"/>
      <color theme="1"/>
      <name val="Liberation Sans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CC0000"/>
      <name val="Liberation Sans"/>
    </font>
    <font>
      <b/>
      <sz val="10"/>
      <color rgb="FFFFFFFF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sz val="18"/>
      <color rgb="FF000000"/>
      <name val="Liberation Sans"/>
    </font>
    <font>
      <sz val="12"/>
      <color rgb="FF000000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  <font>
      <b/>
      <i/>
      <u/>
      <sz val="10"/>
      <color rgb="FF000000"/>
      <name val="Liberation Sans"/>
    </font>
    <font>
      <sz val="10"/>
      <name val="Liberation Sans"/>
    </font>
    <font>
      <b/>
      <sz val="10"/>
      <name val="Liberation Sans"/>
    </font>
    <font>
      <b/>
      <sz val="10"/>
      <color theme="1"/>
      <name val="Liberation Sans"/>
    </font>
  </fonts>
  <fills count="13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</fills>
  <borders count="14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9">
    <xf numFmtId="0" fontId="0" fillId="0" borderId="0"/>
    <xf numFmtId="0" fontId="2" fillId="0" borderId="0"/>
    <xf numFmtId="0" fontId="3" fillId="2" borderId="0"/>
    <xf numFmtId="0" fontId="3" fillId="3" borderId="0"/>
    <xf numFmtId="0" fontId="1" fillId="4" borderId="0"/>
    <xf numFmtId="0" fontId="4" fillId="5" borderId="0"/>
    <xf numFmtId="0" fontId="5" fillId="6" borderId="0"/>
    <xf numFmtId="0" fontId="6" fillId="0" borderId="0"/>
    <xf numFmtId="0" fontId="7" fillId="7" borderId="0"/>
    <xf numFmtId="0" fontId="8" fillId="0" borderId="0"/>
    <xf numFmtId="0" fontId="9" fillId="0" borderId="0"/>
    <xf numFmtId="0" fontId="10" fillId="0" borderId="0"/>
    <xf numFmtId="0" fontId="11" fillId="0" borderId="0"/>
    <xf numFmtId="0" fontId="12" fillId="8" borderId="0"/>
    <xf numFmtId="0" fontId="13" fillId="8" borderId="1"/>
    <xf numFmtId="0" fontId="14" fillId="0" borderId="0"/>
    <xf numFmtId="0" fontId="1" fillId="0" borderId="0"/>
    <xf numFmtId="0" fontId="1" fillId="0" borderId="0"/>
    <xf numFmtId="0" fontId="4" fillId="0" borderId="0"/>
  </cellStyleXfs>
  <cellXfs count="59">
    <xf numFmtId="0" fontId="0" fillId="0" borderId="0" xfId="0"/>
    <xf numFmtId="0" fontId="0" fillId="0" borderId="0" xfId="0" applyAlignment="1">
      <alignment horizontal="left"/>
    </xf>
    <xf numFmtId="0" fontId="0" fillId="0" borderId="0" xfId="0" applyFont="1"/>
    <xf numFmtId="9" fontId="0" fillId="0" borderId="0" xfId="0" applyNumberFormat="1"/>
    <xf numFmtId="0" fontId="0" fillId="9" borderId="0" xfId="0" applyFill="1"/>
    <xf numFmtId="0" fontId="0" fillId="10" borderId="0" xfId="0" applyFill="1"/>
    <xf numFmtId="0" fontId="0" fillId="9" borderId="2" xfId="0" applyFill="1" applyBorder="1" applyAlignment="1">
      <alignment horizontal="center"/>
    </xf>
    <xf numFmtId="0" fontId="0" fillId="10" borderId="2" xfId="0" applyFill="1" applyBorder="1" applyAlignment="1">
      <alignment horizontal="center"/>
    </xf>
    <xf numFmtId="2" fontId="0" fillId="9" borderId="2" xfId="0" applyNumberFormat="1" applyFill="1" applyBorder="1" applyAlignment="1">
      <alignment horizontal="center"/>
    </xf>
    <xf numFmtId="164" fontId="0" fillId="10" borderId="2" xfId="0" applyNumberFormat="1" applyFill="1" applyBorder="1" applyAlignment="1">
      <alignment horizontal="center"/>
    </xf>
    <xf numFmtId="0" fontId="0" fillId="10" borderId="6" xfId="0" applyFill="1" applyBorder="1" applyAlignment="1">
      <alignment horizontal="center"/>
    </xf>
    <xf numFmtId="164" fontId="0" fillId="10" borderId="6" xfId="0" applyNumberFormat="1" applyFill="1" applyBorder="1" applyAlignment="1">
      <alignment horizontal="center"/>
    </xf>
    <xf numFmtId="2" fontId="0" fillId="9" borderId="8" xfId="0" applyNumberFormat="1" applyFill="1" applyBorder="1" applyAlignment="1">
      <alignment horizontal="center"/>
    </xf>
    <xf numFmtId="164" fontId="0" fillId="10" borderId="8" xfId="0" applyNumberFormat="1" applyFill="1" applyBorder="1" applyAlignment="1">
      <alignment horizontal="center"/>
    </xf>
    <xf numFmtId="164" fontId="0" fillId="10" borderId="9" xfId="0" applyNumberFormat="1" applyFill="1" applyBorder="1" applyAlignment="1">
      <alignment horizontal="center"/>
    </xf>
    <xf numFmtId="0" fontId="0" fillId="10" borderId="2" xfId="0" applyFill="1" applyBorder="1"/>
    <xf numFmtId="164" fontId="0" fillId="10" borderId="2" xfId="0" applyNumberFormat="1" applyFill="1" applyBorder="1"/>
    <xf numFmtId="164" fontId="0" fillId="10" borderId="8" xfId="0" applyNumberFormat="1" applyFill="1" applyBorder="1"/>
    <xf numFmtId="0" fontId="0" fillId="10" borderId="6" xfId="0" applyFill="1" applyBorder="1"/>
    <xf numFmtId="164" fontId="0" fillId="10" borderId="6" xfId="0" applyNumberFormat="1" applyFill="1" applyBorder="1"/>
    <xf numFmtId="164" fontId="0" fillId="10" borderId="9" xfId="0" applyNumberFormat="1" applyFill="1" applyBorder="1"/>
    <xf numFmtId="2" fontId="0" fillId="9" borderId="2" xfId="0" applyNumberFormat="1" applyFill="1" applyBorder="1"/>
    <xf numFmtId="0" fontId="0" fillId="9" borderId="2" xfId="0" applyFill="1" applyBorder="1"/>
    <xf numFmtId="2" fontId="0" fillId="9" borderId="8" xfId="0" applyNumberFormat="1" applyFill="1" applyBorder="1"/>
    <xf numFmtId="2" fontId="0" fillId="10" borderId="2" xfId="0" applyNumberFormat="1" applyFill="1" applyBorder="1"/>
    <xf numFmtId="2" fontId="0" fillId="10" borderId="8" xfId="0" applyNumberFormat="1" applyFill="1" applyBorder="1"/>
    <xf numFmtId="2" fontId="0" fillId="10" borderId="6" xfId="0" applyNumberFormat="1" applyFill="1" applyBorder="1"/>
    <xf numFmtId="2" fontId="0" fillId="10" borderId="9" xfId="0" applyNumberFormat="1" applyFill="1" applyBorder="1"/>
    <xf numFmtId="165" fontId="0" fillId="10" borderId="2" xfId="0" applyNumberFormat="1" applyFill="1" applyBorder="1"/>
    <xf numFmtId="0" fontId="16" fillId="9" borderId="2" xfId="0" applyFont="1" applyFill="1" applyBorder="1" applyAlignment="1">
      <alignment horizontal="center"/>
    </xf>
    <xf numFmtId="0" fontId="16" fillId="10" borderId="2" xfId="0" applyFont="1" applyFill="1" applyBorder="1" applyAlignment="1">
      <alignment horizontal="center"/>
    </xf>
    <xf numFmtId="0" fontId="16" fillId="10" borderId="6" xfId="0" applyFont="1" applyFill="1" applyBorder="1" applyAlignment="1">
      <alignment horizontal="center"/>
    </xf>
    <xf numFmtId="0" fontId="17" fillId="12" borderId="5" xfId="0" applyFont="1" applyFill="1" applyBorder="1"/>
    <xf numFmtId="0" fontId="17" fillId="12" borderId="7" xfId="0" applyFont="1" applyFill="1" applyBorder="1"/>
    <xf numFmtId="0" fontId="16" fillId="12" borderId="5" xfId="0" applyFont="1" applyFill="1" applyBorder="1"/>
    <xf numFmtId="0" fontId="16" fillId="12" borderId="7" xfId="0" applyFont="1" applyFill="1" applyBorder="1"/>
    <xf numFmtId="165" fontId="0" fillId="10" borderId="6" xfId="0" applyNumberFormat="1" applyFill="1" applyBorder="1"/>
    <xf numFmtId="165" fontId="0" fillId="0" borderId="0" xfId="0" applyNumberFormat="1"/>
    <xf numFmtId="165" fontId="0" fillId="10" borderId="2" xfId="0" applyNumberFormat="1" applyFill="1" applyBorder="1" applyAlignment="1">
      <alignment horizontal="center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66" fontId="0" fillId="0" borderId="0" xfId="0" applyNumberFormat="1" applyAlignment="1">
      <alignment horizontal="right"/>
    </xf>
    <xf numFmtId="2" fontId="0" fillId="10" borderId="6" xfId="0" applyNumberFormat="1" applyFill="1" applyBorder="1" applyAlignment="1">
      <alignment horizontal="center"/>
    </xf>
    <xf numFmtId="165" fontId="0" fillId="10" borderId="8" xfId="0" applyNumberFormat="1" applyFill="1" applyBorder="1"/>
    <xf numFmtId="165" fontId="0" fillId="10" borderId="9" xfId="0" applyNumberFormat="1" applyFill="1" applyBorder="1"/>
    <xf numFmtId="0" fontId="0" fillId="0" borderId="0" xfId="0" applyBorder="1"/>
    <xf numFmtId="0" fontId="0" fillId="11" borderId="0" xfId="0" applyFill="1" applyBorder="1"/>
    <xf numFmtId="0" fontId="15" fillId="9" borderId="2" xfId="0" applyFont="1" applyFill="1" applyBorder="1"/>
    <xf numFmtId="2" fontId="15" fillId="9" borderId="2" xfId="0" applyNumberFormat="1" applyFont="1" applyFill="1" applyBorder="1"/>
    <xf numFmtId="2" fontId="15" fillId="9" borderId="8" xfId="0" applyNumberFormat="1" applyFont="1" applyFill="1" applyBorder="1"/>
    <xf numFmtId="0" fontId="0" fillId="10" borderId="12" xfId="0" applyFill="1" applyBorder="1" applyAlignment="1">
      <alignment horizontal="center"/>
    </xf>
    <xf numFmtId="165" fontId="0" fillId="10" borderId="13" xfId="0" applyNumberFormat="1" applyFill="1" applyBorder="1"/>
    <xf numFmtId="0" fontId="17" fillId="12" borderId="3" xfId="0" applyFont="1" applyFill="1" applyBorder="1" applyAlignment="1">
      <alignment horizontal="center"/>
    </xf>
    <xf numFmtId="0" fontId="17" fillId="12" borderId="4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6" fillId="12" borderId="10" xfId="0" applyFont="1" applyFill="1" applyBorder="1" applyAlignment="1">
      <alignment horizontal="center" vertical="center"/>
    </xf>
    <xf numFmtId="0" fontId="16" fillId="12" borderId="11" xfId="0" applyFont="1" applyFill="1" applyBorder="1" applyAlignment="1">
      <alignment horizontal="center" vertical="center"/>
    </xf>
    <xf numFmtId="0" fontId="17" fillId="12" borderId="10" xfId="0" applyFont="1" applyFill="1" applyBorder="1" applyAlignment="1">
      <alignment horizontal="center" vertical="center"/>
    </xf>
    <xf numFmtId="0" fontId="17" fillId="12" borderId="11" xfId="0" applyFont="1" applyFill="1" applyBorder="1" applyAlignment="1">
      <alignment horizontal="center" vertical="center"/>
    </xf>
  </cellXfs>
  <cellStyles count="19">
    <cellStyle name="Accent" xfId="1" xr:uid="{00000000-0005-0000-0000-000000000000}"/>
    <cellStyle name="Accent 1" xfId="2" xr:uid="{00000000-0005-0000-0000-000001000000}"/>
    <cellStyle name="Accent 2" xfId="3" xr:uid="{00000000-0005-0000-0000-000002000000}"/>
    <cellStyle name="Accent 3" xfId="4" xr:uid="{00000000-0005-0000-0000-000003000000}"/>
    <cellStyle name="Bad" xfId="5" xr:uid="{00000000-0005-0000-0000-000004000000}"/>
    <cellStyle name="Error" xfId="6" xr:uid="{00000000-0005-0000-0000-000005000000}"/>
    <cellStyle name="Footnote" xfId="7" xr:uid="{00000000-0005-0000-0000-000006000000}"/>
    <cellStyle name="Good" xfId="8" xr:uid="{00000000-0005-0000-0000-000007000000}"/>
    <cellStyle name="Heading" xfId="9" xr:uid="{00000000-0005-0000-0000-000008000000}"/>
    <cellStyle name="Heading 1" xfId="10" xr:uid="{00000000-0005-0000-0000-000009000000}"/>
    <cellStyle name="Heading 2" xfId="11" xr:uid="{00000000-0005-0000-0000-00000A000000}"/>
    <cellStyle name="Hyperlink" xfId="12" xr:uid="{00000000-0005-0000-0000-00000B000000}"/>
    <cellStyle name="Neutral" xfId="13" xr:uid="{00000000-0005-0000-0000-00000C000000}"/>
    <cellStyle name="Normale" xfId="0" builtinId="0" customBuiltin="1"/>
    <cellStyle name="Note" xfId="14" xr:uid="{00000000-0005-0000-0000-00000E000000}"/>
    <cellStyle name="Result" xfId="15" xr:uid="{00000000-0005-0000-0000-00000F000000}"/>
    <cellStyle name="Status" xfId="16" xr:uid="{00000000-0005-0000-0000-000010000000}"/>
    <cellStyle name="Text" xfId="17" xr:uid="{00000000-0005-0000-0000-000011000000}"/>
    <cellStyle name="Warning" xfId="18" xr:uid="{00000000-0005-0000-0000-00001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Query 1 - Primi tempi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3416088077496799"/>
          <c:y val="0.21868581798469588"/>
          <c:w val="0.83968392998399988"/>
          <c:h val="0.6071271766464969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PrestazioniTotaliB!$J$13</c:f>
              <c:strCache>
                <c:ptCount val="1"/>
                <c:pt idx="0">
                  <c:v>Neo4j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PrestazioniTotaliB!$K$12:$N$12</c:f>
              <c:numCache>
                <c:formatCode>0%</c:formatCode>
                <c:ptCount val="4"/>
                <c:pt idx="0">
                  <c:v>1</c:v>
                </c:pt>
                <c:pt idx="1">
                  <c:v>0.75</c:v>
                </c:pt>
                <c:pt idx="2">
                  <c:v>0.5</c:v>
                </c:pt>
                <c:pt idx="3">
                  <c:v>0.25</c:v>
                </c:pt>
              </c:numCache>
            </c:numRef>
          </c:cat>
          <c:val>
            <c:numRef>
              <c:f>PrestazioniTotaliB!$K$13:$N$13</c:f>
              <c:numCache>
                <c:formatCode>General</c:formatCode>
                <c:ptCount val="4"/>
                <c:pt idx="0">
                  <c:v>228.97</c:v>
                </c:pt>
                <c:pt idx="1">
                  <c:v>196.93</c:v>
                </c:pt>
                <c:pt idx="2">
                  <c:v>189.36</c:v>
                </c:pt>
                <c:pt idx="3">
                  <c:v>181.71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C2-4BDA-BAAC-75F6B5BD69B2}"/>
            </c:ext>
          </c:extLst>
        </c:ser>
        <c:ser>
          <c:idx val="1"/>
          <c:order val="1"/>
          <c:tx>
            <c:strRef>
              <c:f>PrestazioniTotaliB!$J$14</c:f>
              <c:strCache>
                <c:ptCount val="1"/>
                <c:pt idx="0">
                  <c:v>Hbase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PrestazioniTotaliB!$K$12:$N$12</c:f>
              <c:numCache>
                <c:formatCode>0%</c:formatCode>
                <c:ptCount val="4"/>
                <c:pt idx="0">
                  <c:v>1</c:v>
                </c:pt>
                <c:pt idx="1">
                  <c:v>0.75</c:v>
                </c:pt>
                <c:pt idx="2">
                  <c:v>0.5</c:v>
                </c:pt>
                <c:pt idx="3">
                  <c:v>0.25</c:v>
                </c:pt>
              </c:numCache>
            </c:numRef>
          </c:cat>
          <c:val>
            <c:numRef>
              <c:f>PrestazioniTotaliB!$K$14:$N$14</c:f>
              <c:numCache>
                <c:formatCode>0.0</c:formatCode>
                <c:ptCount val="4"/>
                <c:pt idx="0" formatCode="0.00">
                  <c:v>0.36</c:v>
                </c:pt>
                <c:pt idx="1">
                  <c:v>0.3</c:v>
                </c:pt>
                <c:pt idx="2" formatCode="General">
                  <c:v>0.42</c:v>
                </c:pt>
                <c:pt idx="3" formatCode="General">
                  <c:v>0.34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C2-4BDA-BAAC-75F6B5BD69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1801280"/>
        <c:axId val="1171800448"/>
      </c:barChart>
      <c:catAx>
        <c:axId val="1171801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Dataset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71800448"/>
        <c:crosses val="autoZero"/>
        <c:auto val="1"/>
        <c:lblAlgn val="ctr"/>
        <c:lblOffset val="100"/>
        <c:noMultiLvlLbl val="0"/>
      </c:catAx>
      <c:valAx>
        <c:axId val="117180044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Tempi</a:t>
                </a:r>
                <a:r>
                  <a:rPr lang="it-IT" baseline="0"/>
                  <a:t> (msec)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71801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Query 5 - Media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PrestazioniTotaliB!$P$151</c:f>
              <c:strCache>
                <c:ptCount val="1"/>
                <c:pt idx="0">
                  <c:v>Neo4j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(PrestazioniTotaliB!$K$148,PrestazioniTotaliB!$M$148,PrestazioniTotaliB!$O$148,PrestazioniTotaliB!$Q$148)</c:f>
                <c:numCache>
                  <c:formatCode>General</c:formatCode>
                  <c:ptCount val="4"/>
                  <c:pt idx="0">
                    <c:v>1.2567570690816883</c:v>
                  </c:pt>
                  <c:pt idx="1">
                    <c:v>2.7885462059442685</c:v>
                  </c:pt>
                  <c:pt idx="2">
                    <c:v>1.5146069402422466</c:v>
                  </c:pt>
                  <c:pt idx="3">
                    <c:v>1.5299308301739198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PrestazioniTotaliB!$Q$150:$T$150</c:f>
              <c:numCache>
                <c:formatCode>0%</c:formatCode>
                <c:ptCount val="4"/>
                <c:pt idx="0">
                  <c:v>1</c:v>
                </c:pt>
                <c:pt idx="1">
                  <c:v>0.75</c:v>
                </c:pt>
                <c:pt idx="2">
                  <c:v>0.5</c:v>
                </c:pt>
                <c:pt idx="3">
                  <c:v>0.25</c:v>
                </c:pt>
              </c:numCache>
            </c:numRef>
          </c:cat>
          <c:val>
            <c:numRef>
              <c:f>PrestazioniTotaliB!$Q$151:$T$151</c:f>
              <c:numCache>
                <c:formatCode>General</c:formatCode>
                <c:ptCount val="4"/>
                <c:pt idx="0">
                  <c:v>14.34</c:v>
                </c:pt>
                <c:pt idx="1">
                  <c:v>13.75</c:v>
                </c:pt>
                <c:pt idx="2">
                  <c:v>12.14</c:v>
                </c:pt>
                <c:pt idx="3">
                  <c:v>11.4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33-4736-B5AF-355FDFCC3900}"/>
            </c:ext>
          </c:extLst>
        </c:ser>
        <c:ser>
          <c:idx val="1"/>
          <c:order val="1"/>
          <c:tx>
            <c:strRef>
              <c:f>PrestazioniTotaliB!$P$152</c:f>
              <c:strCache>
                <c:ptCount val="1"/>
                <c:pt idx="0">
                  <c:v>Hbase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(PrestazioniTotaliB!$L$148,PrestazioniTotaliB!$N$148,PrestazioniTotaliB!$P$148,PrestazioniTotaliB!$R$148)</c:f>
                <c:numCache>
                  <c:formatCode>General</c:formatCode>
                  <c:ptCount val="4"/>
                  <c:pt idx="0">
                    <c:v>0.7525690873503349</c:v>
                  </c:pt>
                  <c:pt idx="1">
                    <c:v>1.0474865022496551</c:v>
                  </c:pt>
                  <c:pt idx="2">
                    <c:v>0.93786133900962509</c:v>
                  </c:pt>
                  <c:pt idx="3">
                    <c:v>1.5920632473202141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PrestazioniTotaliB!$Q$150:$T$150</c:f>
              <c:numCache>
                <c:formatCode>0%</c:formatCode>
                <c:ptCount val="4"/>
                <c:pt idx="0">
                  <c:v>1</c:v>
                </c:pt>
                <c:pt idx="1">
                  <c:v>0.75</c:v>
                </c:pt>
                <c:pt idx="2">
                  <c:v>0.5</c:v>
                </c:pt>
                <c:pt idx="3">
                  <c:v>0.25</c:v>
                </c:pt>
              </c:numCache>
            </c:numRef>
          </c:cat>
          <c:val>
            <c:numRef>
              <c:f>PrestazioniTotaliB!$Q$152:$T$152</c:f>
              <c:numCache>
                <c:formatCode>General</c:formatCode>
                <c:ptCount val="4"/>
                <c:pt idx="0">
                  <c:v>140.13999999999999</c:v>
                </c:pt>
                <c:pt idx="1">
                  <c:v>106.1</c:v>
                </c:pt>
                <c:pt idx="2">
                  <c:v>105.46</c:v>
                </c:pt>
                <c:pt idx="3">
                  <c:v>106.03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33-4736-B5AF-355FDFCC39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2333056"/>
        <c:axId val="1262334304"/>
      </c:barChart>
      <c:catAx>
        <c:axId val="1262333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Dataset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62334304"/>
        <c:crosses val="autoZero"/>
        <c:auto val="1"/>
        <c:lblAlgn val="ctr"/>
        <c:lblOffset val="100"/>
        <c:noMultiLvlLbl val="0"/>
      </c:catAx>
      <c:valAx>
        <c:axId val="126233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Tempi (msec)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62333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Query</a:t>
            </a:r>
            <a:r>
              <a:rPr lang="it-IT" baseline="0"/>
              <a:t> 1 - </a:t>
            </a:r>
            <a:r>
              <a:rPr lang="it-IT"/>
              <a:t>Media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PrestazioniTotaliB!$P$13</c:f>
              <c:strCache>
                <c:ptCount val="1"/>
                <c:pt idx="0">
                  <c:v>Neo4j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(PrestazioniTotaliB!$K$9,PrestazioniTotaliB!$M$9,PrestazioniTotaliB!$O$9,PrestazioniTotaliB!$Q$9)</c:f>
                <c:numCache>
                  <c:formatCode>General</c:formatCode>
                  <c:ptCount val="4"/>
                  <c:pt idx="0">
                    <c:v>2.5753810218343047</c:v>
                  </c:pt>
                  <c:pt idx="1">
                    <c:v>2.1380965008362485</c:v>
                  </c:pt>
                  <c:pt idx="2">
                    <c:v>1.3303315549693517</c:v>
                  </c:pt>
                  <c:pt idx="3">
                    <c:v>1.6910536749004097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PrestazioniTotaliB!$Q$12:$T$12</c:f>
              <c:numCache>
                <c:formatCode>0%</c:formatCode>
                <c:ptCount val="4"/>
                <c:pt idx="0">
                  <c:v>1</c:v>
                </c:pt>
                <c:pt idx="1">
                  <c:v>0.75</c:v>
                </c:pt>
                <c:pt idx="2">
                  <c:v>0.5</c:v>
                </c:pt>
                <c:pt idx="3">
                  <c:v>0.25</c:v>
                </c:pt>
              </c:numCache>
            </c:numRef>
          </c:cat>
          <c:val>
            <c:numRef>
              <c:f>PrestazioniTotaliB!$Q$13:$T$13</c:f>
              <c:numCache>
                <c:formatCode>General</c:formatCode>
                <c:ptCount val="4"/>
                <c:pt idx="0">
                  <c:v>30.12</c:v>
                </c:pt>
                <c:pt idx="1">
                  <c:v>29.48</c:v>
                </c:pt>
                <c:pt idx="2">
                  <c:v>27.44</c:v>
                </c:pt>
                <c:pt idx="3">
                  <c:v>27.33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C0-4E7B-AC1E-3194577BCB44}"/>
            </c:ext>
          </c:extLst>
        </c:ser>
        <c:ser>
          <c:idx val="1"/>
          <c:order val="1"/>
          <c:tx>
            <c:strRef>
              <c:f>PrestazioniTotaliB!$P$14</c:f>
              <c:strCache>
                <c:ptCount val="1"/>
                <c:pt idx="0">
                  <c:v>Hbase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(PrestazioniTotaliB!$L$9,PrestazioniTotaliB!$N$9,PrestazioniTotaliB!$P$9,PrestazioniTotaliB!$R$9)</c:f>
                <c:numCache>
                  <c:formatCode>General</c:formatCode>
                  <c:ptCount val="4"/>
                  <c:pt idx="0">
                    <c:v>3.226315890271184E-3</c:v>
                  </c:pt>
                  <c:pt idx="1">
                    <c:v>8.875277957824208E-3</c:v>
                  </c:pt>
                  <c:pt idx="2">
                    <c:v>7.2532810901700375E-3</c:v>
                  </c:pt>
                  <c:pt idx="3">
                    <c:v>2.4863894815760419E-3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PrestazioniTotaliB!$Q$12:$T$12</c:f>
              <c:numCache>
                <c:formatCode>0%</c:formatCode>
                <c:ptCount val="4"/>
                <c:pt idx="0">
                  <c:v>1</c:v>
                </c:pt>
                <c:pt idx="1">
                  <c:v>0.75</c:v>
                </c:pt>
                <c:pt idx="2">
                  <c:v>0.5</c:v>
                </c:pt>
                <c:pt idx="3">
                  <c:v>0.25</c:v>
                </c:pt>
              </c:numCache>
            </c:numRef>
          </c:cat>
          <c:val>
            <c:numRef>
              <c:f>PrestazioniTotaliB!$Q$14:$T$14</c:f>
              <c:numCache>
                <c:formatCode>0.000</c:formatCode>
                <c:ptCount val="4"/>
                <c:pt idx="0" formatCode="General">
                  <c:v>0.124</c:v>
                </c:pt>
                <c:pt idx="1">
                  <c:v>9.0999999999999998E-2</c:v>
                </c:pt>
                <c:pt idx="2">
                  <c:v>9.4E-2</c:v>
                </c:pt>
                <c:pt idx="3" formatCode="General">
                  <c:v>0.08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C0-4E7B-AC1E-3194577BCB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3566368"/>
        <c:axId val="933565120"/>
      </c:barChart>
      <c:catAx>
        <c:axId val="933566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Dataset %</a:t>
                </a:r>
              </a:p>
            </c:rich>
          </c:tx>
          <c:layout>
            <c:manualLayout>
              <c:xMode val="edge"/>
              <c:yMode val="edge"/>
              <c:x val="0.47372717375200918"/>
              <c:y val="0.89230804576723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33565120"/>
        <c:crosses val="autoZero"/>
        <c:auto val="1"/>
        <c:lblAlgn val="ctr"/>
        <c:lblOffset val="100"/>
        <c:noMultiLvlLbl val="0"/>
      </c:catAx>
      <c:valAx>
        <c:axId val="93356512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Tempi (msec)</a:t>
                </a:r>
              </a:p>
            </c:rich>
          </c:tx>
          <c:layout>
            <c:manualLayout>
              <c:xMode val="edge"/>
              <c:yMode val="edge"/>
              <c:x val="2.236951264405878E-2"/>
              <c:y val="0.313006721282140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33566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Query</a:t>
            </a:r>
            <a:r>
              <a:rPr lang="it-IT" baseline="0"/>
              <a:t> 2 - Primi tempi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PrestazioniTotaliB!$J$48</c:f>
              <c:strCache>
                <c:ptCount val="1"/>
                <c:pt idx="0">
                  <c:v>Neo4j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PrestazioniTotaliB!$K$47:$N$47</c:f>
              <c:numCache>
                <c:formatCode>0%</c:formatCode>
                <c:ptCount val="4"/>
                <c:pt idx="0">
                  <c:v>1</c:v>
                </c:pt>
                <c:pt idx="1">
                  <c:v>0.75</c:v>
                </c:pt>
                <c:pt idx="2">
                  <c:v>0.5</c:v>
                </c:pt>
                <c:pt idx="3">
                  <c:v>0.25</c:v>
                </c:pt>
              </c:numCache>
            </c:numRef>
          </c:cat>
          <c:val>
            <c:numRef>
              <c:f>PrestazioniTotaliB!$K$48:$N$48</c:f>
              <c:numCache>
                <c:formatCode>General</c:formatCode>
                <c:ptCount val="4"/>
                <c:pt idx="0">
                  <c:v>129.26</c:v>
                </c:pt>
                <c:pt idx="1">
                  <c:v>115.85</c:v>
                </c:pt>
                <c:pt idx="2">
                  <c:v>109.38</c:v>
                </c:pt>
                <c:pt idx="3">
                  <c:v>102.03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EE-40C8-BE52-99C8702DC1DE}"/>
            </c:ext>
          </c:extLst>
        </c:ser>
        <c:ser>
          <c:idx val="1"/>
          <c:order val="1"/>
          <c:tx>
            <c:strRef>
              <c:f>PrestazioniTotaliB!$J$49</c:f>
              <c:strCache>
                <c:ptCount val="1"/>
                <c:pt idx="0">
                  <c:v>Hbase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PrestazioniTotaliB!$K$47:$N$47</c:f>
              <c:numCache>
                <c:formatCode>0%</c:formatCode>
                <c:ptCount val="4"/>
                <c:pt idx="0">
                  <c:v>1</c:v>
                </c:pt>
                <c:pt idx="1">
                  <c:v>0.75</c:v>
                </c:pt>
                <c:pt idx="2">
                  <c:v>0.5</c:v>
                </c:pt>
                <c:pt idx="3">
                  <c:v>0.25</c:v>
                </c:pt>
              </c:numCache>
            </c:numRef>
          </c:cat>
          <c:val>
            <c:numRef>
              <c:f>PrestazioniTotaliB!$K$49:$N$49</c:f>
              <c:numCache>
                <c:formatCode>General</c:formatCode>
                <c:ptCount val="4"/>
                <c:pt idx="0">
                  <c:v>0.56999999999999995</c:v>
                </c:pt>
                <c:pt idx="1">
                  <c:v>0.32</c:v>
                </c:pt>
                <c:pt idx="2">
                  <c:v>0.31</c:v>
                </c:pt>
                <c:pt idx="3">
                  <c:v>0.31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EE-40C8-BE52-99C8702DC1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6221552"/>
        <c:axId val="1186231952"/>
      </c:barChart>
      <c:catAx>
        <c:axId val="1186221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Dataset</a:t>
                </a:r>
                <a:r>
                  <a:rPr lang="it-IT" baseline="0"/>
                  <a:t> %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86231952"/>
        <c:crosses val="autoZero"/>
        <c:auto val="1"/>
        <c:lblAlgn val="ctr"/>
        <c:lblOffset val="100"/>
        <c:noMultiLvlLbl val="0"/>
      </c:catAx>
      <c:valAx>
        <c:axId val="118623195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Tempi</a:t>
                </a:r>
                <a:r>
                  <a:rPr lang="it-IT" baseline="0"/>
                  <a:t> (msec)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86221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Query 2 - Media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PrestazioniTotaliB!$P$48</c:f>
              <c:strCache>
                <c:ptCount val="1"/>
                <c:pt idx="0">
                  <c:v>Neo4j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(PrestazioniTotaliB!$K$44,PrestazioniTotaliB!$M$44,PrestazioniTotaliB!$O$44,PrestazioniTotaliB!$Q$44)</c:f>
                <c:numCache>
                  <c:formatCode>General</c:formatCode>
                  <c:ptCount val="4"/>
                  <c:pt idx="0">
                    <c:v>2.5858320726126429</c:v>
                  </c:pt>
                  <c:pt idx="1">
                    <c:v>1.0107569226597612</c:v>
                  </c:pt>
                  <c:pt idx="2">
                    <c:v>0.45417809853141994</c:v>
                  </c:pt>
                  <c:pt idx="3">
                    <c:v>0.16517969364373092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PrestazioniTotaliB!$Q$47:$T$47</c:f>
              <c:numCache>
                <c:formatCode>0%</c:formatCode>
                <c:ptCount val="4"/>
                <c:pt idx="0">
                  <c:v>1</c:v>
                </c:pt>
                <c:pt idx="1">
                  <c:v>0.75</c:v>
                </c:pt>
                <c:pt idx="2">
                  <c:v>0.5</c:v>
                </c:pt>
                <c:pt idx="3">
                  <c:v>0.25</c:v>
                </c:pt>
              </c:numCache>
            </c:numRef>
          </c:cat>
          <c:val>
            <c:numRef>
              <c:f>PrestazioniTotaliB!$Q$48:$T$48</c:f>
              <c:numCache>
                <c:formatCode>General</c:formatCode>
                <c:ptCount val="4"/>
                <c:pt idx="0">
                  <c:v>30.04</c:v>
                </c:pt>
                <c:pt idx="1">
                  <c:v>27.04</c:v>
                </c:pt>
                <c:pt idx="2">
                  <c:v>25.87</c:v>
                </c:pt>
                <c:pt idx="3">
                  <c:v>24.74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00-47AD-BA95-71085D2C99A4}"/>
            </c:ext>
          </c:extLst>
        </c:ser>
        <c:ser>
          <c:idx val="1"/>
          <c:order val="1"/>
          <c:tx>
            <c:strRef>
              <c:f>PrestazioniTotaliB!$P$49</c:f>
              <c:strCache>
                <c:ptCount val="1"/>
                <c:pt idx="0">
                  <c:v>Hbase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(PrestazioniTotaliB!$L$44,PrestazioniTotaliB!$N$44,PrestazioniTotaliB!$P$44,PrestazioniTotaliB!$R$44)</c:f>
                <c:numCache>
                  <c:formatCode>General</c:formatCode>
                  <c:ptCount val="4"/>
                  <c:pt idx="0">
                    <c:v>6.8572809108528223E-3</c:v>
                  </c:pt>
                  <c:pt idx="1">
                    <c:v>5.6264079311378768E-3</c:v>
                  </c:pt>
                  <c:pt idx="2">
                    <c:v>3.1104316706921011E-3</c:v>
                  </c:pt>
                  <c:pt idx="3">
                    <c:v>2.9435733020352186E-3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PrestazioniTotaliB!$Q$47:$T$47</c:f>
              <c:numCache>
                <c:formatCode>0%</c:formatCode>
                <c:ptCount val="4"/>
                <c:pt idx="0">
                  <c:v>1</c:v>
                </c:pt>
                <c:pt idx="1">
                  <c:v>0.75</c:v>
                </c:pt>
                <c:pt idx="2">
                  <c:v>0.5</c:v>
                </c:pt>
                <c:pt idx="3">
                  <c:v>0.25</c:v>
                </c:pt>
              </c:numCache>
            </c:numRef>
          </c:cat>
          <c:val>
            <c:numRef>
              <c:f>PrestazioniTotaliB!$Q$49:$T$49</c:f>
              <c:numCache>
                <c:formatCode>0.000</c:formatCode>
                <c:ptCount val="4"/>
                <c:pt idx="0" formatCode="General">
                  <c:v>0.17199999999999999</c:v>
                </c:pt>
                <c:pt idx="1">
                  <c:v>0.10829999999999999</c:v>
                </c:pt>
                <c:pt idx="2">
                  <c:v>8.3299999999999999E-2</c:v>
                </c:pt>
                <c:pt idx="3" formatCode="General">
                  <c:v>7.6999999999999999E-2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00-47AD-BA95-71085D2C99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8464016"/>
        <c:axId val="1038464848"/>
      </c:barChart>
      <c:catAx>
        <c:axId val="1038464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Dataset</a:t>
                </a:r>
                <a:r>
                  <a:rPr lang="it-IT" baseline="0"/>
                  <a:t> %</a:t>
                </a:r>
                <a:endParaRPr lang="it-IT"/>
              </a:p>
            </c:rich>
          </c:tx>
          <c:layout>
            <c:manualLayout>
              <c:xMode val="edge"/>
              <c:yMode val="edge"/>
              <c:x val="0.47701268591426071"/>
              <c:y val="0.87868037328667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38464848"/>
        <c:crosses val="autoZero"/>
        <c:auto val="1"/>
        <c:lblAlgn val="ctr"/>
        <c:lblOffset val="100"/>
        <c:noMultiLvlLbl val="0"/>
      </c:catAx>
      <c:valAx>
        <c:axId val="103846484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Tempi (msec)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3952471566054243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38464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Query 3</a:t>
            </a:r>
            <a:r>
              <a:rPr lang="it-IT" baseline="0"/>
              <a:t> - Primi tempi</a:t>
            </a:r>
            <a:endParaRPr lang="it-IT"/>
          </a:p>
        </c:rich>
      </c:tx>
      <c:layout>
        <c:manualLayout>
          <c:xMode val="edge"/>
          <c:yMode val="edge"/>
          <c:x val="0.32229794548147345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PrestazioniTotaliB!$J$81</c:f>
              <c:strCache>
                <c:ptCount val="1"/>
                <c:pt idx="0">
                  <c:v>Neo4j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PrestazioniTotaliB!$K$80:$N$80</c:f>
              <c:numCache>
                <c:formatCode>0%</c:formatCode>
                <c:ptCount val="4"/>
                <c:pt idx="0">
                  <c:v>1</c:v>
                </c:pt>
                <c:pt idx="1">
                  <c:v>0.75</c:v>
                </c:pt>
                <c:pt idx="2">
                  <c:v>0.5</c:v>
                </c:pt>
                <c:pt idx="3">
                  <c:v>0.25</c:v>
                </c:pt>
              </c:numCache>
            </c:numRef>
          </c:cat>
          <c:val>
            <c:numRef>
              <c:f>PrestazioniTotaliB!$K$81:$N$81</c:f>
              <c:numCache>
                <c:formatCode>General</c:formatCode>
                <c:ptCount val="4"/>
                <c:pt idx="0">
                  <c:v>120.2</c:v>
                </c:pt>
                <c:pt idx="1">
                  <c:v>114.54</c:v>
                </c:pt>
                <c:pt idx="2">
                  <c:v>101.41</c:v>
                </c:pt>
                <c:pt idx="3">
                  <c:v>95.21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DD-4BCF-AE50-4427A3203036}"/>
            </c:ext>
          </c:extLst>
        </c:ser>
        <c:ser>
          <c:idx val="1"/>
          <c:order val="1"/>
          <c:tx>
            <c:strRef>
              <c:f>PrestazioniTotaliB!$J$82</c:f>
              <c:strCache>
                <c:ptCount val="1"/>
                <c:pt idx="0">
                  <c:v>Hbase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PrestazioniTotaliB!$K$80:$N$80</c:f>
              <c:numCache>
                <c:formatCode>0%</c:formatCode>
                <c:ptCount val="4"/>
                <c:pt idx="0">
                  <c:v>1</c:v>
                </c:pt>
                <c:pt idx="1">
                  <c:v>0.75</c:v>
                </c:pt>
                <c:pt idx="2">
                  <c:v>0.5</c:v>
                </c:pt>
                <c:pt idx="3">
                  <c:v>0.25</c:v>
                </c:pt>
              </c:numCache>
            </c:numRef>
          </c:cat>
          <c:val>
            <c:numRef>
              <c:f>PrestazioniTotaliB!$K$82:$N$82</c:f>
              <c:numCache>
                <c:formatCode>General</c:formatCode>
                <c:ptCount val="4"/>
                <c:pt idx="0">
                  <c:v>0.36</c:v>
                </c:pt>
                <c:pt idx="1">
                  <c:v>0.33</c:v>
                </c:pt>
                <c:pt idx="2">
                  <c:v>0.34</c:v>
                </c:pt>
                <c:pt idx="3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DD-4BCF-AE50-4427A32030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1625264"/>
        <c:axId val="1041626096"/>
      </c:barChart>
      <c:catAx>
        <c:axId val="1041625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Dataset</a:t>
                </a:r>
                <a:r>
                  <a:rPr lang="it-IT" baseline="0"/>
                  <a:t> %</a:t>
                </a:r>
                <a:endParaRPr lang="it-IT"/>
              </a:p>
            </c:rich>
          </c:tx>
          <c:layout>
            <c:manualLayout>
              <c:xMode val="edge"/>
              <c:yMode val="edge"/>
              <c:x val="0.45001268591426075"/>
              <c:y val="0.87868037328667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41626096"/>
        <c:crosses val="autoZero"/>
        <c:auto val="1"/>
        <c:lblAlgn val="ctr"/>
        <c:lblOffset val="100"/>
        <c:noMultiLvlLbl val="0"/>
      </c:catAx>
      <c:valAx>
        <c:axId val="104162609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Tempi</a:t>
                </a:r>
                <a:r>
                  <a:rPr lang="it-IT" baseline="0"/>
                  <a:t> (msec)</a:t>
                </a:r>
                <a:endParaRPr lang="it-IT"/>
              </a:p>
            </c:rich>
          </c:tx>
          <c:layout>
            <c:manualLayout>
              <c:xMode val="edge"/>
              <c:yMode val="edge"/>
              <c:x val="2.5000000000000001E-2"/>
              <c:y val="0.3952471566054243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41625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Query 3 - Media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PrestazioniTotaliB!$P$81</c:f>
              <c:strCache>
                <c:ptCount val="1"/>
                <c:pt idx="0">
                  <c:v>Neo4j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(PrestazioniTotaliB!$K$78,PrestazioniTotaliB!$M$78,PrestazioniTotaliB!$O$78,PrestazioniTotaliB!$Q$78)</c:f>
                <c:numCache>
                  <c:formatCode>General</c:formatCode>
                  <c:ptCount val="4"/>
                  <c:pt idx="0">
                    <c:v>1.6604152708499216</c:v>
                  </c:pt>
                  <c:pt idx="1">
                    <c:v>1.6998828766626182</c:v>
                  </c:pt>
                  <c:pt idx="2">
                    <c:v>1.30048414054453</c:v>
                  </c:pt>
                  <c:pt idx="3">
                    <c:v>0.55605335672283018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PrestazioniTotaliB!$Q$80:$T$80</c:f>
              <c:numCache>
                <c:formatCode>0%</c:formatCode>
                <c:ptCount val="4"/>
                <c:pt idx="0">
                  <c:v>1</c:v>
                </c:pt>
                <c:pt idx="1">
                  <c:v>0.75</c:v>
                </c:pt>
                <c:pt idx="2">
                  <c:v>0.5</c:v>
                </c:pt>
                <c:pt idx="3">
                  <c:v>0.25</c:v>
                </c:pt>
              </c:numCache>
            </c:numRef>
          </c:cat>
          <c:val>
            <c:numRef>
              <c:f>PrestazioniTotaliB!$Q$81:$T$81</c:f>
              <c:numCache>
                <c:formatCode>General</c:formatCode>
                <c:ptCount val="4"/>
                <c:pt idx="0">
                  <c:v>29.19</c:v>
                </c:pt>
                <c:pt idx="1">
                  <c:v>28.4</c:v>
                </c:pt>
                <c:pt idx="2">
                  <c:v>26.82</c:v>
                </c:pt>
                <c:pt idx="3">
                  <c:v>26.13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BD-48B4-A5AB-3F8FC5635C3D}"/>
            </c:ext>
          </c:extLst>
        </c:ser>
        <c:ser>
          <c:idx val="1"/>
          <c:order val="1"/>
          <c:tx>
            <c:strRef>
              <c:f>PrestazioniTotaliB!$P$82</c:f>
              <c:strCache>
                <c:ptCount val="1"/>
                <c:pt idx="0">
                  <c:v>Hbase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(PrestazioniTotaliB!$L$78,PrestazioniTotaliB!$N$78,PrestazioniTotaliB!$P$78,PrestazioniTotaliB!$R$78)</c:f>
                <c:numCache>
                  <c:formatCode>General</c:formatCode>
                  <c:ptCount val="4"/>
                  <c:pt idx="0">
                    <c:v>5.117915406396418E-3</c:v>
                  </c:pt>
                  <c:pt idx="1">
                    <c:v>9.1783315028002768E-3</c:v>
                  </c:pt>
                  <c:pt idx="2">
                    <c:v>4.2019617977713452E-3</c:v>
                  </c:pt>
                  <c:pt idx="3">
                    <c:v>3.5783882874343333E-3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PrestazioniTotaliB!$Q$80:$T$80</c:f>
              <c:numCache>
                <c:formatCode>0%</c:formatCode>
                <c:ptCount val="4"/>
                <c:pt idx="0">
                  <c:v>1</c:v>
                </c:pt>
                <c:pt idx="1">
                  <c:v>0.75</c:v>
                </c:pt>
                <c:pt idx="2">
                  <c:v>0.5</c:v>
                </c:pt>
                <c:pt idx="3">
                  <c:v>0.25</c:v>
                </c:pt>
              </c:numCache>
            </c:numRef>
          </c:cat>
          <c:val>
            <c:numRef>
              <c:f>PrestazioniTotaliB!$Q$82:$T$82</c:f>
              <c:numCache>
                <c:formatCode>General</c:formatCode>
                <c:ptCount val="4"/>
                <c:pt idx="0">
                  <c:v>0.106</c:v>
                </c:pt>
                <c:pt idx="1">
                  <c:v>0.108</c:v>
                </c:pt>
                <c:pt idx="2">
                  <c:v>8.7999999999999995E-2</c:v>
                </c:pt>
                <c:pt idx="3">
                  <c:v>8.2000000000000003E-2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BD-48B4-A5AB-3F8FC5635C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88904256"/>
        <c:axId val="1288900512"/>
      </c:barChart>
      <c:catAx>
        <c:axId val="1288904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Dataset %</a:t>
                </a:r>
              </a:p>
            </c:rich>
          </c:tx>
          <c:layout>
            <c:manualLayout>
              <c:xMode val="edge"/>
              <c:yMode val="edge"/>
              <c:x val="0.47145713035870518"/>
              <c:y val="0.87868037328667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88900512"/>
        <c:crosses val="autoZero"/>
        <c:auto val="1"/>
        <c:lblAlgn val="ctr"/>
        <c:lblOffset val="100"/>
        <c:noMultiLvlLbl val="0"/>
      </c:catAx>
      <c:valAx>
        <c:axId val="12889005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Tempi (msec)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952471566054243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88904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Query</a:t>
            </a:r>
            <a:r>
              <a:rPr lang="it-IT" baseline="0"/>
              <a:t> 4 - Primi tempi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PrestazioniTotaliB!$J$116</c:f>
              <c:strCache>
                <c:ptCount val="1"/>
                <c:pt idx="0">
                  <c:v>Neo4j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PrestazioniTotaliB!$K$115:$N$115</c:f>
              <c:numCache>
                <c:formatCode>0%</c:formatCode>
                <c:ptCount val="4"/>
                <c:pt idx="0">
                  <c:v>1</c:v>
                </c:pt>
                <c:pt idx="1">
                  <c:v>0.75</c:v>
                </c:pt>
                <c:pt idx="2">
                  <c:v>0.5</c:v>
                </c:pt>
                <c:pt idx="3">
                  <c:v>0.25</c:v>
                </c:pt>
              </c:numCache>
            </c:numRef>
          </c:cat>
          <c:val>
            <c:numRef>
              <c:f>PrestazioniTotaliB!$K$116:$N$116</c:f>
              <c:numCache>
                <c:formatCode>General</c:formatCode>
                <c:ptCount val="4"/>
                <c:pt idx="0">
                  <c:v>92.8</c:v>
                </c:pt>
                <c:pt idx="1">
                  <c:v>114.21</c:v>
                </c:pt>
                <c:pt idx="2">
                  <c:v>102.75</c:v>
                </c:pt>
                <c:pt idx="3">
                  <c:v>91.63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15-4FA2-860B-6DC3061B6874}"/>
            </c:ext>
          </c:extLst>
        </c:ser>
        <c:ser>
          <c:idx val="1"/>
          <c:order val="1"/>
          <c:tx>
            <c:strRef>
              <c:f>PrestazioniTotaliB!$J$117</c:f>
              <c:strCache>
                <c:ptCount val="1"/>
                <c:pt idx="0">
                  <c:v>Hbase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PrestazioniTotaliB!$K$115:$N$115</c:f>
              <c:numCache>
                <c:formatCode>0%</c:formatCode>
                <c:ptCount val="4"/>
                <c:pt idx="0">
                  <c:v>1</c:v>
                </c:pt>
                <c:pt idx="1">
                  <c:v>0.75</c:v>
                </c:pt>
                <c:pt idx="2">
                  <c:v>0.5</c:v>
                </c:pt>
                <c:pt idx="3">
                  <c:v>0.25</c:v>
                </c:pt>
              </c:numCache>
            </c:numRef>
          </c:cat>
          <c:val>
            <c:numRef>
              <c:f>PrestazioniTotaliB!$K$117:$N$117</c:f>
              <c:numCache>
                <c:formatCode>General</c:formatCode>
                <c:ptCount val="4"/>
                <c:pt idx="0">
                  <c:v>0.36</c:v>
                </c:pt>
                <c:pt idx="1">
                  <c:v>0.3</c:v>
                </c:pt>
                <c:pt idx="2">
                  <c:v>0.32</c:v>
                </c:pt>
                <c:pt idx="3">
                  <c:v>0.32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15-4FA2-860B-6DC3061B68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26571888"/>
        <c:axId val="1426565648"/>
      </c:barChart>
      <c:catAx>
        <c:axId val="1426571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Dataset %</a:t>
                </a:r>
              </a:p>
            </c:rich>
          </c:tx>
          <c:layout>
            <c:manualLayout>
              <c:xMode val="edge"/>
              <c:yMode val="edge"/>
              <c:x val="0.46945713035870518"/>
              <c:y val="0.87868037328667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26565648"/>
        <c:crosses val="autoZero"/>
        <c:auto val="1"/>
        <c:lblAlgn val="ctr"/>
        <c:lblOffset val="100"/>
        <c:noMultiLvlLbl val="0"/>
      </c:catAx>
      <c:valAx>
        <c:axId val="142656564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Tempi (msec)</a:t>
                </a:r>
              </a:p>
            </c:rich>
          </c:tx>
          <c:layout>
            <c:manualLayout>
              <c:xMode val="edge"/>
              <c:yMode val="edge"/>
              <c:x val="1.9444444444444445E-2"/>
              <c:y val="0.3952471566054243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26571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Query 4</a:t>
            </a:r>
            <a:r>
              <a:rPr lang="it-IT" baseline="0"/>
              <a:t> - Media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PrestazioniTotaliB!$P$116</c:f>
              <c:strCache>
                <c:ptCount val="1"/>
                <c:pt idx="0">
                  <c:v>Neo4j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(PrestazioniTotaliB!$K$113,PrestazioniTotaliB!$M$113,PrestazioniTotaliB!$O$113,PrestazioniTotaliB!$Q$113)</c:f>
                <c:numCache>
                  <c:formatCode>General</c:formatCode>
                  <c:ptCount val="4"/>
                  <c:pt idx="0">
                    <c:v>0.96860210645804123</c:v>
                  </c:pt>
                  <c:pt idx="1">
                    <c:v>1.1987245885977853</c:v>
                  </c:pt>
                  <c:pt idx="2">
                    <c:v>0.83480465189983588</c:v>
                  </c:pt>
                  <c:pt idx="3">
                    <c:v>0.59416200345982062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PrestazioniTotaliB!$Q$115:$T$115</c:f>
              <c:numCache>
                <c:formatCode>0%</c:formatCode>
                <c:ptCount val="4"/>
                <c:pt idx="0">
                  <c:v>1</c:v>
                </c:pt>
                <c:pt idx="1">
                  <c:v>0.75</c:v>
                </c:pt>
                <c:pt idx="2">
                  <c:v>0.5</c:v>
                </c:pt>
                <c:pt idx="3">
                  <c:v>0.25</c:v>
                </c:pt>
              </c:numCache>
            </c:numRef>
          </c:cat>
          <c:val>
            <c:numRef>
              <c:f>PrestazioniTotaliB!$Q$116:$T$116</c:f>
              <c:numCache>
                <c:formatCode>General</c:formatCode>
                <c:ptCount val="4"/>
                <c:pt idx="0">
                  <c:v>7.53</c:v>
                </c:pt>
                <c:pt idx="1">
                  <c:v>7.23</c:v>
                </c:pt>
                <c:pt idx="2">
                  <c:v>7.09</c:v>
                </c:pt>
                <c:pt idx="3">
                  <c:v>7.03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67-466F-95F0-7FD9CF13F1F3}"/>
            </c:ext>
          </c:extLst>
        </c:ser>
        <c:ser>
          <c:idx val="1"/>
          <c:order val="1"/>
          <c:tx>
            <c:strRef>
              <c:f>PrestazioniTotaliB!$P$117</c:f>
              <c:strCache>
                <c:ptCount val="1"/>
                <c:pt idx="0">
                  <c:v>Hbase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(PrestazioniTotaliB!$L$113,PrestazioniTotaliB!$N$113,PrestazioniTotaliB!$P$113,PrestazioniTotaliB!$R$113)</c:f>
                <c:numCache>
                  <c:formatCode>General</c:formatCode>
                  <c:ptCount val="4"/>
                  <c:pt idx="0">
                    <c:v>3.8926110650627371E-3</c:v>
                  </c:pt>
                  <c:pt idx="1">
                    <c:v>6.0398370152952791E-3</c:v>
                  </c:pt>
                  <c:pt idx="2">
                    <c:v>6.151868268783783E-3</c:v>
                  </c:pt>
                  <c:pt idx="3">
                    <c:v>5.2753421701477801E-3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PrestazioniTotaliB!$Q$115:$T$115</c:f>
              <c:numCache>
                <c:formatCode>0%</c:formatCode>
                <c:ptCount val="4"/>
                <c:pt idx="0">
                  <c:v>1</c:v>
                </c:pt>
                <c:pt idx="1">
                  <c:v>0.75</c:v>
                </c:pt>
                <c:pt idx="2">
                  <c:v>0.5</c:v>
                </c:pt>
                <c:pt idx="3">
                  <c:v>0.25</c:v>
                </c:pt>
              </c:numCache>
            </c:numRef>
          </c:cat>
          <c:val>
            <c:numRef>
              <c:f>PrestazioniTotaliB!$Q$117:$T$117</c:f>
              <c:numCache>
                <c:formatCode>General</c:formatCode>
                <c:ptCount val="4"/>
                <c:pt idx="0">
                  <c:v>0.105</c:v>
                </c:pt>
                <c:pt idx="1">
                  <c:v>0.10100000000000001</c:v>
                </c:pt>
                <c:pt idx="2">
                  <c:v>9.7000000000000003E-2</c:v>
                </c:pt>
                <c:pt idx="3">
                  <c:v>9.4E-2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67-466F-95F0-7FD9CF13F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4277616"/>
        <c:axId val="1434279280"/>
      </c:barChart>
      <c:catAx>
        <c:axId val="1434277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Dataset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34279280"/>
        <c:crosses val="autoZero"/>
        <c:auto val="1"/>
        <c:lblAlgn val="ctr"/>
        <c:lblOffset val="100"/>
        <c:noMultiLvlLbl val="0"/>
      </c:catAx>
      <c:valAx>
        <c:axId val="143427928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Tempi (msec)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34277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Query 5 - Primi</a:t>
            </a:r>
            <a:r>
              <a:rPr lang="it-IT" baseline="0"/>
              <a:t> tempi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PrestazioniTotaliB!$J$151</c:f>
              <c:strCache>
                <c:ptCount val="1"/>
                <c:pt idx="0">
                  <c:v>Neo4j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PrestazioniTotaliB!$K$150:$N$150</c:f>
              <c:numCache>
                <c:formatCode>0%</c:formatCode>
                <c:ptCount val="4"/>
                <c:pt idx="0">
                  <c:v>1</c:v>
                </c:pt>
                <c:pt idx="1">
                  <c:v>0.75</c:v>
                </c:pt>
                <c:pt idx="2">
                  <c:v>0.5</c:v>
                </c:pt>
                <c:pt idx="3">
                  <c:v>0.25</c:v>
                </c:pt>
              </c:numCache>
            </c:numRef>
          </c:cat>
          <c:val>
            <c:numRef>
              <c:f>PrestazioniTotaliB!$K$151:$N$151</c:f>
              <c:numCache>
                <c:formatCode>General</c:formatCode>
                <c:ptCount val="4"/>
                <c:pt idx="0">
                  <c:v>221.71</c:v>
                </c:pt>
                <c:pt idx="1">
                  <c:v>209.77</c:v>
                </c:pt>
                <c:pt idx="2">
                  <c:v>231.8</c:v>
                </c:pt>
                <c:pt idx="3">
                  <c:v>243.44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79-429E-B3A7-23CDDD460903}"/>
            </c:ext>
          </c:extLst>
        </c:ser>
        <c:ser>
          <c:idx val="1"/>
          <c:order val="1"/>
          <c:tx>
            <c:strRef>
              <c:f>PrestazioniTotaliB!$J$152</c:f>
              <c:strCache>
                <c:ptCount val="1"/>
                <c:pt idx="0">
                  <c:v>Hbase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PrestazioniTotaliB!$K$150:$N$150</c:f>
              <c:numCache>
                <c:formatCode>0%</c:formatCode>
                <c:ptCount val="4"/>
                <c:pt idx="0">
                  <c:v>1</c:v>
                </c:pt>
                <c:pt idx="1">
                  <c:v>0.75</c:v>
                </c:pt>
                <c:pt idx="2">
                  <c:v>0.5</c:v>
                </c:pt>
                <c:pt idx="3">
                  <c:v>0.25</c:v>
                </c:pt>
              </c:numCache>
            </c:numRef>
          </c:cat>
          <c:val>
            <c:numRef>
              <c:f>PrestazioniTotaliB!$K$152:$N$152</c:f>
              <c:numCache>
                <c:formatCode>General</c:formatCode>
                <c:ptCount val="4"/>
                <c:pt idx="0">
                  <c:v>222.69</c:v>
                </c:pt>
                <c:pt idx="1">
                  <c:v>269.60000000000002</c:v>
                </c:pt>
                <c:pt idx="2">
                  <c:v>104.14</c:v>
                </c:pt>
                <c:pt idx="3">
                  <c:v>104.5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79-429E-B3A7-23CDDD4609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2352608"/>
        <c:axId val="1262354272"/>
      </c:barChart>
      <c:catAx>
        <c:axId val="1262352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Dataset %</a:t>
                </a:r>
              </a:p>
            </c:rich>
          </c:tx>
          <c:layout>
            <c:manualLayout>
              <c:xMode val="edge"/>
              <c:yMode val="edge"/>
              <c:x val="0.46667935258092741"/>
              <c:y val="0.874050743657042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62354272"/>
        <c:crosses val="autoZero"/>
        <c:auto val="1"/>
        <c:lblAlgn val="ctr"/>
        <c:lblOffset val="100"/>
        <c:noMultiLvlLbl val="0"/>
      </c:catAx>
      <c:valAx>
        <c:axId val="126235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Tempi (msec)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952471566054243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62352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385235</xdr:colOff>
      <xdr:row>15</xdr:row>
      <xdr:rowOff>25398</xdr:rowOff>
    </xdr:from>
    <xdr:to>
      <xdr:col>14</xdr:col>
      <xdr:colOff>338668</xdr:colOff>
      <xdr:row>31</xdr:row>
      <xdr:rowOff>101599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34B60BDC-55CD-4A45-8A42-8933FCD9F5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783167</xdr:colOff>
      <xdr:row>14</xdr:row>
      <xdr:rowOff>169332</xdr:rowOff>
    </xdr:from>
    <xdr:to>
      <xdr:col>21</xdr:col>
      <xdr:colOff>474133</xdr:colOff>
      <xdr:row>31</xdr:row>
      <xdr:rowOff>42331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39AE61C2-A193-4251-AAC0-B62A8356A2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414867</xdr:colOff>
      <xdr:row>50</xdr:row>
      <xdr:rowOff>59267</xdr:rowOff>
    </xdr:from>
    <xdr:to>
      <xdr:col>14</xdr:col>
      <xdr:colOff>16934</xdr:colOff>
      <xdr:row>66</xdr:row>
      <xdr:rowOff>93133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A2455645-977A-4767-8F41-CB04D2F23B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700089</xdr:colOff>
      <xdr:row>49</xdr:row>
      <xdr:rowOff>137584</xdr:rowOff>
    </xdr:from>
    <xdr:to>
      <xdr:col>20</xdr:col>
      <xdr:colOff>461964</xdr:colOff>
      <xdr:row>65</xdr:row>
      <xdr:rowOff>137584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27E3FB93-B382-4D5E-BAEF-EFC5D20941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376767</xdr:colOff>
      <xdr:row>83</xdr:row>
      <xdr:rowOff>8466</xdr:rowOff>
    </xdr:from>
    <xdr:to>
      <xdr:col>13</xdr:col>
      <xdr:colOff>825501</xdr:colOff>
      <xdr:row>99</xdr:row>
      <xdr:rowOff>42333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22809CC8-BEEE-44B1-804E-B41D2F21E3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575734</xdr:colOff>
      <xdr:row>83</xdr:row>
      <xdr:rowOff>8467</xdr:rowOff>
    </xdr:from>
    <xdr:to>
      <xdr:col>20</xdr:col>
      <xdr:colOff>338667</xdr:colOff>
      <xdr:row>99</xdr:row>
      <xdr:rowOff>42334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C10C3C4F-5AB8-4C00-8FD4-7DBCC30693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410634</xdr:colOff>
      <xdr:row>118</xdr:row>
      <xdr:rowOff>50801</xdr:rowOff>
    </xdr:from>
    <xdr:to>
      <xdr:col>14</xdr:col>
      <xdr:colOff>12701</xdr:colOff>
      <xdr:row>134</xdr:row>
      <xdr:rowOff>84668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DE53C137-3818-4D4D-A4A9-610CCA419F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804333</xdr:colOff>
      <xdr:row>118</xdr:row>
      <xdr:rowOff>16934</xdr:rowOff>
    </xdr:from>
    <xdr:to>
      <xdr:col>20</xdr:col>
      <xdr:colOff>567266</xdr:colOff>
      <xdr:row>134</xdr:row>
      <xdr:rowOff>50801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6624E288-B3C0-45F5-9A25-E2F365A966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4235</xdr:colOff>
      <xdr:row>153</xdr:row>
      <xdr:rowOff>16932</xdr:rowOff>
    </xdr:from>
    <xdr:to>
      <xdr:col>14</xdr:col>
      <xdr:colOff>29635</xdr:colOff>
      <xdr:row>169</xdr:row>
      <xdr:rowOff>50799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0DE3311A-4678-4ABA-BDC2-28BF7BE34C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</xdr:col>
      <xdr:colOff>656167</xdr:colOff>
      <xdr:row>153</xdr:row>
      <xdr:rowOff>16932</xdr:rowOff>
    </xdr:from>
    <xdr:to>
      <xdr:col>20</xdr:col>
      <xdr:colOff>419100</xdr:colOff>
      <xdr:row>169</xdr:row>
      <xdr:rowOff>50799</xdr:rowOff>
    </xdr:to>
    <xdr:graphicFrame macro="">
      <xdr:nvGraphicFramePr>
        <xdr:cNvPr id="11" name="Grafico 10">
          <a:extLst>
            <a:ext uri="{FF2B5EF4-FFF2-40B4-BE49-F238E27FC236}">
              <a16:creationId xmlns:a16="http://schemas.microsoft.com/office/drawing/2014/main" id="{64B04630-15E0-4FF0-83B9-36A740CA24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74"/>
  <sheetViews>
    <sheetView tabSelected="1" topLeftCell="I58" zoomScale="125" zoomScaleNormal="125" workbookViewId="0">
      <selection activeCell="W20" sqref="W20"/>
    </sheetView>
  </sheetViews>
  <sheetFormatPr defaultRowHeight="12.75"/>
  <cols>
    <col min="1" max="4" width="11.85546875" customWidth="1"/>
    <col min="9" max="9" width="6.28515625" customWidth="1"/>
    <col min="10" max="10" width="14.85546875" customWidth="1"/>
    <col min="11" max="11" width="13.5703125" customWidth="1"/>
    <col min="12" max="12" width="12.5703125" customWidth="1"/>
    <col min="13" max="13" width="11.85546875" customWidth="1"/>
    <col min="14" max="14" width="12.28515625" customWidth="1"/>
    <col min="15" max="15" width="12.140625" customWidth="1"/>
    <col min="16" max="17" width="13.140625" customWidth="1"/>
    <col min="18" max="18" width="12.140625" customWidth="1"/>
  </cols>
  <sheetData>
    <row r="1" spans="1:20" ht="13.5" thickBot="1">
      <c r="A1" s="54" t="s">
        <v>4</v>
      </c>
      <c r="B1" s="54"/>
      <c r="C1" s="54"/>
      <c r="D1" s="54"/>
      <c r="E1" s="54"/>
      <c r="F1" s="54"/>
      <c r="G1" s="54"/>
      <c r="H1" s="54"/>
    </row>
    <row r="2" spans="1:20">
      <c r="A2" s="54" t="s">
        <v>3</v>
      </c>
      <c r="B2" s="54"/>
      <c r="C2" s="54" t="s">
        <v>2</v>
      </c>
      <c r="D2" s="54"/>
      <c r="E2" s="54" t="s">
        <v>5</v>
      </c>
      <c r="F2" s="54"/>
      <c r="G2" s="54" t="s">
        <v>6</v>
      </c>
      <c r="H2" s="54"/>
      <c r="J2" s="55" t="s">
        <v>17</v>
      </c>
      <c r="K2" s="52" t="s">
        <v>3</v>
      </c>
      <c r="L2" s="52"/>
      <c r="M2" s="52" t="s">
        <v>2</v>
      </c>
      <c r="N2" s="52"/>
      <c r="O2" s="52" t="s">
        <v>5</v>
      </c>
      <c r="P2" s="52"/>
      <c r="Q2" s="52" t="s">
        <v>6</v>
      </c>
      <c r="R2" s="53"/>
    </row>
    <row r="3" spans="1:20">
      <c r="A3" s="1" t="s">
        <v>0</v>
      </c>
      <c r="B3" t="s">
        <v>1</v>
      </c>
      <c r="C3" s="1" t="s">
        <v>0</v>
      </c>
      <c r="D3" t="s">
        <v>1</v>
      </c>
      <c r="E3" s="1" t="s">
        <v>0</v>
      </c>
      <c r="F3" t="s">
        <v>1</v>
      </c>
      <c r="G3" s="1" t="s">
        <v>0</v>
      </c>
      <c r="H3" t="s">
        <v>1</v>
      </c>
      <c r="J3" s="56"/>
      <c r="K3" s="6" t="s">
        <v>0</v>
      </c>
      <c r="L3" s="7" t="s">
        <v>1</v>
      </c>
      <c r="M3" s="6" t="s">
        <v>0</v>
      </c>
      <c r="N3" s="7" t="s">
        <v>1</v>
      </c>
      <c r="O3" s="6" t="s">
        <v>0</v>
      </c>
      <c r="P3" s="7" t="s">
        <v>1</v>
      </c>
      <c r="Q3" s="6" t="s">
        <v>0</v>
      </c>
      <c r="R3" s="10" t="s">
        <v>1</v>
      </c>
    </row>
    <row r="4" spans="1:20">
      <c r="A4" s="1">
        <v>228.97</v>
      </c>
      <c r="B4">
        <v>0.36</v>
      </c>
      <c r="C4" s="1">
        <v>196.93</v>
      </c>
      <c r="D4">
        <v>0.3</v>
      </c>
      <c r="E4" s="1">
        <v>189.36</v>
      </c>
      <c r="F4">
        <v>0.42</v>
      </c>
      <c r="G4" s="1">
        <v>181.71</v>
      </c>
      <c r="H4">
        <v>0.34</v>
      </c>
      <c r="J4" s="34" t="s">
        <v>11</v>
      </c>
      <c r="K4" s="6">
        <v>228.97</v>
      </c>
      <c r="L4" s="7">
        <v>0.36</v>
      </c>
      <c r="M4" s="6">
        <v>196.93</v>
      </c>
      <c r="N4" s="7">
        <v>0.3</v>
      </c>
      <c r="O4" s="6">
        <v>189.36</v>
      </c>
      <c r="P4" s="7">
        <v>0.42</v>
      </c>
      <c r="Q4" s="6">
        <v>181.71</v>
      </c>
      <c r="R4" s="10">
        <v>0.34</v>
      </c>
    </row>
    <row r="5" spans="1:20">
      <c r="A5" s="1">
        <v>46.72</v>
      </c>
      <c r="B5" s="2">
        <v>0.13</v>
      </c>
      <c r="C5" s="1">
        <v>35.56</v>
      </c>
      <c r="D5">
        <v>0.15</v>
      </c>
      <c r="E5" s="1">
        <v>33.29</v>
      </c>
      <c r="F5">
        <v>0.1</v>
      </c>
      <c r="G5" s="1">
        <v>42.14</v>
      </c>
      <c r="H5">
        <v>0.1</v>
      </c>
      <c r="J5" s="34" t="s">
        <v>12</v>
      </c>
      <c r="K5" s="8">
        <f t="shared" ref="K5:R5" si="0">AVERAGE(A5:A34)</f>
        <v>30.124333333333322</v>
      </c>
      <c r="L5" s="38">
        <f t="shared" si="0"/>
        <v>0.12399999999999997</v>
      </c>
      <c r="M5" s="8">
        <f t="shared" si="0"/>
        <v>29.476666666666674</v>
      </c>
      <c r="N5" s="38">
        <f t="shared" si="0"/>
        <v>9.1000000000000039E-2</v>
      </c>
      <c r="O5" s="8">
        <f t="shared" si="0"/>
        <v>27.441333333333333</v>
      </c>
      <c r="P5" s="38">
        <f t="shared" si="0"/>
        <v>9.4333333333333352E-2</v>
      </c>
      <c r="Q5" s="8">
        <f t="shared" si="0"/>
        <v>27.332000000000004</v>
      </c>
      <c r="R5" s="42">
        <f t="shared" si="0"/>
        <v>7.9666666666666705E-2</v>
      </c>
    </row>
    <row r="6" spans="1:20">
      <c r="A6" s="1">
        <v>41.65</v>
      </c>
      <c r="B6" s="2">
        <v>0.11</v>
      </c>
      <c r="C6" s="1">
        <v>44.73</v>
      </c>
      <c r="D6">
        <v>0.15</v>
      </c>
      <c r="E6" s="1">
        <v>30.48</v>
      </c>
      <c r="F6">
        <v>0.08</v>
      </c>
      <c r="G6" s="1">
        <v>29.76</v>
      </c>
      <c r="H6">
        <v>0.08</v>
      </c>
      <c r="J6" s="34" t="s">
        <v>13</v>
      </c>
      <c r="K6" s="6">
        <v>2.58</v>
      </c>
      <c r="L6" s="7">
        <v>3.2000000000000002E-3</v>
      </c>
      <c r="M6" s="6">
        <v>2.14</v>
      </c>
      <c r="N6" s="7">
        <v>8.8999999999999999E-3</v>
      </c>
      <c r="O6" s="6">
        <v>1.33</v>
      </c>
      <c r="P6" s="7">
        <v>7.3000000000000001E-3</v>
      </c>
      <c r="Q6" s="6">
        <v>1.69</v>
      </c>
      <c r="R6" s="10">
        <v>2.5000000000000001E-3</v>
      </c>
    </row>
    <row r="7" spans="1:20">
      <c r="A7" s="1">
        <v>41.07</v>
      </c>
      <c r="B7" s="2">
        <v>0.13</v>
      </c>
      <c r="C7" s="1">
        <v>43.74</v>
      </c>
      <c r="D7">
        <v>0.14000000000000001</v>
      </c>
      <c r="E7" s="1">
        <v>28.77</v>
      </c>
      <c r="F7">
        <v>0.08</v>
      </c>
      <c r="G7" s="1">
        <v>28.33</v>
      </c>
      <c r="H7">
        <v>0.08</v>
      </c>
      <c r="I7" s="2"/>
      <c r="J7" s="34"/>
      <c r="K7" s="6"/>
      <c r="L7" s="7"/>
      <c r="M7" s="6"/>
      <c r="N7" s="7"/>
      <c r="O7" s="6"/>
      <c r="P7" s="7"/>
      <c r="Q7" s="6"/>
      <c r="R7" s="10"/>
    </row>
    <row r="8" spans="1:20">
      <c r="A8" s="1">
        <v>39.15</v>
      </c>
      <c r="B8" s="2">
        <v>0.11</v>
      </c>
      <c r="C8" s="1">
        <v>42.54</v>
      </c>
      <c r="D8">
        <v>0.11</v>
      </c>
      <c r="E8" s="1">
        <v>29.16</v>
      </c>
      <c r="F8">
        <v>0.08</v>
      </c>
      <c r="G8" s="1">
        <v>29.47</v>
      </c>
      <c r="H8">
        <v>0.08</v>
      </c>
      <c r="J8" s="34" t="s">
        <v>14</v>
      </c>
      <c r="K8" s="8">
        <f t="shared" ref="K8:R8" si="1">_xlfn.STDEV.P(A5:A34)</f>
        <v>7.1970418382987731</v>
      </c>
      <c r="L8" s="9">
        <f t="shared" si="1"/>
        <v>9.1651513899116827E-3</v>
      </c>
      <c r="M8" s="8">
        <f t="shared" si="1"/>
        <v>5.9750265457336749</v>
      </c>
      <c r="N8" s="9">
        <f t="shared" si="1"/>
        <v>2.5212430796467317E-2</v>
      </c>
      <c r="O8" s="8">
        <f t="shared" si="1"/>
        <v>3.717683627684778</v>
      </c>
      <c r="P8" s="9">
        <f t="shared" si="1"/>
        <v>2.0604745947367345E-2</v>
      </c>
      <c r="Q8" s="8">
        <f t="shared" si="1"/>
        <v>4.7257411411685757</v>
      </c>
      <c r="R8" s="11">
        <f t="shared" si="1"/>
        <v>7.0632067001390299E-3</v>
      </c>
    </row>
    <row r="9" spans="1:20" ht="13.5" thickBot="1">
      <c r="A9" s="1">
        <v>34.75</v>
      </c>
      <c r="B9" s="2">
        <v>0.13</v>
      </c>
      <c r="C9" s="1">
        <v>44.07</v>
      </c>
      <c r="D9">
        <v>0.13</v>
      </c>
      <c r="E9" s="1">
        <v>29.48</v>
      </c>
      <c r="F9">
        <v>0.08</v>
      </c>
      <c r="G9" s="1">
        <v>28.03</v>
      </c>
      <c r="H9">
        <v>0.08</v>
      </c>
      <c r="J9" s="35" t="s">
        <v>15</v>
      </c>
      <c r="K9" s="12">
        <f>_xlfn.CONFIDENCE.NORM(0.05,K8, 30)</f>
        <v>2.5753810218343047</v>
      </c>
      <c r="L9" s="13">
        <f>_xlfn.CONFIDENCE.NORM(0.05,L8,31)</f>
        <v>3.226315890271184E-3</v>
      </c>
      <c r="M9" s="12">
        <f>_xlfn.CONFIDENCE.NORM(0.05,M8,30)</f>
        <v>2.1380965008362485</v>
      </c>
      <c r="N9" s="13">
        <f>_xlfn.CONFIDENCE.NORM(0.05,N8,31)</f>
        <v>8.875277957824208E-3</v>
      </c>
      <c r="O9" s="12">
        <f>_xlfn.CONFIDENCE.NORM(0.05,O8,30)</f>
        <v>1.3303315549693517</v>
      </c>
      <c r="P9" s="13">
        <f>_xlfn.CONFIDENCE.NORM(0.05,P8,31)</f>
        <v>7.2532810901700375E-3</v>
      </c>
      <c r="Q9" s="12">
        <f>_xlfn.CONFIDENCE.NORM(0.05,Q8,30)</f>
        <v>1.6910536749004097</v>
      </c>
      <c r="R9" s="14">
        <f>_xlfn.CONFIDENCE.NORM(0.05,R8,31)</f>
        <v>2.4863894815760419E-3</v>
      </c>
    </row>
    <row r="10" spans="1:20">
      <c r="A10" s="1">
        <v>31.06</v>
      </c>
      <c r="B10" s="2">
        <v>0.15</v>
      </c>
      <c r="C10" s="1">
        <v>27.82</v>
      </c>
      <c r="D10">
        <v>0.15</v>
      </c>
      <c r="E10" s="1">
        <v>28.16</v>
      </c>
      <c r="F10">
        <v>0.08</v>
      </c>
      <c r="G10" s="1">
        <v>27.6</v>
      </c>
      <c r="H10">
        <v>7.0000000000000007E-2</v>
      </c>
    </row>
    <row r="11" spans="1:20">
      <c r="A11" s="1">
        <v>29.99</v>
      </c>
      <c r="B11" s="2">
        <v>0.13</v>
      </c>
      <c r="C11" s="1">
        <v>27.29</v>
      </c>
      <c r="D11">
        <v>7.0000000000000007E-2</v>
      </c>
      <c r="E11" s="1">
        <v>31.28</v>
      </c>
      <c r="F11">
        <v>0.08</v>
      </c>
      <c r="G11" s="1">
        <v>26.68</v>
      </c>
      <c r="H11">
        <v>7.0000000000000007E-2</v>
      </c>
    </row>
    <row r="12" spans="1:20">
      <c r="A12" s="1">
        <v>28.52</v>
      </c>
      <c r="B12" s="2">
        <v>0.11</v>
      </c>
      <c r="C12" s="1">
        <v>26.8</v>
      </c>
      <c r="D12">
        <v>7.0000000000000007E-2</v>
      </c>
      <c r="E12" s="1">
        <v>36.99</v>
      </c>
      <c r="F12">
        <v>7.0000000000000007E-2</v>
      </c>
      <c r="G12" s="1">
        <v>27.49</v>
      </c>
      <c r="H12">
        <v>7.0000000000000007E-2</v>
      </c>
      <c r="J12" t="s">
        <v>11</v>
      </c>
      <c r="K12" s="3">
        <v>1</v>
      </c>
      <c r="L12" s="3">
        <v>0.75</v>
      </c>
      <c r="M12" s="3">
        <v>0.5</v>
      </c>
      <c r="N12" s="3">
        <v>0.25</v>
      </c>
      <c r="P12" t="s">
        <v>12</v>
      </c>
      <c r="Q12" s="3">
        <v>1</v>
      </c>
      <c r="R12" s="3">
        <v>0.75</v>
      </c>
      <c r="S12" s="3">
        <v>0.5</v>
      </c>
      <c r="T12" s="3">
        <v>0.25</v>
      </c>
    </row>
    <row r="13" spans="1:20">
      <c r="A13" s="1">
        <v>30.22</v>
      </c>
      <c r="B13" s="2">
        <v>0.11</v>
      </c>
      <c r="C13" s="1">
        <v>26.63</v>
      </c>
      <c r="D13">
        <v>7.0000000000000007E-2</v>
      </c>
      <c r="E13" s="1">
        <v>30.7</v>
      </c>
      <c r="F13">
        <v>7.0000000000000007E-2</v>
      </c>
      <c r="G13" s="1">
        <v>27.29</v>
      </c>
      <c r="H13">
        <v>7.0000000000000007E-2</v>
      </c>
      <c r="J13" t="s">
        <v>0</v>
      </c>
      <c r="K13" s="39">
        <v>228.97</v>
      </c>
      <c r="L13" s="39">
        <v>196.93</v>
      </c>
      <c r="M13" s="39">
        <v>189.36</v>
      </c>
      <c r="N13" s="39">
        <v>181.71</v>
      </c>
      <c r="P13" t="s">
        <v>0</v>
      </c>
      <c r="Q13">
        <v>30.12</v>
      </c>
      <c r="R13">
        <v>29.48</v>
      </c>
      <c r="S13">
        <v>27.44</v>
      </c>
      <c r="T13">
        <v>27.33</v>
      </c>
    </row>
    <row r="14" spans="1:20">
      <c r="A14" s="1">
        <v>51.38</v>
      </c>
      <c r="B14" s="2">
        <v>0.12</v>
      </c>
      <c r="C14" s="1">
        <v>27.24</v>
      </c>
      <c r="D14">
        <v>7.0000000000000007E-2</v>
      </c>
      <c r="E14" s="1">
        <v>28.69</v>
      </c>
      <c r="F14">
        <v>7.0000000000000007E-2</v>
      </c>
      <c r="G14" s="1">
        <v>45.32</v>
      </c>
      <c r="H14">
        <v>7.0000000000000007E-2</v>
      </c>
      <c r="J14" t="s">
        <v>1</v>
      </c>
      <c r="K14" s="40">
        <v>0.36</v>
      </c>
      <c r="L14" s="41">
        <v>0.3</v>
      </c>
      <c r="M14" s="39">
        <v>0.42</v>
      </c>
      <c r="N14" s="39">
        <v>0.34</v>
      </c>
      <c r="P14" t="s">
        <v>1</v>
      </c>
      <c r="Q14">
        <v>0.124</v>
      </c>
      <c r="R14" s="37">
        <v>9.0999999999999998E-2</v>
      </c>
      <c r="S14" s="37">
        <v>9.4E-2</v>
      </c>
      <c r="T14">
        <v>0.08</v>
      </c>
    </row>
    <row r="15" spans="1:20">
      <c r="A15" s="1">
        <v>27.27</v>
      </c>
      <c r="B15" s="2">
        <v>0.11</v>
      </c>
      <c r="C15" s="1">
        <v>28.67</v>
      </c>
      <c r="D15">
        <v>0.1</v>
      </c>
      <c r="E15" s="1">
        <v>30.95</v>
      </c>
      <c r="F15">
        <v>0.1</v>
      </c>
      <c r="G15" s="1">
        <v>27.28</v>
      </c>
      <c r="H15">
        <v>0.1</v>
      </c>
    </row>
    <row r="16" spans="1:20">
      <c r="A16" s="1">
        <v>30.96</v>
      </c>
      <c r="B16" s="2">
        <v>0.12</v>
      </c>
      <c r="C16" s="1">
        <v>31.1</v>
      </c>
      <c r="D16">
        <v>0.08</v>
      </c>
      <c r="E16" s="1">
        <v>25.47</v>
      </c>
      <c r="F16">
        <v>0.12</v>
      </c>
      <c r="G16" s="1">
        <v>27.17</v>
      </c>
      <c r="H16">
        <v>0.08</v>
      </c>
    </row>
    <row r="17" spans="1:8">
      <c r="A17" s="1">
        <v>30.75</v>
      </c>
      <c r="B17" s="2">
        <v>0.12</v>
      </c>
      <c r="C17" s="1">
        <v>30.09</v>
      </c>
      <c r="D17">
        <v>7.0000000000000007E-2</v>
      </c>
      <c r="E17" s="1">
        <v>24.67</v>
      </c>
      <c r="F17">
        <v>0.12</v>
      </c>
      <c r="G17" s="1">
        <v>29.33</v>
      </c>
      <c r="H17">
        <v>7.0000000000000007E-2</v>
      </c>
    </row>
    <row r="18" spans="1:8">
      <c r="A18" s="1">
        <v>30.36</v>
      </c>
      <c r="B18" s="2">
        <v>0.12</v>
      </c>
      <c r="C18" s="1">
        <v>28.72</v>
      </c>
      <c r="D18">
        <v>0.08</v>
      </c>
      <c r="E18" s="1">
        <v>24.2</v>
      </c>
      <c r="F18">
        <v>0.12</v>
      </c>
      <c r="G18" s="1">
        <v>26.42</v>
      </c>
      <c r="H18">
        <v>0.08</v>
      </c>
    </row>
    <row r="19" spans="1:8">
      <c r="A19" s="1">
        <v>29.97</v>
      </c>
      <c r="B19" s="2">
        <v>0.12</v>
      </c>
      <c r="C19" s="1">
        <v>28.67</v>
      </c>
      <c r="D19">
        <v>0.08</v>
      </c>
      <c r="E19" s="1">
        <v>34.729999999999997</v>
      </c>
      <c r="F19">
        <v>0.08</v>
      </c>
      <c r="G19" s="1">
        <v>26.33</v>
      </c>
      <c r="H19">
        <v>0.08</v>
      </c>
    </row>
    <row r="20" spans="1:8">
      <c r="A20" s="1">
        <v>27.04</v>
      </c>
      <c r="B20" s="2">
        <v>0.13</v>
      </c>
      <c r="C20" s="1">
        <v>27.42</v>
      </c>
      <c r="D20">
        <v>0.08</v>
      </c>
      <c r="E20" s="1">
        <v>33.01</v>
      </c>
      <c r="F20">
        <v>0.08</v>
      </c>
      <c r="G20" s="1">
        <v>25.56</v>
      </c>
      <c r="H20">
        <v>0.08</v>
      </c>
    </row>
    <row r="21" spans="1:8">
      <c r="A21" s="1">
        <v>27.93</v>
      </c>
      <c r="B21" s="2">
        <v>0.12</v>
      </c>
      <c r="C21" s="1">
        <v>26.85</v>
      </c>
      <c r="D21">
        <v>0.08</v>
      </c>
      <c r="E21" s="1">
        <v>24.99</v>
      </c>
      <c r="F21">
        <v>0.08</v>
      </c>
      <c r="G21" s="1">
        <v>24.78</v>
      </c>
      <c r="H21">
        <v>0.08</v>
      </c>
    </row>
    <row r="22" spans="1:8">
      <c r="A22" s="1">
        <v>25.49</v>
      </c>
      <c r="B22" s="2">
        <v>0.12</v>
      </c>
      <c r="C22" s="1">
        <v>26.23</v>
      </c>
      <c r="D22">
        <v>0.08</v>
      </c>
      <c r="E22" s="1">
        <v>25.53</v>
      </c>
      <c r="F22">
        <v>0.12</v>
      </c>
      <c r="G22" s="1">
        <v>25.99</v>
      </c>
      <c r="H22">
        <v>0.08</v>
      </c>
    </row>
    <row r="23" spans="1:8">
      <c r="A23" s="1">
        <v>34.4</v>
      </c>
      <c r="B23" s="2">
        <v>0.11</v>
      </c>
      <c r="C23" s="1">
        <v>25.99</v>
      </c>
      <c r="D23">
        <v>0.08</v>
      </c>
      <c r="E23" s="1">
        <v>26.16</v>
      </c>
      <c r="F23">
        <v>0.11</v>
      </c>
      <c r="G23" s="1">
        <v>24.27</v>
      </c>
      <c r="H23">
        <v>0.08</v>
      </c>
    </row>
    <row r="24" spans="1:8">
      <c r="A24" s="1">
        <v>26.05</v>
      </c>
      <c r="B24" s="2">
        <v>0.13</v>
      </c>
      <c r="C24" s="1">
        <v>26.89</v>
      </c>
      <c r="D24">
        <v>0.08</v>
      </c>
      <c r="E24" s="1">
        <v>24.59</v>
      </c>
      <c r="F24">
        <v>0.13</v>
      </c>
      <c r="G24" s="1">
        <v>24.24</v>
      </c>
      <c r="H24">
        <v>0.08</v>
      </c>
    </row>
    <row r="25" spans="1:8">
      <c r="A25" s="1">
        <v>24.09</v>
      </c>
      <c r="B25" s="2">
        <v>0.12</v>
      </c>
      <c r="C25" s="1">
        <v>25.75</v>
      </c>
      <c r="D25">
        <v>0.08</v>
      </c>
      <c r="E25" s="1">
        <v>24.09</v>
      </c>
      <c r="F25">
        <v>0.09</v>
      </c>
      <c r="G25" s="1">
        <v>25.9</v>
      </c>
      <c r="H25">
        <v>0.08</v>
      </c>
    </row>
    <row r="26" spans="1:8">
      <c r="A26" s="1">
        <v>24.03</v>
      </c>
      <c r="B26" s="2">
        <v>0.13</v>
      </c>
      <c r="C26" s="1">
        <v>25.96</v>
      </c>
      <c r="D26">
        <v>0.08</v>
      </c>
      <c r="E26" s="1">
        <v>24.25</v>
      </c>
      <c r="F26">
        <v>0.08</v>
      </c>
      <c r="G26" s="1">
        <v>25.96</v>
      </c>
      <c r="H26">
        <v>0.08</v>
      </c>
    </row>
    <row r="27" spans="1:8">
      <c r="A27" s="1">
        <v>23.73</v>
      </c>
      <c r="B27" s="2">
        <v>0.13</v>
      </c>
      <c r="C27" s="1">
        <v>25.73</v>
      </c>
      <c r="D27">
        <v>0.08</v>
      </c>
      <c r="E27" s="1">
        <v>24.17</v>
      </c>
      <c r="F27">
        <v>0.08</v>
      </c>
      <c r="G27" s="1">
        <v>24.89</v>
      </c>
      <c r="H27">
        <v>0.08</v>
      </c>
    </row>
    <row r="28" spans="1:8">
      <c r="A28" s="1">
        <v>23.79</v>
      </c>
      <c r="B28" s="2">
        <v>0.13</v>
      </c>
      <c r="C28" s="1">
        <v>25.83</v>
      </c>
      <c r="D28">
        <v>0.08</v>
      </c>
      <c r="E28" s="1">
        <v>24.49</v>
      </c>
      <c r="F28">
        <v>0.08</v>
      </c>
      <c r="G28" s="1">
        <v>25.48</v>
      </c>
      <c r="H28">
        <v>0.08</v>
      </c>
    </row>
    <row r="29" spans="1:8">
      <c r="A29" s="1">
        <v>23.98</v>
      </c>
      <c r="B29" s="2">
        <v>0.13</v>
      </c>
      <c r="C29" s="1">
        <v>25.64</v>
      </c>
      <c r="D29">
        <v>0.08</v>
      </c>
      <c r="E29" s="1">
        <v>24.24</v>
      </c>
      <c r="F29">
        <v>0.08</v>
      </c>
      <c r="G29" s="1">
        <v>24.14</v>
      </c>
      <c r="H29">
        <v>0.08</v>
      </c>
    </row>
    <row r="30" spans="1:8">
      <c r="A30" s="1">
        <v>23.88</v>
      </c>
      <c r="B30" s="2">
        <v>0.13</v>
      </c>
      <c r="C30" s="1">
        <v>25.99</v>
      </c>
      <c r="D30">
        <v>0.08</v>
      </c>
      <c r="E30" s="1">
        <v>23.8</v>
      </c>
      <c r="F30">
        <v>0.09</v>
      </c>
      <c r="G30" s="1">
        <v>24</v>
      </c>
      <c r="H30">
        <v>0.08</v>
      </c>
    </row>
    <row r="31" spans="1:8">
      <c r="A31" s="1">
        <v>24.24</v>
      </c>
      <c r="B31" s="2">
        <v>0.13</v>
      </c>
      <c r="C31" s="1">
        <v>25.44</v>
      </c>
      <c r="D31">
        <v>0.08</v>
      </c>
      <c r="E31" s="1">
        <v>24.14</v>
      </c>
      <c r="F31">
        <v>0.09</v>
      </c>
      <c r="G31" s="1">
        <v>24.32</v>
      </c>
      <c r="H31">
        <v>0.08</v>
      </c>
    </row>
    <row r="32" spans="1:8">
      <c r="A32" s="1">
        <v>23.67</v>
      </c>
      <c r="B32" s="2">
        <v>0.13</v>
      </c>
      <c r="C32" s="1">
        <v>25.47</v>
      </c>
      <c r="D32">
        <v>0.09</v>
      </c>
      <c r="E32" s="1">
        <v>24.34</v>
      </c>
      <c r="F32">
        <v>0.13</v>
      </c>
      <c r="G32" s="1">
        <v>23.95</v>
      </c>
      <c r="H32">
        <v>0.09</v>
      </c>
    </row>
    <row r="33" spans="1:20">
      <c r="A33" s="1">
        <v>23.78</v>
      </c>
      <c r="B33" s="2">
        <v>0.13</v>
      </c>
      <c r="C33" s="1">
        <v>25.55</v>
      </c>
      <c r="D33">
        <v>0.08</v>
      </c>
      <c r="E33" s="1">
        <v>24.32</v>
      </c>
      <c r="F33">
        <v>0.14000000000000001</v>
      </c>
      <c r="G33" s="1">
        <v>23.88</v>
      </c>
      <c r="H33">
        <v>0.08</v>
      </c>
    </row>
    <row r="34" spans="1:20">
      <c r="A34" s="1">
        <v>23.81</v>
      </c>
      <c r="B34" s="2">
        <v>0.13</v>
      </c>
      <c r="C34" s="1">
        <v>25.89</v>
      </c>
      <c r="D34">
        <v>0.08</v>
      </c>
      <c r="E34" s="1">
        <v>24.1</v>
      </c>
      <c r="F34">
        <v>0.12</v>
      </c>
      <c r="G34" s="1">
        <v>23.96</v>
      </c>
      <c r="H34">
        <v>0.08</v>
      </c>
    </row>
    <row r="36" spans="1:20" ht="13.5" thickBot="1">
      <c r="A36" s="54" t="s">
        <v>7</v>
      </c>
      <c r="B36" s="54"/>
      <c r="C36" s="54"/>
      <c r="D36" s="54"/>
      <c r="E36" s="54"/>
      <c r="F36" s="54"/>
      <c r="G36" s="54"/>
      <c r="H36" s="54"/>
    </row>
    <row r="37" spans="1:20">
      <c r="A37" s="54" t="s">
        <v>3</v>
      </c>
      <c r="B37" s="54"/>
      <c r="C37" s="54" t="s">
        <v>2</v>
      </c>
      <c r="D37" s="54"/>
      <c r="E37" s="54" t="s">
        <v>5</v>
      </c>
      <c r="F37" s="54"/>
      <c r="G37" s="54" t="s">
        <v>6</v>
      </c>
      <c r="H37" s="54"/>
      <c r="J37" s="57" t="s">
        <v>7</v>
      </c>
      <c r="K37" s="52" t="s">
        <v>3</v>
      </c>
      <c r="L37" s="52"/>
      <c r="M37" s="52" t="s">
        <v>2</v>
      </c>
      <c r="N37" s="52"/>
      <c r="O37" s="52" t="s">
        <v>5</v>
      </c>
      <c r="P37" s="52"/>
      <c r="Q37" s="52" t="s">
        <v>6</v>
      </c>
      <c r="R37" s="53"/>
    </row>
    <row r="38" spans="1:20">
      <c r="A38" t="s">
        <v>0</v>
      </c>
      <c r="B38" t="s">
        <v>1</v>
      </c>
      <c r="C38" t="s">
        <v>0</v>
      </c>
      <c r="D38" t="s">
        <v>1</v>
      </c>
      <c r="E38" t="s">
        <v>0</v>
      </c>
      <c r="F38" t="s">
        <v>1</v>
      </c>
      <c r="G38" t="s">
        <v>0</v>
      </c>
      <c r="H38" t="s">
        <v>1</v>
      </c>
      <c r="J38" s="58"/>
      <c r="K38" s="6" t="s">
        <v>0</v>
      </c>
      <c r="L38" s="7" t="s">
        <v>1</v>
      </c>
      <c r="M38" s="6" t="s">
        <v>0</v>
      </c>
      <c r="N38" s="7" t="s">
        <v>1</v>
      </c>
      <c r="O38" s="6" t="s">
        <v>0</v>
      </c>
      <c r="P38" s="7" t="s">
        <v>1</v>
      </c>
      <c r="Q38" s="6" t="s">
        <v>0</v>
      </c>
      <c r="R38" s="10" t="s">
        <v>1</v>
      </c>
    </row>
    <row r="39" spans="1:20">
      <c r="A39">
        <v>129.26</v>
      </c>
      <c r="B39">
        <v>0.56999999999999995</v>
      </c>
      <c r="C39">
        <v>115.85</v>
      </c>
      <c r="D39">
        <v>0.32</v>
      </c>
      <c r="E39">
        <v>109.38</v>
      </c>
      <c r="F39">
        <v>0.31</v>
      </c>
      <c r="G39">
        <v>102.03</v>
      </c>
      <c r="H39">
        <v>0.31</v>
      </c>
      <c r="J39" s="32" t="s">
        <v>11</v>
      </c>
      <c r="K39" s="47">
        <v>129.03</v>
      </c>
      <c r="L39" s="15">
        <v>0.56999999999999995</v>
      </c>
      <c r="M39" s="47">
        <v>115.85</v>
      </c>
      <c r="N39" s="15">
        <v>0.32</v>
      </c>
      <c r="O39" s="47">
        <v>109.38</v>
      </c>
      <c r="P39" s="15">
        <v>0.31</v>
      </c>
      <c r="Q39" s="47">
        <v>102.03</v>
      </c>
      <c r="R39" s="18">
        <v>0.31</v>
      </c>
    </row>
    <row r="40" spans="1:20">
      <c r="A40">
        <v>40.81</v>
      </c>
      <c r="B40">
        <v>0.15</v>
      </c>
      <c r="C40">
        <v>29.63</v>
      </c>
      <c r="D40">
        <v>0.13</v>
      </c>
      <c r="E40">
        <v>25.95</v>
      </c>
      <c r="F40">
        <v>0.1</v>
      </c>
      <c r="G40">
        <v>24.97</v>
      </c>
      <c r="H40">
        <v>0.1</v>
      </c>
      <c r="J40" s="32" t="s">
        <v>12</v>
      </c>
      <c r="K40" s="48">
        <f t="shared" ref="K40:R40" si="2">AVERAGE(A40:A69)</f>
        <v>30.038666666666675</v>
      </c>
      <c r="L40" s="28">
        <f t="shared" si="2"/>
        <v>0.17166666666666672</v>
      </c>
      <c r="M40" s="48">
        <f t="shared" si="2"/>
        <v>27.036333333333332</v>
      </c>
      <c r="N40" s="28">
        <f t="shared" si="2"/>
        <v>0.10833333333333338</v>
      </c>
      <c r="O40" s="48">
        <f t="shared" si="2"/>
        <v>25.797333333333331</v>
      </c>
      <c r="P40" s="28">
        <f t="shared" si="2"/>
        <v>8.3333333333333343E-2</v>
      </c>
      <c r="Q40" s="48">
        <f t="shared" si="2"/>
        <v>24.73566666666666</v>
      </c>
      <c r="R40" s="36">
        <f t="shared" si="2"/>
        <v>7.7000000000000041E-2</v>
      </c>
    </row>
    <row r="41" spans="1:20">
      <c r="A41">
        <v>44.79</v>
      </c>
      <c r="B41">
        <v>0.12</v>
      </c>
      <c r="C41">
        <v>29.42</v>
      </c>
      <c r="D41">
        <v>0.12</v>
      </c>
      <c r="E41">
        <v>25.53</v>
      </c>
      <c r="F41">
        <v>0.09</v>
      </c>
      <c r="G41">
        <v>24.99</v>
      </c>
      <c r="H41">
        <v>0.08</v>
      </c>
      <c r="J41" s="32" t="s">
        <v>13</v>
      </c>
      <c r="K41" s="47">
        <v>2.59</v>
      </c>
      <c r="L41" s="15">
        <v>6.8999999999999999E-3</v>
      </c>
      <c r="M41" s="47">
        <v>1.01</v>
      </c>
      <c r="N41" s="15">
        <v>5.5999999999999999E-3</v>
      </c>
      <c r="O41" s="47">
        <v>0.45</v>
      </c>
      <c r="P41" s="15">
        <v>3.0999999999999999E-3</v>
      </c>
      <c r="Q41" s="47">
        <v>0.17</v>
      </c>
      <c r="R41" s="18">
        <v>2.9000000000000001E-2</v>
      </c>
    </row>
    <row r="42" spans="1:20">
      <c r="A42">
        <v>43.33</v>
      </c>
      <c r="B42">
        <v>0.12</v>
      </c>
      <c r="C42">
        <v>29.83</v>
      </c>
      <c r="D42">
        <v>0.11</v>
      </c>
      <c r="E42">
        <v>25.54</v>
      </c>
      <c r="F42">
        <v>0.08</v>
      </c>
      <c r="G42">
        <v>25.5</v>
      </c>
      <c r="H42">
        <v>0.08</v>
      </c>
      <c r="J42" s="32"/>
      <c r="K42" s="47"/>
      <c r="L42" s="15"/>
      <c r="M42" s="47"/>
      <c r="N42" s="15"/>
      <c r="O42" s="47"/>
      <c r="P42" s="15"/>
      <c r="Q42" s="47"/>
      <c r="R42" s="18"/>
    </row>
    <row r="43" spans="1:20">
      <c r="A43">
        <v>28.96</v>
      </c>
      <c r="B43">
        <v>0.15</v>
      </c>
      <c r="C43">
        <v>29.8</v>
      </c>
      <c r="D43">
        <v>0.12</v>
      </c>
      <c r="E43">
        <v>26.34</v>
      </c>
      <c r="F43">
        <v>0.08</v>
      </c>
      <c r="G43">
        <v>24.89</v>
      </c>
      <c r="H43">
        <v>0.08</v>
      </c>
      <c r="J43" s="32" t="s">
        <v>14</v>
      </c>
      <c r="K43" s="48">
        <f t="shared" ref="K43:R43" si="3">_xlfn.STDEV.P(A40:A69)</f>
        <v>7.2262478660935701</v>
      </c>
      <c r="L43" s="16">
        <f t="shared" si="3"/>
        <v>1.9163043135739355E-2</v>
      </c>
      <c r="M43" s="48">
        <f t="shared" si="3"/>
        <v>2.8246149983473954</v>
      </c>
      <c r="N43" s="16">
        <f t="shared" si="3"/>
        <v>1.5723301886760823E-2</v>
      </c>
      <c r="O43" s="48">
        <f t="shared" si="3"/>
        <v>1.2692253105295719</v>
      </c>
      <c r="P43" s="16">
        <f t="shared" si="3"/>
        <v>8.6922698736035305E-3</v>
      </c>
      <c r="Q43" s="48">
        <f t="shared" si="3"/>
        <v>0.46160360580143733</v>
      </c>
      <c r="R43" s="19">
        <f t="shared" si="3"/>
        <v>8.2259751195020436E-3</v>
      </c>
    </row>
    <row r="44" spans="1:20" ht="13.5" thickBot="1">
      <c r="A44">
        <v>38.979999999999997</v>
      </c>
      <c r="B44">
        <v>0.15</v>
      </c>
      <c r="C44">
        <v>28.8</v>
      </c>
      <c r="D44">
        <v>0.11</v>
      </c>
      <c r="E44">
        <v>25.74</v>
      </c>
      <c r="F44">
        <v>0.08</v>
      </c>
      <c r="G44">
        <v>24.9</v>
      </c>
      <c r="H44">
        <v>0.08</v>
      </c>
      <c r="J44" s="33" t="s">
        <v>15</v>
      </c>
      <c r="K44" s="49">
        <f t="shared" ref="K44:R44" si="4">_xlfn.CONFIDENCE.NORM(0.05,K43,30)</f>
        <v>2.5858320726126429</v>
      </c>
      <c r="L44" s="17">
        <f t="shared" si="4"/>
        <v>6.8572809108528223E-3</v>
      </c>
      <c r="M44" s="49">
        <f t="shared" si="4"/>
        <v>1.0107569226597612</v>
      </c>
      <c r="N44" s="17">
        <f t="shared" si="4"/>
        <v>5.6264079311378768E-3</v>
      </c>
      <c r="O44" s="49">
        <f t="shared" si="4"/>
        <v>0.45417809853141994</v>
      </c>
      <c r="P44" s="17">
        <f t="shared" si="4"/>
        <v>3.1104316706921011E-3</v>
      </c>
      <c r="Q44" s="49">
        <f t="shared" si="4"/>
        <v>0.16517969364373092</v>
      </c>
      <c r="R44" s="20">
        <f t="shared" si="4"/>
        <v>2.9435733020352186E-3</v>
      </c>
    </row>
    <row r="45" spans="1:20">
      <c r="A45">
        <v>25.6</v>
      </c>
      <c r="B45">
        <v>0.13</v>
      </c>
      <c r="C45">
        <v>28.79</v>
      </c>
      <c r="D45">
        <v>0.1</v>
      </c>
      <c r="E45">
        <v>25.72</v>
      </c>
      <c r="F45">
        <v>0.08</v>
      </c>
      <c r="G45">
        <v>24.89</v>
      </c>
      <c r="H45">
        <v>7.0000000000000007E-2</v>
      </c>
      <c r="K45" s="45"/>
      <c r="L45" s="46"/>
      <c r="M45" s="45"/>
    </row>
    <row r="46" spans="1:20">
      <c r="A46">
        <v>27.74</v>
      </c>
      <c r="B46">
        <v>0.19</v>
      </c>
      <c r="C46">
        <v>28.32</v>
      </c>
      <c r="D46">
        <v>0.08</v>
      </c>
      <c r="E46">
        <v>24.35</v>
      </c>
      <c r="F46">
        <v>0.08</v>
      </c>
      <c r="G46">
        <v>24.28</v>
      </c>
      <c r="H46">
        <v>7.0000000000000007E-2</v>
      </c>
      <c r="K46" s="45"/>
      <c r="L46" s="45"/>
      <c r="M46" s="45"/>
    </row>
    <row r="47" spans="1:20">
      <c r="A47">
        <v>24.35</v>
      </c>
      <c r="B47">
        <v>0.17</v>
      </c>
      <c r="C47">
        <v>28.35</v>
      </c>
      <c r="D47">
        <v>0.08</v>
      </c>
      <c r="E47">
        <v>24.66</v>
      </c>
      <c r="F47">
        <v>7.0000000000000007E-2</v>
      </c>
      <c r="G47">
        <v>24.45</v>
      </c>
      <c r="H47">
        <v>7.0000000000000007E-2</v>
      </c>
      <c r="J47" t="s">
        <v>11</v>
      </c>
      <c r="K47" s="3">
        <v>1</v>
      </c>
      <c r="L47" s="3">
        <v>0.75</v>
      </c>
      <c r="M47" s="3">
        <v>0.5</v>
      </c>
      <c r="N47" s="3">
        <v>0.25</v>
      </c>
      <c r="P47" t="s">
        <v>12</v>
      </c>
      <c r="Q47" s="3">
        <v>1</v>
      </c>
      <c r="R47" s="3">
        <v>0.75</v>
      </c>
      <c r="S47" s="3">
        <v>0.5</v>
      </c>
      <c r="T47" s="3">
        <v>0.25</v>
      </c>
    </row>
    <row r="48" spans="1:20">
      <c r="A48">
        <v>24</v>
      </c>
      <c r="B48">
        <v>0.17</v>
      </c>
      <c r="C48">
        <v>28.47</v>
      </c>
      <c r="D48">
        <v>0.08</v>
      </c>
      <c r="E48">
        <v>25.2</v>
      </c>
      <c r="F48">
        <v>0.08</v>
      </c>
      <c r="G48">
        <v>24.84</v>
      </c>
      <c r="H48">
        <v>7.0000000000000007E-2</v>
      </c>
      <c r="J48" t="s">
        <v>0</v>
      </c>
      <c r="K48">
        <v>129.26</v>
      </c>
      <c r="L48">
        <v>115.85</v>
      </c>
      <c r="M48">
        <v>109.38</v>
      </c>
      <c r="N48">
        <v>102.03</v>
      </c>
      <c r="P48" t="s">
        <v>0</v>
      </c>
      <c r="Q48">
        <v>30.04</v>
      </c>
      <c r="R48">
        <v>27.04</v>
      </c>
      <c r="S48">
        <v>25.87</v>
      </c>
      <c r="T48">
        <v>24.74</v>
      </c>
    </row>
    <row r="49" spans="1:20">
      <c r="A49">
        <v>56.31</v>
      </c>
      <c r="B49">
        <v>0.17</v>
      </c>
      <c r="C49">
        <v>38.6</v>
      </c>
      <c r="D49">
        <v>0.08</v>
      </c>
      <c r="E49">
        <v>26.77</v>
      </c>
      <c r="F49">
        <v>0.08</v>
      </c>
      <c r="G49">
        <v>25.07</v>
      </c>
      <c r="H49">
        <v>7.0000000000000007E-2</v>
      </c>
      <c r="J49" t="s">
        <v>1</v>
      </c>
      <c r="K49">
        <v>0.56999999999999995</v>
      </c>
      <c r="L49">
        <v>0.32</v>
      </c>
      <c r="M49">
        <v>0.31</v>
      </c>
      <c r="N49">
        <v>0.31</v>
      </c>
      <c r="P49" t="s">
        <v>1</v>
      </c>
      <c r="Q49">
        <v>0.17199999999999999</v>
      </c>
      <c r="R49" s="37">
        <v>0.10829999999999999</v>
      </c>
      <c r="S49" s="37">
        <v>8.3299999999999999E-2</v>
      </c>
      <c r="T49">
        <v>7.6999999999999999E-2</v>
      </c>
    </row>
    <row r="50" spans="1:20">
      <c r="A50">
        <v>29.86</v>
      </c>
      <c r="B50">
        <v>0.18</v>
      </c>
      <c r="C50">
        <v>25.2</v>
      </c>
      <c r="D50">
        <v>0.09</v>
      </c>
      <c r="E50">
        <v>27.92</v>
      </c>
      <c r="F50">
        <v>0.09</v>
      </c>
      <c r="G50">
        <v>25.78</v>
      </c>
      <c r="H50">
        <v>7.0000000000000007E-2</v>
      </c>
    </row>
    <row r="51" spans="1:20">
      <c r="A51">
        <v>30.35</v>
      </c>
      <c r="B51">
        <v>0.18</v>
      </c>
      <c r="C51">
        <v>24.96</v>
      </c>
      <c r="D51">
        <v>0.1</v>
      </c>
      <c r="E51">
        <v>27.33</v>
      </c>
      <c r="F51">
        <v>0.08</v>
      </c>
      <c r="G51">
        <v>25.56</v>
      </c>
      <c r="H51">
        <v>0.1</v>
      </c>
    </row>
    <row r="52" spans="1:20">
      <c r="A52">
        <v>29.65</v>
      </c>
      <c r="B52">
        <v>0.18</v>
      </c>
      <c r="C52">
        <v>25.27</v>
      </c>
      <c r="D52">
        <v>0.1</v>
      </c>
      <c r="E52">
        <v>27.13</v>
      </c>
      <c r="F52">
        <v>0.08</v>
      </c>
      <c r="G52">
        <v>24.55</v>
      </c>
      <c r="H52">
        <v>7.0000000000000007E-2</v>
      </c>
    </row>
    <row r="53" spans="1:20">
      <c r="A53">
        <v>29.86</v>
      </c>
      <c r="B53">
        <v>0.18</v>
      </c>
      <c r="C53">
        <v>25.15</v>
      </c>
      <c r="D53">
        <v>0.08</v>
      </c>
      <c r="E53">
        <v>25.33</v>
      </c>
      <c r="F53">
        <v>0.08</v>
      </c>
      <c r="G53">
        <v>24.65</v>
      </c>
      <c r="H53">
        <v>7.0000000000000007E-2</v>
      </c>
    </row>
    <row r="54" spans="1:20">
      <c r="A54">
        <v>28.97</v>
      </c>
      <c r="B54">
        <v>0.18</v>
      </c>
      <c r="C54">
        <v>25.39</v>
      </c>
      <c r="D54">
        <v>0.13</v>
      </c>
      <c r="E54">
        <v>25.34</v>
      </c>
      <c r="F54">
        <v>0.08</v>
      </c>
      <c r="G54">
        <v>23.96</v>
      </c>
      <c r="H54">
        <v>7.0000000000000007E-2</v>
      </c>
    </row>
    <row r="55" spans="1:20">
      <c r="A55">
        <v>26.89</v>
      </c>
      <c r="B55">
        <v>0.18</v>
      </c>
      <c r="C55">
        <v>26.43</v>
      </c>
      <c r="D55">
        <v>0.11</v>
      </c>
      <c r="E55">
        <v>27.99</v>
      </c>
      <c r="F55">
        <v>0.08</v>
      </c>
      <c r="G55">
        <v>23.52</v>
      </c>
      <c r="H55">
        <v>7.0000000000000007E-2</v>
      </c>
    </row>
    <row r="56" spans="1:20">
      <c r="A56">
        <v>27.01</v>
      </c>
      <c r="B56">
        <v>0.18</v>
      </c>
      <c r="C56">
        <v>27.97</v>
      </c>
      <c r="D56">
        <v>0.12</v>
      </c>
      <c r="E56">
        <v>24.46</v>
      </c>
      <c r="F56">
        <v>0.08</v>
      </c>
      <c r="G56">
        <v>24.05</v>
      </c>
      <c r="H56">
        <v>7.0000000000000007E-2</v>
      </c>
    </row>
    <row r="57" spans="1:20">
      <c r="A57">
        <v>26.56</v>
      </c>
      <c r="B57">
        <v>0.18</v>
      </c>
      <c r="C57">
        <v>27.57</v>
      </c>
      <c r="D57">
        <v>0.12</v>
      </c>
      <c r="E57">
        <v>29.2</v>
      </c>
      <c r="F57">
        <v>0.08</v>
      </c>
      <c r="G57">
        <v>24.34</v>
      </c>
      <c r="H57">
        <v>7.0000000000000007E-2</v>
      </c>
    </row>
    <row r="58" spans="1:20">
      <c r="A58">
        <v>25.99</v>
      </c>
      <c r="B58">
        <v>0.18</v>
      </c>
      <c r="C58">
        <v>26.58</v>
      </c>
      <c r="D58">
        <v>0.12</v>
      </c>
      <c r="E58">
        <v>24</v>
      </c>
      <c r="F58">
        <v>0.08</v>
      </c>
      <c r="G58">
        <v>24.82</v>
      </c>
      <c r="H58">
        <v>7.0000000000000007E-2</v>
      </c>
    </row>
    <row r="59" spans="1:20">
      <c r="A59">
        <v>26.21</v>
      </c>
      <c r="B59">
        <v>0.18</v>
      </c>
      <c r="C59">
        <v>26.47</v>
      </c>
      <c r="D59">
        <v>0.11</v>
      </c>
      <c r="E59">
        <v>26.54</v>
      </c>
      <c r="F59">
        <v>0.08</v>
      </c>
      <c r="G59">
        <v>24.6</v>
      </c>
      <c r="H59">
        <v>7.0000000000000007E-2</v>
      </c>
    </row>
    <row r="60" spans="1:20">
      <c r="A60">
        <v>26</v>
      </c>
      <c r="B60">
        <v>0.18</v>
      </c>
      <c r="C60">
        <v>26.96</v>
      </c>
      <c r="D60">
        <v>0.12</v>
      </c>
      <c r="E60">
        <v>25.57</v>
      </c>
      <c r="F60">
        <v>0.08</v>
      </c>
      <c r="G60">
        <v>24.47</v>
      </c>
      <c r="H60">
        <v>0.09</v>
      </c>
    </row>
    <row r="61" spans="1:20">
      <c r="A61">
        <v>26.15</v>
      </c>
      <c r="B61">
        <v>0.18</v>
      </c>
      <c r="C61">
        <v>25.68</v>
      </c>
      <c r="D61">
        <v>0.12</v>
      </c>
      <c r="E61">
        <v>24.05</v>
      </c>
      <c r="F61">
        <v>0.08</v>
      </c>
      <c r="G61">
        <v>24.68</v>
      </c>
      <c r="H61">
        <v>0.08</v>
      </c>
    </row>
    <row r="62" spans="1:20">
      <c r="A62">
        <v>26.07</v>
      </c>
      <c r="B62">
        <v>0.18</v>
      </c>
      <c r="C62">
        <v>25.11</v>
      </c>
      <c r="D62">
        <v>0.1</v>
      </c>
      <c r="E62">
        <v>24.15</v>
      </c>
      <c r="F62">
        <v>0.08</v>
      </c>
      <c r="G62">
        <v>25.18</v>
      </c>
      <c r="H62">
        <v>0.08</v>
      </c>
    </row>
    <row r="63" spans="1:20">
      <c r="A63">
        <v>25.76</v>
      </c>
      <c r="B63">
        <v>0.19</v>
      </c>
      <c r="C63">
        <v>24.46</v>
      </c>
      <c r="D63">
        <v>0.12</v>
      </c>
      <c r="E63">
        <v>23.92</v>
      </c>
      <c r="F63">
        <v>0.08</v>
      </c>
      <c r="G63">
        <v>24.79</v>
      </c>
      <c r="H63">
        <v>0.08</v>
      </c>
    </row>
    <row r="64" spans="1:20">
      <c r="A64">
        <v>26.73</v>
      </c>
      <c r="B64">
        <v>0.18</v>
      </c>
      <c r="C64">
        <v>24.14</v>
      </c>
      <c r="D64">
        <v>0.1</v>
      </c>
      <c r="E64">
        <v>24.89</v>
      </c>
      <c r="F64">
        <v>0.08</v>
      </c>
      <c r="G64">
        <v>25.24</v>
      </c>
      <c r="H64">
        <v>0.08</v>
      </c>
    </row>
    <row r="65" spans="1:20">
      <c r="A65">
        <v>26.96</v>
      </c>
      <c r="B65">
        <v>0.18</v>
      </c>
      <c r="C65">
        <v>24.88</v>
      </c>
      <c r="D65">
        <v>0.12</v>
      </c>
      <c r="E65">
        <v>26</v>
      </c>
      <c r="F65">
        <v>0.08</v>
      </c>
      <c r="G65">
        <v>24.57</v>
      </c>
      <c r="H65">
        <v>0.08</v>
      </c>
    </row>
    <row r="66" spans="1:20">
      <c r="A66">
        <v>26.98</v>
      </c>
      <c r="B66">
        <v>0.19</v>
      </c>
      <c r="C66">
        <v>24.69</v>
      </c>
      <c r="D66">
        <v>0.12</v>
      </c>
      <c r="E66">
        <v>26.04</v>
      </c>
      <c r="F66">
        <v>0.08</v>
      </c>
      <c r="G66">
        <v>24.56</v>
      </c>
      <c r="H66">
        <v>0.08</v>
      </c>
    </row>
    <row r="67" spans="1:20">
      <c r="A67">
        <v>26.69</v>
      </c>
      <c r="B67">
        <v>0.18</v>
      </c>
      <c r="C67">
        <v>24.92</v>
      </c>
      <c r="D67">
        <v>0.12</v>
      </c>
      <c r="E67">
        <v>25.84</v>
      </c>
      <c r="F67">
        <v>0.09</v>
      </c>
      <c r="G67">
        <v>24.6</v>
      </c>
      <c r="H67">
        <v>0.08</v>
      </c>
    </row>
    <row r="68" spans="1:20">
      <c r="A68">
        <v>26.71</v>
      </c>
      <c r="B68">
        <v>0.18</v>
      </c>
      <c r="C68">
        <v>24.94</v>
      </c>
      <c r="D68">
        <v>0.12</v>
      </c>
      <c r="E68">
        <v>25.33</v>
      </c>
      <c r="F68">
        <v>0.11</v>
      </c>
      <c r="G68">
        <v>24.84</v>
      </c>
      <c r="H68">
        <v>0.08</v>
      </c>
    </row>
    <row r="69" spans="1:20">
      <c r="A69">
        <v>26.89</v>
      </c>
      <c r="B69">
        <v>0.19</v>
      </c>
      <c r="C69">
        <v>24.31</v>
      </c>
      <c r="D69">
        <v>0.12</v>
      </c>
      <c r="E69">
        <v>27.09</v>
      </c>
      <c r="F69">
        <v>0.11</v>
      </c>
      <c r="G69">
        <v>24.53</v>
      </c>
      <c r="H69">
        <v>0.08</v>
      </c>
    </row>
    <row r="70" spans="1:20" ht="13.5" thickBot="1"/>
    <row r="71" spans="1:20">
      <c r="A71" s="54" t="s">
        <v>8</v>
      </c>
      <c r="B71" s="54"/>
      <c r="C71" s="54"/>
      <c r="D71" s="54"/>
      <c r="E71" s="54"/>
      <c r="F71" s="54"/>
      <c r="G71" s="54"/>
      <c r="H71" s="54"/>
      <c r="J71" s="57" t="s">
        <v>8</v>
      </c>
      <c r="K71" s="52" t="s">
        <v>3</v>
      </c>
      <c r="L71" s="52"/>
      <c r="M71" s="52" t="s">
        <v>2</v>
      </c>
      <c r="N71" s="52"/>
      <c r="O71" s="52" t="s">
        <v>5</v>
      </c>
      <c r="P71" s="52"/>
      <c r="Q71" s="52" t="s">
        <v>6</v>
      </c>
      <c r="R71" s="53"/>
    </row>
    <row r="72" spans="1:20">
      <c r="A72" s="54" t="s">
        <v>3</v>
      </c>
      <c r="B72" s="54"/>
      <c r="C72" s="54" t="s">
        <v>2</v>
      </c>
      <c r="D72" s="54"/>
      <c r="E72" s="54" t="s">
        <v>5</v>
      </c>
      <c r="F72" s="54"/>
      <c r="G72" s="54" t="s">
        <v>6</v>
      </c>
      <c r="H72" s="54"/>
      <c r="J72" s="58"/>
      <c r="K72" s="6" t="s">
        <v>0</v>
      </c>
      <c r="L72" s="7" t="s">
        <v>1</v>
      </c>
      <c r="M72" s="6" t="s">
        <v>0</v>
      </c>
      <c r="N72" s="7" t="s">
        <v>1</v>
      </c>
      <c r="O72" s="6" t="s">
        <v>0</v>
      </c>
      <c r="P72" s="7" t="s">
        <v>1</v>
      </c>
      <c r="Q72" s="6" t="s">
        <v>0</v>
      </c>
      <c r="R72" s="50" t="s">
        <v>1</v>
      </c>
    </row>
    <row r="73" spans="1:20">
      <c r="A73" t="s">
        <v>0</v>
      </c>
      <c r="B73" t="s">
        <v>1</v>
      </c>
      <c r="C73" t="s">
        <v>0</v>
      </c>
      <c r="D73" t="s">
        <v>1</v>
      </c>
      <c r="E73" t="s">
        <v>0</v>
      </c>
      <c r="F73" t="s">
        <v>1</v>
      </c>
      <c r="G73" t="s">
        <v>0</v>
      </c>
      <c r="H73" t="s">
        <v>1</v>
      </c>
      <c r="J73" s="32" t="s">
        <v>11</v>
      </c>
      <c r="K73" s="4">
        <v>120.2</v>
      </c>
      <c r="L73" s="5">
        <v>0.36</v>
      </c>
      <c r="M73" s="4">
        <v>114.54</v>
      </c>
      <c r="N73" s="5">
        <v>0.33</v>
      </c>
      <c r="O73" s="4">
        <v>101.41</v>
      </c>
      <c r="P73" s="5">
        <v>0.34</v>
      </c>
      <c r="Q73" s="4">
        <v>95.21</v>
      </c>
      <c r="R73" s="18">
        <v>0.3</v>
      </c>
    </row>
    <row r="74" spans="1:20">
      <c r="A74">
        <v>120.2</v>
      </c>
      <c r="B74">
        <v>0.36</v>
      </c>
      <c r="C74">
        <v>114.54</v>
      </c>
      <c r="D74">
        <v>0.33</v>
      </c>
      <c r="E74">
        <v>101.41</v>
      </c>
      <c r="F74">
        <v>0.34</v>
      </c>
      <c r="G74">
        <v>95.21</v>
      </c>
      <c r="H74">
        <v>0.3</v>
      </c>
      <c r="J74" s="32" t="s">
        <v>12</v>
      </c>
      <c r="K74" s="21">
        <f t="shared" ref="K74:R74" si="5">AVERAGE(A75:A104)</f>
        <v>29.192333333333334</v>
      </c>
      <c r="L74" s="28">
        <f t="shared" si="5"/>
        <v>0.10566666666666664</v>
      </c>
      <c r="M74" s="21">
        <f t="shared" si="5"/>
        <v>28.396999999999998</v>
      </c>
      <c r="N74" s="28">
        <f t="shared" si="5"/>
        <v>0.10766666666666667</v>
      </c>
      <c r="O74" s="21">
        <f t="shared" si="5"/>
        <v>26.816333333333322</v>
      </c>
      <c r="P74" s="28">
        <f t="shared" si="5"/>
        <v>8.7666666666666698E-2</v>
      </c>
      <c r="Q74" s="21">
        <f t="shared" si="5"/>
        <v>26.132333333333332</v>
      </c>
      <c r="R74" s="51">
        <f t="shared" si="5"/>
        <v>8.1666666666666707E-2</v>
      </c>
    </row>
    <row r="75" spans="1:20">
      <c r="A75">
        <v>40.11</v>
      </c>
      <c r="B75">
        <v>0.14000000000000001</v>
      </c>
      <c r="C75">
        <v>34.31</v>
      </c>
      <c r="D75">
        <v>0.15</v>
      </c>
      <c r="E75">
        <v>35.11</v>
      </c>
      <c r="F75">
        <v>0.11</v>
      </c>
      <c r="G75">
        <v>26.32</v>
      </c>
      <c r="H75">
        <v>0.1</v>
      </c>
      <c r="J75" s="32" t="s">
        <v>13</v>
      </c>
      <c r="K75" s="22">
        <v>1.66</v>
      </c>
      <c r="L75" s="28">
        <v>5.0000000000000001E-3</v>
      </c>
      <c r="M75" s="22">
        <v>1.7</v>
      </c>
      <c r="N75" s="28">
        <v>8.9999999999999993E-3</v>
      </c>
      <c r="O75" s="22">
        <v>1.3</v>
      </c>
      <c r="P75" s="28">
        <v>4.0000000000000001E-3</v>
      </c>
      <c r="Q75" s="22">
        <v>0.56000000000000005</v>
      </c>
      <c r="R75" s="36">
        <v>4.0000000000000001E-3</v>
      </c>
    </row>
    <row r="76" spans="1:20">
      <c r="A76">
        <v>33.049999999999997</v>
      </c>
      <c r="B76">
        <v>0.12</v>
      </c>
      <c r="C76">
        <v>33.65</v>
      </c>
      <c r="D76">
        <v>0.12</v>
      </c>
      <c r="E76">
        <v>33.049999999999997</v>
      </c>
      <c r="F76">
        <v>0.09</v>
      </c>
      <c r="G76">
        <v>25.92</v>
      </c>
      <c r="H76">
        <v>0.09</v>
      </c>
      <c r="J76" s="32"/>
      <c r="K76" s="22"/>
      <c r="L76" s="15"/>
      <c r="M76" s="22"/>
      <c r="N76" s="15"/>
      <c r="O76" s="22"/>
      <c r="P76" s="15"/>
      <c r="Q76" s="22"/>
      <c r="R76" s="18"/>
    </row>
    <row r="77" spans="1:20">
      <c r="A77">
        <v>32.659999999999997</v>
      </c>
      <c r="B77">
        <v>0.11</v>
      </c>
      <c r="C77">
        <v>33.450000000000003</v>
      </c>
      <c r="D77">
        <v>0.09</v>
      </c>
      <c r="E77">
        <v>32.659999999999997</v>
      </c>
      <c r="F77">
        <v>0.09</v>
      </c>
      <c r="G77">
        <v>26.26</v>
      </c>
      <c r="H77">
        <v>0.09</v>
      </c>
      <c r="J77" s="32" t="s">
        <v>14</v>
      </c>
      <c r="K77" s="21">
        <f t="shared" ref="K77:Q77" si="6">_xlfn.STDEV.P(A75:A104)</f>
        <v>4.6401204606010795</v>
      </c>
      <c r="L77" s="28">
        <f t="shared" si="6"/>
        <v>1.4302291968616793E-2</v>
      </c>
      <c r="M77" s="21">
        <f t="shared" si="6"/>
        <v>4.7504148239916848</v>
      </c>
      <c r="N77" s="28">
        <f t="shared" si="6"/>
        <v>2.5649344804280851E-2</v>
      </c>
      <c r="O77" s="21">
        <f t="shared" si="6"/>
        <v>3.6342734104938916</v>
      </c>
      <c r="P77" s="28">
        <f t="shared" si="6"/>
        <v>1.1742609969205245E-2</v>
      </c>
      <c r="Q77" s="21">
        <f t="shared" si="6"/>
        <v>1.553921240675415</v>
      </c>
      <c r="R77" s="18">
        <f>_xlfn.STDEV.P(H75,H104)</f>
        <v>1.0000000000000056E-2</v>
      </c>
    </row>
    <row r="78" spans="1:20" ht="13.5" thickBot="1">
      <c r="A78">
        <v>32.29</v>
      </c>
      <c r="B78">
        <v>0.12</v>
      </c>
      <c r="C78">
        <v>32.9</v>
      </c>
      <c r="D78">
        <v>0.09</v>
      </c>
      <c r="E78">
        <v>31.29</v>
      </c>
      <c r="F78">
        <v>0.08</v>
      </c>
      <c r="G78">
        <v>25.57</v>
      </c>
      <c r="H78">
        <v>0.08</v>
      </c>
      <c r="J78" s="33" t="s">
        <v>15</v>
      </c>
      <c r="K78" s="23">
        <f>_xlfn.CONFIDENCE.NORM(0.05,K77,30)</f>
        <v>1.6604152708499216</v>
      </c>
      <c r="L78" s="43">
        <f>_xlfn.CONFIDENCE.NORM(0.05,L77,30)</f>
        <v>5.117915406396418E-3</v>
      </c>
      <c r="M78" s="23">
        <f>_xlfn.CONFIDENCE.NORM(0.05,M77,30)</f>
        <v>1.6998828766626182</v>
      </c>
      <c r="N78" s="43">
        <f>_xlfn.CONFIDENCE.NORM(0.05,N77,30)</f>
        <v>9.1783315028002768E-3</v>
      </c>
      <c r="O78" s="23">
        <f>_xlfn.CONFIDENCE.NORM(0.05,O77,30)</f>
        <v>1.30048414054453</v>
      </c>
      <c r="P78" s="43">
        <f>_xlfn.CONFIDENCE.NORM(0.05,P77,30)</f>
        <v>4.2019617977713452E-3</v>
      </c>
      <c r="Q78" s="23">
        <f>_xlfn.CONFIDENCE.NORM(0.05,Q77,30)</f>
        <v>0.55605335672283018</v>
      </c>
      <c r="R78" s="44">
        <f>_xlfn.CONFIDENCE.NORM(0.05,R77,30)</f>
        <v>3.5783882874343333E-3</v>
      </c>
    </row>
    <row r="79" spans="1:20">
      <c r="A79">
        <v>31.89</v>
      </c>
      <c r="B79">
        <v>0.09</v>
      </c>
      <c r="C79">
        <v>28.85</v>
      </c>
      <c r="D79">
        <v>0.1</v>
      </c>
      <c r="E79">
        <v>24.65</v>
      </c>
      <c r="F79">
        <v>0.08</v>
      </c>
      <c r="G79">
        <v>24.97</v>
      </c>
      <c r="H79">
        <v>0.08</v>
      </c>
    </row>
    <row r="80" spans="1:20">
      <c r="A80">
        <v>28.16</v>
      </c>
      <c r="B80">
        <v>0.09</v>
      </c>
      <c r="C80">
        <v>28.77</v>
      </c>
      <c r="D80">
        <v>0.11</v>
      </c>
      <c r="E80">
        <v>24.89</v>
      </c>
      <c r="F80">
        <v>0.08</v>
      </c>
      <c r="G80">
        <v>24.9</v>
      </c>
      <c r="H80">
        <v>0.08</v>
      </c>
      <c r="J80" t="s">
        <v>11</v>
      </c>
      <c r="K80" s="3">
        <v>1</v>
      </c>
      <c r="L80" s="3">
        <v>0.75</v>
      </c>
      <c r="M80" s="3">
        <v>0.5</v>
      </c>
      <c r="N80" s="3">
        <v>0.25</v>
      </c>
      <c r="P80" t="s">
        <v>16</v>
      </c>
      <c r="Q80" s="3">
        <v>1</v>
      </c>
      <c r="R80" s="3">
        <v>0.75</v>
      </c>
      <c r="S80" s="3">
        <v>0.5</v>
      </c>
      <c r="T80" s="3">
        <v>0.25</v>
      </c>
    </row>
    <row r="81" spans="1:20">
      <c r="A81">
        <v>28.09</v>
      </c>
      <c r="B81">
        <v>0.12</v>
      </c>
      <c r="C81">
        <v>28.58</v>
      </c>
      <c r="D81">
        <v>0.11</v>
      </c>
      <c r="E81">
        <v>23.82</v>
      </c>
      <c r="F81">
        <v>0.09</v>
      </c>
      <c r="G81">
        <v>24.76</v>
      </c>
      <c r="H81">
        <v>0.08</v>
      </c>
      <c r="J81" t="s">
        <v>0</v>
      </c>
      <c r="K81">
        <v>120.2</v>
      </c>
      <c r="L81">
        <v>114.54</v>
      </c>
      <c r="M81">
        <v>101.41</v>
      </c>
      <c r="N81">
        <v>95.21</v>
      </c>
      <c r="P81" t="s">
        <v>0</v>
      </c>
      <c r="Q81">
        <v>29.19</v>
      </c>
      <c r="R81">
        <v>28.4</v>
      </c>
      <c r="S81">
        <v>26.82</v>
      </c>
      <c r="T81">
        <v>26.13</v>
      </c>
    </row>
    <row r="82" spans="1:20">
      <c r="A82">
        <v>27.95</v>
      </c>
      <c r="B82">
        <v>0.11</v>
      </c>
      <c r="C82">
        <v>28.79</v>
      </c>
      <c r="D82">
        <v>0.12</v>
      </c>
      <c r="E82">
        <v>23.64</v>
      </c>
      <c r="F82">
        <v>0.09</v>
      </c>
      <c r="G82">
        <v>25.28</v>
      </c>
      <c r="H82">
        <v>0.08</v>
      </c>
      <c r="J82" t="s">
        <v>1</v>
      </c>
      <c r="K82">
        <v>0.36</v>
      </c>
      <c r="L82">
        <v>0.33</v>
      </c>
      <c r="M82">
        <v>0.34</v>
      </c>
      <c r="N82">
        <v>0.3</v>
      </c>
      <c r="P82" t="s">
        <v>1</v>
      </c>
      <c r="Q82">
        <v>0.106</v>
      </c>
      <c r="R82">
        <v>0.108</v>
      </c>
      <c r="S82">
        <v>8.7999999999999995E-2</v>
      </c>
      <c r="T82">
        <v>8.2000000000000003E-2</v>
      </c>
    </row>
    <row r="83" spans="1:20">
      <c r="A83">
        <v>27.98</v>
      </c>
      <c r="B83">
        <v>0.12</v>
      </c>
      <c r="C83">
        <v>28.98</v>
      </c>
      <c r="D83">
        <v>0.12</v>
      </c>
      <c r="E83">
        <v>24.2</v>
      </c>
      <c r="F83">
        <v>0.09</v>
      </c>
      <c r="G83">
        <v>25.07</v>
      </c>
      <c r="H83">
        <v>0.1</v>
      </c>
    </row>
    <row r="84" spans="1:20">
      <c r="A84">
        <v>44.35</v>
      </c>
      <c r="B84">
        <v>0.11</v>
      </c>
      <c r="C84">
        <v>44.99</v>
      </c>
      <c r="D84">
        <v>0.12</v>
      </c>
      <c r="E84">
        <v>36.94</v>
      </c>
      <c r="F84">
        <v>0.09</v>
      </c>
      <c r="G84">
        <v>25.18</v>
      </c>
      <c r="H84">
        <v>0.08</v>
      </c>
    </row>
    <row r="85" spans="1:20">
      <c r="A85">
        <v>33.08</v>
      </c>
      <c r="B85">
        <v>0.13</v>
      </c>
      <c r="C85">
        <v>33.28</v>
      </c>
      <c r="D85">
        <v>0.12</v>
      </c>
      <c r="E85">
        <v>26.16</v>
      </c>
      <c r="F85">
        <v>0.11</v>
      </c>
      <c r="G85">
        <v>25.94</v>
      </c>
      <c r="H85">
        <v>0.08</v>
      </c>
    </row>
    <row r="86" spans="1:20">
      <c r="A86">
        <v>32.479999999999997</v>
      </c>
      <c r="B86">
        <v>0.11</v>
      </c>
      <c r="C86">
        <v>33.36</v>
      </c>
      <c r="D86">
        <v>0.12</v>
      </c>
      <c r="E86">
        <v>28.5</v>
      </c>
      <c r="F86">
        <v>0.11</v>
      </c>
      <c r="G86">
        <v>26.11</v>
      </c>
      <c r="H86">
        <v>0.08</v>
      </c>
    </row>
    <row r="87" spans="1:20">
      <c r="A87">
        <v>32.299999999999997</v>
      </c>
      <c r="B87">
        <v>0.09</v>
      </c>
      <c r="C87">
        <v>33.22</v>
      </c>
      <c r="D87">
        <v>0.12</v>
      </c>
      <c r="E87">
        <v>29.28</v>
      </c>
      <c r="F87">
        <v>0.09</v>
      </c>
      <c r="G87">
        <v>26.15</v>
      </c>
      <c r="H87">
        <v>0.08</v>
      </c>
    </row>
    <row r="88" spans="1:20">
      <c r="A88">
        <v>32.75</v>
      </c>
      <c r="B88">
        <v>0.12</v>
      </c>
      <c r="C88">
        <v>31.8</v>
      </c>
      <c r="D88">
        <v>0.11</v>
      </c>
      <c r="E88">
        <v>30.51</v>
      </c>
      <c r="F88">
        <v>0.12</v>
      </c>
      <c r="G88">
        <v>26.01</v>
      </c>
      <c r="H88">
        <v>0.08</v>
      </c>
    </row>
    <row r="89" spans="1:20">
      <c r="A89">
        <v>26.21</v>
      </c>
      <c r="B89">
        <v>0.11</v>
      </c>
      <c r="C89">
        <v>25.11</v>
      </c>
      <c r="D89">
        <v>0.12</v>
      </c>
      <c r="E89">
        <v>29.13</v>
      </c>
      <c r="F89">
        <v>0.11</v>
      </c>
      <c r="G89">
        <v>26</v>
      </c>
      <c r="H89">
        <v>0.08</v>
      </c>
    </row>
    <row r="90" spans="1:20">
      <c r="A90">
        <v>25.06</v>
      </c>
      <c r="B90">
        <v>0.12</v>
      </c>
      <c r="C90">
        <v>24.93</v>
      </c>
      <c r="D90">
        <v>0.11</v>
      </c>
      <c r="E90">
        <v>25.02</v>
      </c>
      <c r="F90">
        <v>0.08</v>
      </c>
      <c r="G90">
        <v>25.64</v>
      </c>
      <c r="H90">
        <v>0.08</v>
      </c>
    </row>
    <row r="91" spans="1:20">
      <c r="A91">
        <v>24.61</v>
      </c>
      <c r="B91">
        <v>0.11</v>
      </c>
      <c r="C91">
        <v>24.51</v>
      </c>
      <c r="D91">
        <v>0.14000000000000001</v>
      </c>
      <c r="E91">
        <v>24.07</v>
      </c>
      <c r="F91">
        <v>0.08</v>
      </c>
      <c r="G91">
        <v>24.94</v>
      </c>
      <c r="H91">
        <v>0.08</v>
      </c>
    </row>
    <row r="92" spans="1:20">
      <c r="A92">
        <v>24.55</v>
      </c>
      <c r="B92">
        <v>0.1</v>
      </c>
      <c r="C92">
        <v>24.61</v>
      </c>
      <c r="D92">
        <v>0.08</v>
      </c>
      <c r="E92">
        <v>25.32</v>
      </c>
      <c r="F92">
        <v>0.08</v>
      </c>
      <c r="G92">
        <v>27.15</v>
      </c>
      <c r="H92">
        <v>0.08</v>
      </c>
    </row>
    <row r="93" spans="1:20">
      <c r="A93">
        <v>24.49</v>
      </c>
      <c r="B93">
        <v>0.1</v>
      </c>
      <c r="C93">
        <v>24.39</v>
      </c>
      <c r="D93">
        <v>0.08</v>
      </c>
      <c r="E93">
        <v>24.92</v>
      </c>
      <c r="F93">
        <v>0.08</v>
      </c>
      <c r="G93">
        <v>28.99</v>
      </c>
      <c r="H93">
        <v>7.0000000000000007E-2</v>
      </c>
    </row>
    <row r="94" spans="1:20">
      <c r="A94">
        <v>24.31</v>
      </c>
      <c r="B94">
        <v>0.09</v>
      </c>
      <c r="C94">
        <v>24.3</v>
      </c>
      <c r="D94">
        <v>0.08</v>
      </c>
      <c r="E94">
        <v>24.77</v>
      </c>
      <c r="F94">
        <v>0.08</v>
      </c>
      <c r="G94">
        <v>29.79</v>
      </c>
      <c r="H94">
        <v>0.08</v>
      </c>
    </row>
    <row r="95" spans="1:20">
      <c r="A95">
        <v>25.21</v>
      </c>
      <c r="B95">
        <v>0.09</v>
      </c>
      <c r="C95">
        <v>26.3</v>
      </c>
      <c r="D95">
        <v>0.08</v>
      </c>
      <c r="E95">
        <v>24.79</v>
      </c>
      <c r="F95">
        <v>0.08</v>
      </c>
      <c r="G95">
        <v>29.83</v>
      </c>
      <c r="H95">
        <v>0.08</v>
      </c>
    </row>
    <row r="96" spans="1:20">
      <c r="A96">
        <v>24.6</v>
      </c>
      <c r="B96">
        <v>0.11</v>
      </c>
      <c r="C96">
        <v>24.76</v>
      </c>
      <c r="D96">
        <v>0.08</v>
      </c>
      <c r="E96">
        <v>24.93</v>
      </c>
      <c r="F96">
        <v>0.08</v>
      </c>
      <c r="G96">
        <v>29.66</v>
      </c>
      <c r="H96">
        <v>0.08</v>
      </c>
    </row>
    <row r="97" spans="1:18">
      <c r="A97">
        <v>24.59</v>
      </c>
      <c r="B97">
        <v>0.12</v>
      </c>
      <c r="C97">
        <v>24.61</v>
      </c>
      <c r="D97">
        <v>0.08</v>
      </c>
      <c r="E97">
        <v>25.76</v>
      </c>
      <c r="F97">
        <v>0.08</v>
      </c>
      <c r="G97">
        <v>24.77</v>
      </c>
      <c r="H97">
        <v>0.08</v>
      </c>
    </row>
    <row r="98" spans="1:18">
      <c r="A98">
        <v>24.34</v>
      </c>
      <c r="B98">
        <v>0.1</v>
      </c>
      <c r="C98">
        <v>25.08</v>
      </c>
      <c r="D98">
        <v>0.08</v>
      </c>
      <c r="E98">
        <v>24.35</v>
      </c>
      <c r="F98">
        <v>0.08</v>
      </c>
      <c r="G98">
        <v>24.97</v>
      </c>
      <c r="H98">
        <v>0.08</v>
      </c>
    </row>
    <row r="99" spans="1:18">
      <c r="A99">
        <v>28.53</v>
      </c>
      <c r="B99">
        <v>0.09</v>
      </c>
      <c r="C99">
        <v>25.04</v>
      </c>
      <c r="D99">
        <v>0.08</v>
      </c>
      <c r="E99">
        <v>24.18</v>
      </c>
      <c r="F99">
        <v>0.08</v>
      </c>
      <c r="G99">
        <v>25.81</v>
      </c>
      <c r="H99">
        <v>0.08</v>
      </c>
    </row>
    <row r="100" spans="1:18">
      <c r="A100">
        <v>28.45</v>
      </c>
      <c r="B100">
        <v>0.09</v>
      </c>
      <c r="C100">
        <v>24.56</v>
      </c>
      <c r="D100">
        <v>0.09</v>
      </c>
      <c r="E100">
        <v>24.35</v>
      </c>
      <c r="F100">
        <v>0.08</v>
      </c>
      <c r="G100">
        <v>24.99</v>
      </c>
      <c r="H100">
        <v>0.08</v>
      </c>
    </row>
    <row r="101" spans="1:18">
      <c r="A101">
        <v>28.63</v>
      </c>
      <c r="B101">
        <v>0.09</v>
      </c>
      <c r="C101">
        <v>25.07</v>
      </c>
      <c r="D101">
        <v>0.08</v>
      </c>
      <c r="E101">
        <v>24.68</v>
      </c>
      <c r="F101">
        <v>0.08</v>
      </c>
      <c r="G101">
        <v>24.8</v>
      </c>
      <c r="H101">
        <v>0.08</v>
      </c>
    </row>
    <row r="102" spans="1:18">
      <c r="A102">
        <v>28.17</v>
      </c>
      <c r="B102">
        <v>0.09</v>
      </c>
      <c r="C102">
        <v>24.64</v>
      </c>
      <c r="D102">
        <v>0.13</v>
      </c>
      <c r="E102">
        <v>24.67</v>
      </c>
      <c r="F102">
        <v>0.08</v>
      </c>
      <c r="G102">
        <v>24.8</v>
      </c>
      <c r="H102">
        <v>0.08</v>
      </c>
    </row>
    <row r="103" spans="1:18">
      <c r="A103">
        <v>28.31</v>
      </c>
      <c r="B103">
        <v>0.09</v>
      </c>
      <c r="C103">
        <v>24.44</v>
      </c>
      <c r="D103">
        <v>0.19</v>
      </c>
      <c r="E103">
        <v>24.45</v>
      </c>
      <c r="F103">
        <v>0.08</v>
      </c>
      <c r="G103">
        <v>25.07</v>
      </c>
      <c r="H103">
        <v>0.08</v>
      </c>
    </row>
    <row r="104" spans="1:18">
      <c r="A104">
        <v>28.57</v>
      </c>
      <c r="B104">
        <v>0.09</v>
      </c>
      <c r="C104">
        <v>24.63</v>
      </c>
      <c r="D104">
        <v>0.13</v>
      </c>
      <c r="E104">
        <v>24.4</v>
      </c>
      <c r="F104">
        <v>0.08</v>
      </c>
      <c r="G104">
        <v>28.32</v>
      </c>
      <c r="H104">
        <v>0.08</v>
      </c>
    </row>
    <row r="105" spans="1:18" ht="13.5" thickBot="1"/>
    <row r="106" spans="1:18">
      <c r="A106" s="54" t="s">
        <v>9</v>
      </c>
      <c r="B106" s="54"/>
      <c r="C106" s="54"/>
      <c r="D106" s="54"/>
      <c r="E106" s="54"/>
      <c r="F106" s="54"/>
      <c r="G106" s="54"/>
      <c r="H106" s="54"/>
      <c r="J106" s="57" t="s">
        <v>9</v>
      </c>
      <c r="K106" s="52" t="s">
        <v>3</v>
      </c>
      <c r="L106" s="52"/>
      <c r="M106" s="52" t="s">
        <v>2</v>
      </c>
      <c r="N106" s="52"/>
      <c r="O106" s="52" t="s">
        <v>5</v>
      </c>
      <c r="P106" s="52"/>
      <c r="Q106" s="52" t="s">
        <v>6</v>
      </c>
      <c r="R106" s="53"/>
    </row>
    <row r="107" spans="1:18">
      <c r="A107" s="54" t="s">
        <v>3</v>
      </c>
      <c r="B107" s="54"/>
      <c r="C107" s="54" t="s">
        <v>2</v>
      </c>
      <c r="D107" s="54"/>
      <c r="E107" s="54" t="s">
        <v>5</v>
      </c>
      <c r="F107" s="54"/>
      <c r="G107" s="54" t="s">
        <v>6</v>
      </c>
      <c r="H107" s="54"/>
      <c r="J107" s="58"/>
      <c r="K107" s="6" t="s">
        <v>0</v>
      </c>
      <c r="L107" s="7" t="s">
        <v>1</v>
      </c>
      <c r="M107" s="6" t="s">
        <v>0</v>
      </c>
      <c r="N107" s="7" t="s">
        <v>1</v>
      </c>
      <c r="O107" s="6" t="s">
        <v>0</v>
      </c>
      <c r="P107" s="7" t="s">
        <v>1</v>
      </c>
      <c r="Q107" s="6" t="s">
        <v>0</v>
      </c>
      <c r="R107" s="10" t="s">
        <v>1</v>
      </c>
    </row>
    <row r="108" spans="1:18">
      <c r="A108" t="s">
        <v>0</v>
      </c>
      <c r="B108" t="s">
        <v>1</v>
      </c>
      <c r="C108" t="s">
        <v>0</v>
      </c>
      <c r="D108" t="s">
        <v>1</v>
      </c>
      <c r="E108" t="s">
        <v>0</v>
      </c>
      <c r="F108" t="s">
        <v>1</v>
      </c>
      <c r="G108" t="s">
        <v>0</v>
      </c>
      <c r="H108" t="s">
        <v>1</v>
      </c>
      <c r="J108" s="32" t="s">
        <v>11</v>
      </c>
      <c r="K108" s="22">
        <v>92.8</v>
      </c>
      <c r="L108" s="15">
        <v>0.36</v>
      </c>
      <c r="M108" s="22">
        <v>114.21</v>
      </c>
      <c r="N108" s="15">
        <v>0.3</v>
      </c>
      <c r="O108" s="22">
        <v>102.75</v>
      </c>
      <c r="P108" s="15">
        <v>0.32</v>
      </c>
      <c r="Q108" s="22">
        <v>91.63</v>
      </c>
      <c r="R108" s="18">
        <v>0.32</v>
      </c>
    </row>
    <row r="109" spans="1:18">
      <c r="A109">
        <v>92.8</v>
      </c>
      <c r="B109">
        <v>0.36</v>
      </c>
      <c r="C109">
        <v>114.21</v>
      </c>
      <c r="D109">
        <v>0.3</v>
      </c>
      <c r="E109">
        <v>102.75</v>
      </c>
      <c r="F109">
        <v>0.32</v>
      </c>
      <c r="G109">
        <v>91.63</v>
      </c>
      <c r="H109">
        <v>0.32</v>
      </c>
      <c r="J109" s="32" t="s">
        <v>12</v>
      </c>
      <c r="K109" s="21">
        <f t="shared" ref="K109:R109" si="7">AVERAGE(A110:A139)</f>
        <v>7.5273333333333321</v>
      </c>
      <c r="L109" s="28">
        <f t="shared" si="7"/>
        <v>0.10500000000000004</v>
      </c>
      <c r="M109" s="21">
        <f t="shared" si="7"/>
        <v>7.2333333333333325</v>
      </c>
      <c r="N109" s="28">
        <f t="shared" si="7"/>
        <v>0.10133333333333337</v>
      </c>
      <c r="O109" s="21">
        <f t="shared" si="7"/>
        <v>7.0930000000000017</v>
      </c>
      <c r="P109" s="28">
        <f t="shared" si="7"/>
        <v>9.6666666666666651E-2</v>
      </c>
      <c r="Q109" s="21">
        <f t="shared" si="7"/>
        <v>7.0330000000000004</v>
      </c>
      <c r="R109" s="36">
        <f t="shared" si="7"/>
        <v>9.4E-2</v>
      </c>
    </row>
    <row r="110" spans="1:18">
      <c r="A110">
        <v>10.1</v>
      </c>
      <c r="B110">
        <v>0.13</v>
      </c>
      <c r="C110">
        <v>13.77</v>
      </c>
      <c r="D110">
        <v>0.1</v>
      </c>
      <c r="E110">
        <v>8.7799999999999994</v>
      </c>
      <c r="F110">
        <v>0.1</v>
      </c>
      <c r="G110">
        <v>9.27</v>
      </c>
      <c r="H110">
        <v>0.13</v>
      </c>
      <c r="J110" s="32" t="s">
        <v>13</v>
      </c>
      <c r="K110" s="22">
        <v>0.97</v>
      </c>
      <c r="L110" s="15">
        <v>3.8999999999999998E-3</v>
      </c>
      <c r="M110" s="22">
        <v>1.2</v>
      </c>
      <c r="N110" s="15">
        <v>6.0000000000000001E-3</v>
      </c>
      <c r="O110" s="22">
        <v>0.83</v>
      </c>
      <c r="P110" s="15">
        <v>6.1999999999999998E-3</v>
      </c>
      <c r="Q110" s="22">
        <v>0.59</v>
      </c>
      <c r="R110" s="18">
        <v>5.3E-3</v>
      </c>
    </row>
    <row r="111" spans="1:18">
      <c r="A111">
        <v>8.43</v>
      </c>
      <c r="B111">
        <v>0.1</v>
      </c>
      <c r="C111">
        <v>9.36</v>
      </c>
      <c r="D111">
        <v>0.12</v>
      </c>
      <c r="E111">
        <v>8.9600000000000009</v>
      </c>
      <c r="F111">
        <v>0.1</v>
      </c>
      <c r="G111">
        <v>8.07</v>
      </c>
      <c r="H111">
        <v>0.11</v>
      </c>
      <c r="J111" s="32"/>
      <c r="K111" s="22"/>
      <c r="L111" s="15"/>
      <c r="M111" s="22"/>
      <c r="N111" s="15"/>
      <c r="O111" s="22"/>
      <c r="P111" s="15"/>
      <c r="Q111" s="22"/>
      <c r="R111" s="18"/>
    </row>
    <row r="112" spans="1:18">
      <c r="A112">
        <v>7.87</v>
      </c>
      <c r="B112">
        <v>0.12</v>
      </c>
      <c r="C112">
        <v>6.84</v>
      </c>
      <c r="D112">
        <v>0.12</v>
      </c>
      <c r="E112">
        <v>8.41</v>
      </c>
      <c r="F112">
        <v>0.1</v>
      </c>
      <c r="G112">
        <v>8.14</v>
      </c>
      <c r="H112">
        <v>0.11</v>
      </c>
      <c r="J112" s="32" t="s">
        <v>14</v>
      </c>
      <c r="K112" s="21">
        <f t="shared" ref="K112:R112" si="8">_xlfn.STDEV.P(A110:A139)</f>
        <v>2.7068110798912883</v>
      </c>
      <c r="L112" s="16">
        <f t="shared" si="8"/>
        <v>1.087811258138708E-2</v>
      </c>
      <c r="M112" s="21">
        <f t="shared" si="8"/>
        <v>3.3499008277194675</v>
      </c>
      <c r="N112" s="16">
        <f t="shared" si="8"/>
        <v>1.6878651868229236E-2</v>
      </c>
      <c r="O112" s="21">
        <f t="shared" si="8"/>
        <v>2.3329068419749013</v>
      </c>
      <c r="P112" s="16">
        <f t="shared" si="8"/>
        <v>1.7191729277637006E-2</v>
      </c>
      <c r="Q112" s="21">
        <f t="shared" si="8"/>
        <v>1.660417919280168</v>
      </c>
      <c r="R112" s="19">
        <f t="shared" si="8"/>
        <v>1.4742229591663946E-2</v>
      </c>
    </row>
    <row r="113" spans="1:20" ht="13.5" thickBot="1">
      <c r="A113">
        <v>7.44</v>
      </c>
      <c r="B113">
        <v>0.12</v>
      </c>
      <c r="C113">
        <v>6.81</v>
      </c>
      <c r="D113">
        <v>0.11</v>
      </c>
      <c r="E113">
        <v>7.25</v>
      </c>
      <c r="F113">
        <v>0.09</v>
      </c>
      <c r="G113">
        <v>10.1</v>
      </c>
      <c r="H113">
        <v>0.11</v>
      </c>
      <c r="J113" s="33" t="s">
        <v>15</v>
      </c>
      <c r="K113" s="23">
        <f t="shared" ref="K113:R113" si="9">_xlfn.CONFIDENCE.NORM(0.05,K112,30)</f>
        <v>0.96860210645804123</v>
      </c>
      <c r="L113" s="17">
        <f t="shared" si="9"/>
        <v>3.8926110650627371E-3</v>
      </c>
      <c r="M113" s="23">
        <f t="shared" si="9"/>
        <v>1.1987245885977853</v>
      </c>
      <c r="N113" s="17">
        <f t="shared" si="9"/>
        <v>6.0398370152952791E-3</v>
      </c>
      <c r="O113" s="23">
        <f t="shared" si="9"/>
        <v>0.83480465189983588</v>
      </c>
      <c r="P113" s="17">
        <f t="shared" si="9"/>
        <v>6.151868268783783E-3</v>
      </c>
      <c r="Q113" s="23">
        <f t="shared" si="9"/>
        <v>0.59416200345982062</v>
      </c>
      <c r="R113" s="20">
        <f t="shared" si="9"/>
        <v>5.2753421701477801E-3</v>
      </c>
    </row>
    <row r="114" spans="1:20">
      <c r="A114">
        <v>10.55</v>
      </c>
      <c r="B114">
        <v>0.1</v>
      </c>
      <c r="C114">
        <v>6.92</v>
      </c>
      <c r="D114">
        <v>0.12</v>
      </c>
      <c r="E114">
        <v>7.13</v>
      </c>
      <c r="F114">
        <v>0.1</v>
      </c>
      <c r="G114">
        <v>9.77</v>
      </c>
      <c r="H114">
        <v>0.08</v>
      </c>
    </row>
    <row r="115" spans="1:20">
      <c r="A115">
        <v>9.92</v>
      </c>
      <c r="B115">
        <v>0.1</v>
      </c>
      <c r="C115">
        <v>6.81</v>
      </c>
      <c r="D115">
        <v>0.11</v>
      </c>
      <c r="E115">
        <v>7.07</v>
      </c>
      <c r="F115">
        <v>0.12</v>
      </c>
      <c r="G115">
        <v>9.91</v>
      </c>
      <c r="H115">
        <v>0.11</v>
      </c>
      <c r="J115" t="s">
        <v>11</v>
      </c>
      <c r="K115" s="3">
        <v>1</v>
      </c>
      <c r="L115" s="3">
        <v>0.75</v>
      </c>
      <c r="M115" s="3">
        <v>0.5</v>
      </c>
      <c r="N115" s="3">
        <v>0.25</v>
      </c>
      <c r="P115" t="s">
        <v>12</v>
      </c>
      <c r="Q115" s="3">
        <v>1</v>
      </c>
      <c r="R115" s="3">
        <v>0.75</v>
      </c>
      <c r="S115" s="3">
        <v>0.5</v>
      </c>
      <c r="T115" s="3">
        <v>0.25</v>
      </c>
    </row>
    <row r="116" spans="1:20">
      <c r="A116">
        <v>7.68</v>
      </c>
      <c r="B116">
        <v>0.1</v>
      </c>
      <c r="C116">
        <v>6.29</v>
      </c>
      <c r="D116">
        <v>0.11</v>
      </c>
      <c r="E116">
        <v>7.04</v>
      </c>
      <c r="F116">
        <v>0.1</v>
      </c>
      <c r="G116">
        <v>8.8699999999999992</v>
      </c>
      <c r="H116">
        <v>0.08</v>
      </c>
      <c r="J116" t="s">
        <v>0</v>
      </c>
      <c r="K116">
        <v>92.8</v>
      </c>
      <c r="L116">
        <v>114.21</v>
      </c>
      <c r="M116">
        <v>102.75</v>
      </c>
      <c r="N116">
        <v>91.63</v>
      </c>
      <c r="P116" t="s">
        <v>0</v>
      </c>
      <c r="Q116">
        <v>7.53</v>
      </c>
      <c r="R116">
        <v>7.23</v>
      </c>
      <c r="S116">
        <v>7.09</v>
      </c>
      <c r="T116">
        <v>7.03</v>
      </c>
    </row>
    <row r="117" spans="1:20">
      <c r="A117">
        <v>6.75</v>
      </c>
      <c r="B117">
        <v>0.1</v>
      </c>
      <c r="C117">
        <v>6.43</v>
      </c>
      <c r="D117">
        <v>0.11</v>
      </c>
      <c r="E117">
        <v>7.25</v>
      </c>
      <c r="F117">
        <v>0.09</v>
      </c>
      <c r="G117">
        <v>8.85</v>
      </c>
      <c r="H117">
        <v>0.08</v>
      </c>
      <c r="J117" t="s">
        <v>1</v>
      </c>
      <c r="K117">
        <v>0.36</v>
      </c>
      <c r="L117">
        <v>0.3</v>
      </c>
      <c r="M117">
        <v>0.32</v>
      </c>
      <c r="N117">
        <v>0.32</v>
      </c>
      <c r="P117" t="s">
        <v>1</v>
      </c>
      <c r="Q117">
        <v>0.105</v>
      </c>
      <c r="R117">
        <v>0.10100000000000001</v>
      </c>
      <c r="S117">
        <v>9.7000000000000003E-2</v>
      </c>
      <c r="T117">
        <v>9.4E-2</v>
      </c>
    </row>
    <row r="118" spans="1:20">
      <c r="A118">
        <v>6.74</v>
      </c>
      <c r="B118">
        <v>0.1</v>
      </c>
      <c r="C118">
        <v>6.35</v>
      </c>
      <c r="D118">
        <v>0.12</v>
      </c>
      <c r="E118">
        <v>7.14</v>
      </c>
      <c r="F118">
        <v>0.09</v>
      </c>
      <c r="G118">
        <v>8.82</v>
      </c>
      <c r="H118">
        <v>0.08</v>
      </c>
    </row>
    <row r="119" spans="1:20">
      <c r="A119">
        <v>20.57</v>
      </c>
      <c r="B119">
        <v>0.1</v>
      </c>
      <c r="C119">
        <v>20.21</v>
      </c>
      <c r="D119">
        <v>0.12</v>
      </c>
      <c r="E119">
        <v>17.54</v>
      </c>
      <c r="F119">
        <v>0.12</v>
      </c>
      <c r="G119">
        <v>10.58</v>
      </c>
      <c r="H119">
        <v>0.08</v>
      </c>
    </row>
    <row r="120" spans="1:20">
      <c r="A120">
        <v>6.89</v>
      </c>
      <c r="B120">
        <v>0.12</v>
      </c>
      <c r="C120">
        <v>6.28</v>
      </c>
      <c r="D120">
        <v>0.12</v>
      </c>
      <c r="E120">
        <v>9.2799999999999994</v>
      </c>
      <c r="F120">
        <v>0.12</v>
      </c>
      <c r="G120">
        <v>6.13</v>
      </c>
      <c r="H120">
        <v>0.08</v>
      </c>
    </row>
    <row r="121" spans="1:20">
      <c r="A121">
        <v>7</v>
      </c>
      <c r="B121">
        <v>0.11</v>
      </c>
      <c r="C121">
        <v>6.51</v>
      </c>
      <c r="D121">
        <v>0.08</v>
      </c>
      <c r="E121">
        <v>8.93</v>
      </c>
      <c r="F121">
        <v>0.12</v>
      </c>
      <c r="G121">
        <v>6.41</v>
      </c>
      <c r="H121">
        <v>0.08</v>
      </c>
    </row>
    <row r="122" spans="1:20">
      <c r="A122">
        <v>6.68</v>
      </c>
      <c r="B122">
        <v>0.1</v>
      </c>
      <c r="C122">
        <v>6.39</v>
      </c>
      <c r="D122">
        <v>0.08</v>
      </c>
      <c r="E122">
        <v>9.34</v>
      </c>
      <c r="F122">
        <v>0.11</v>
      </c>
      <c r="G122">
        <v>6.37</v>
      </c>
      <c r="H122">
        <v>0.09</v>
      </c>
    </row>
    <row r="123" spans="1:20">
      <c r="A123">
        <v>6.76</v>
      </c>
      <c r="B123">
        <v>0.1</v>
      </c>
      <c r="C123">
        <v>6.25</v>
      </c>
      <c r="D123">
        <v>0.11</v>
      </c>
      <c r="E123">
        <v>6.64</v>
      </c>
      <c r="F123">
        <v>0.12</v>
      </c>
      <c r="G123">
        <v>6.22</v>
      </c>
      <c r="H123">
        <v>0.09</v>
      </c>
    </row>
    <row r="124" spans="1:20">
      <c r="A124">
        <v>6.65</v>
      </c>
      <c r="B124">
        <v>0.09</v>
      </c>
      <c r="C124">
        <v>6.34</v>
      </c>
      <c r="D124">
        <v>0.11</v>
      </c>
      <c r="E124">
        <v>6.48</v>
      </c>
      <c r="F124">
        <v>0.12</v>
      </c>
      <c r="G124">
        <v>6.09</v>
      </c>
      <c r="H124">
        <v>0.09</v>
      </c>
    </row>
    <row r="125" spans="1:20">
      <c r="A125">
        <v>6.88</v>
      </c>
      <c r="B125">
        <v>0.09</v>
      </c>
      <c r="C125">
        <v>6.3</v>
      </c>
      <c r="D125">
        <v>0.11</v>
      </c>
      <c r="E125">
        <v>6.34</v>
      </c>
      <c r="F125">
        <v>0.1</v>
      </c>
      <c r="G125">
        <v>6.32</v>
      </c>
      <c r="H125">
        <v>0.09</v>
      </c>
    </row>
    <row r="126" spans="1:20">
      <c r="A126">
        <v>6.68</v>
      </c>
      <c r="B126">
        <v>0.1</v>
      </c>
      <c r="C126">
        <v>6.01</v>
      </c>
      <c r="D126">
        <v>0.11</v>
      </c>
      <c r="E126">
        <v>5.93</v>
      </c>
      <c r="F126">
        <v>0.11</v>
      </c>
      <c r="G126">
        <v>6.16</v>
      </c>
      <c r="H126">
        <v>0.09</v>
      </c>
    </row>
    <row r="127" spans="1:20">
      <c r="A127">
        <v>6.64</v>
      </c>
      <c r="B127">
        <v>0.09</v>
      </c>
      <c r="C127">
        <v>6.01</v>
      </c>
      <c r="D127">
        <v>0.09</v>
      </c>
      <c r="E127">
        <v>5.86</v>
      </c>
      <c r="F127">
        <v>0.12</v>
      </c>
      <c r="G127">
        <v>6.11</v>
      </c>
      <c r="H127">
        <v>0.12</v>
      </c>
    </row>
    <row r="128" spans="1:20">
      <c r="A128">
        <v>6.52</v>
      </c>
      <c r="B128">
        <v>0.09</v>
      </c>
      <c r="C128">
        <v>5.96</v>
      </c>
      <c r="D128">
        <v>0.08</v>
      </c>
      <c r="E128">
        <v>5.89</v>
      </c>
      <c r="F128">
        <v>0.11</v>
      </c>
      <c r="G128">
        <v>6.06</v>
      </c>
      <c r="H128">
        <v>0.11</v>
      </c>
    </row>
    <row r="129" spans="1:18">
      <c r="A129">
        <v>6.52</v>
      </c>
      <c r="B129">
        <v>0.1</v>
      </c>
      <c r="C129">
        <v>15.99</v>
      </c>
      <c r="D129">
        <v>0.08</v>
      </c>
      <c r="E129">
        <v>5.87</v>
      </c>
      <c r="F129">
        <v>0.08</v>
      </c>
      <c r="G129">
        <v>6.22</v>
      </c>
      <c r="H129">
        <v>0.1</v>
      </c>
    </row>
    <row r="130" spans="1:18">
      <c r="A130">
        <v>6.81</v>
      </c>
      <c r="B130">
        <v>0.1</v>
      </c>
      <c r="C130">
        <v>6.01</v>
      </c>
      <c r="D130">
        <v>0.08</v>
      </c>
      <c r="E130">
        <v>6.07</v>
      </c>
      <c r="F130">
        <v>0.08</v>
      </c>
      <c r="G130">
        <v>6.22</v>
      </c>
      <c r="H130">
        <v>0.12</v>
      </c>
    </row>
    <row r="131" spans="1:18">
      <c r="A131">
        <v>7.04</v>
      </c>
      <c r="B131">
        <v>0.1</v>
      </c>
      <c r="C131">
        <v>6.14</v>
      </c>
      <c r="D131">
        <v>0.08</v>
      </c>
      <c r="E131">
        <v>6.47</v>
      </c>
      <c r="F131">
        <v>0.09</v>
      </c>
      <c r="G131">
        <v>6.15</v>
      </c>
      <c r="H131">
        <v>0.11</v>
      </c>
    </row>
    <row r="132" spans="1:18">
      <c r="A132">
        <v>7</v>
      </c>
      <c r="B132">
        <v>0.1</v>
      </c>
      <c r="C132">
        <v>6.2</v>
      </c>
      <c r="D132">
        <v>0.08</v>
      </c>
      <c r="E132">
        <v>6.24</v>
      </c>
      <c r="F132">
        <v>0.09</v>
      </c>
      <c r="G132">
        <v>6.24</v>
      </c>
      <c r="H132">
        <v>0.08</v>
      </c>
    </row>
    <row r="133" spans="1:18">
      <c r="A133">
        <v>6.82</v>
      </c>
      <c r="B133">
        <v>0.12</v>
      </c>
      <c r="C133">
        <v>6.1</v>
      </c>
      <c r="D133">
        <v>0.12</v>
      </c>
      <c r="E133">
        <v>5.63</v>
      </c>
      <c r="F133">
        <v>0.08</v>
      </c>
      <c r="G133">
        <v>5.96</v>
      </c>
      <c r="H133">
        <v>0.08</v>
      </c>
    </row>
    <row r="134" spans="1:18">
      <c r="A134">
        <v>5.67</v>
      </c>
      <c r="B134">
        <v>0.12</v>
      </c>
      <c r="C134">
        <v>5.31</v>
      </c>
      <c r="D134">
        <v>0.12</v>
      </c>
      <c r="E134">
        <v>5.15</v>
      </c>
      <c r="F134">
        <v>0.08</v>
      </c>
      <c r="G134">
        <v>5.48</v>
      </c>
      <c r="H134">
        <v>0.08</v>
      </c>
    </row>
    <row r="135" spans="1:18">
      <c r="A135">
        <v>5.75</v>
      </c>
      <c r="B135">
        <v>0.12</v>
      </c>
      <c r="C135">
        <v>5.24</v>
      </c>
      <c r="D135">
        <v>0.12</v>
      </c>
      <c r="E135">
        <v>5.4</v>
      </c>
      <c r="F135">
        <v>0.08</v>
      </c>
      <c r="G135">
        <v>5.41</v>
      </c>
      <c r="H135">
        <v>0.08</v>
      </c>
    </row>
    <row r="136" spans="1:18">
      <c r="A136">
        <v>5.92</v>
      </c>
      <c r="B136">
        <v>0.12</v>
      </c>
      <c r="C136">
        <v>4.92</v>
      </c>
      <c r="D136">
        <v>0.09</v>
      </c>
      <c r="E136">
        <v>5.52</v>
      </c>
      <c r="F136">
        <v>7.0000000000000007E-2</v>
      </c>
      <c r="G136">
        <v>5.09</v>
      </c>
      <c r="H136">
        <v>0.09</v>
      </c>
    </row>
    <row r="137" spans="1:18">
      <c r="A137">
        <v>6</v>
      </c>
      <c r="B137">
        <v>0.11</v>
      </c>
      <c r="C137">
        <v>5.19</v>
      </c>
      <c r="D137">
        <v>0.08</v>
      </c>
      <c r="E137">
        <v>5.15</v>
      </c>
      <c r="F137">
        <v>7.0000000000000007E-2</v>
      </c>
      <c r="G137">
        <v>5.2</v>
      </c>
      <c r="H137">
        <v>0.09</v>
      </c>
    </row>
    <row r="138" spans="1:18">
      <c r="A138">
        <v>5.97</v>
      </c>
      <c r="B138">
        <v>0.1</v>
      </c>
      <c r="C138">
        <v>5.2</v>
      </c>
      <c r="D138">
        <v>0.08</v>
      </c>
      <c r="E138">
        <v>5.09</v>
      </c>
      <c r="F138">
        <v>7.0000000000000007E-2</v>
      </c>
      <c r="G138">
        <v>5.28</v>
      </c>
      <c r="H138">
        <v>0.09</v>
      </c>
    </row>
    <row r="139" spans="1:18">
      <c r="A139">
        <v>5.57</v>
      </c>
      <c r="B139">
        <v>0.1</v>
      </c>
      <c r="C139">
        <v>4.8600000000000003</v>
      </c>
      <c r="D139">
        <v>0.08</v>
      </c>
      <c r="E139">
        <v>4.9400000000000004</v>
      </c>
      <c r="F139">
        <v>7.0000000000000007E-2</v>
      </c>
      <c r="G139">
        <v>5.49</v>
      </c>
      <c r="H139">
        <v>0.09</v>
      </c>
    </row>
    <row r="140" spans="1:18" ht="13.5" thickBot="1"/>
    <row r="141" spans="1:18">
      <c r="A141" s="54" t="s">
        <v>10</v>
      </c>
      <c r="B141" s="54"/>
      <c r="C141" s="54"/>
      <c r="D141" s="54"/>
      <c r="E141" s="54"/>
      <c r="F141" s="54"/>
      <c r="G141" s="54"/>
      <c r="H141" s="54"/>
      <c r="J141" s="57" t="s">
        <v>10</v>
      </c>
      <c r="K141" s="52" t="s">
        <v>3</v>
      </c>
      <c r="L141" s="52"/>
      <c r="M141" s="52" t="s">
        <v>2</v>
      </c>
      <c r="N141" s="52"/>
      <c r="O141" s="52" t="s">
        <v>5</v>
      </c>
      <c r="P141" s="52"/>
      <c r="Q141" s="52" t="s">
        <v>6</v>
      </c>
      <c r="R141" s="53"/>
    </row>
    <row r="142" spans="1:18">
      <c r="A142" s="54" t="s">
        <v>3</v>
      </c>
      <c r="B142" s="54"/>
      <c r="C142" s="54" t="s">
        <v>2</v>
      </c>
      <c r="D142" s="54"/>
      <c r="E142" s="54" t="s">
        <v>5</v>
      </c>
      <c r="F142" s="54"/>
      <c r="G142" s="54" t="s">
        <v>6</v>
      </c>
      <c r="H142" s="54"/>
      <c r="J142" s="58"/>
      <c r="K142" s="29" t="s">
        <v>0</v>
      </c>
      <c r="L142" s="30" t="s">
        <v>1</v>
      </c>
      <c r="M142" s="29" t="s">
        <v>0</v>
      </c>
      <c r="N142" s="30" t="s">
        <v>1</v>
      </c>
      <c r="O142" s="29" t="s">
        <v>0</v>
      </c>
      <c r="P142" s="30" t="s">
        <v>1</v>
      </c>
      <c r="Q142" s="29" t="s">
        <v>0</v>
      </c>
      <c r="R142" s="31" t="s">
        <v>1</v>
      </c>
    </row>
    <row r="143" spans="1:18">
      <c r="A143" t="s">
        <v>0</v>
      </c>
      <c r="B143" t="s">
        <v>1</v>
      </c>
      <c r="C143" t="s">
        <v>0</v>
      </c>
      <c r="D143" t="s">
        <v>1</v>
      </c>
      <c r="E143" t="s">
        <v>0</v>
      </c>
      <c r="F143" t="s">
        <v>1</v>
      </c>
      <c r="G143" t="s">
        <v>0</v>
      </c>
      <c r="H143" s="2" t="s">
        <v>1</v>
      </c>
      <c r="J143" s="32" t="s">
        <v>11</v>
      </c>
      <c r="K143" s="22">
        <v>221.71</v>
      </c>
      <c r="L143" s="15">
        <v>222.69</v>
      </c>
      <c r="M143" s="22">
        <v>209.77</v>
      </c>
      <c r="N143" s="15">
        <v>269.60000000000002</v>
      </c>
      <c r="O143" s="22">
        <v>231.8</v>
      </c>
      <c r="P143" s="15">
        <v>104.14</v>
      </c>
      <c r="Q143" s="22">
        <v>243.44</v>
      </c>
      <c r="R143" s="18">
        <v>104.5</v>
      </c>
    </row>
    <row r="144" spans="1:18">
      <c r="A144">
        <v>221.71</v>
      </c>
      <c r="B144">
        <v>222.69</v>
      </c>
      <c r="C144">
        <v>209.77</v>
      </c>
      <c r="D144">
        <v>269.60000000000002</v>
      </c>
      <c r="E144">
        <v>231.8</v>
      </c>
      <c r="F144">
        <v>104.14</v>
      </c>
      <c r="G144">
        <v>243.44</v>
      </c>
      <c r="H144">
        <v>104.5</v>
      </c>
      <c r="J144" s="32" t="s">
        <v>12</v>
      </c>
      <c r="K144" s="21">
        <f t="shared" ref="K144:R144" si="10">AVERAGE(A145:A174)</f>
        <v>14.342000000000002</v>
      </c>
      <c r="L144" s="24">
        <f t="shared" si="10"/>
        <v>140.13900000000004</v>
      </c>
      <c r="M144" s="21">
        <f t="shared" si="10"/>
        <v>13.745666666666668</v>
      </c>
      <c r="N144" s="24">
        <f t="shared" si="10"/>
        <v>106.0953333333333</v>
      </c>
      <c r="O144" s="21">
        <f t="shared" si="10"/>
        <v>12.141999999999996</v>
      </c>
      <c r="P144" s="24">
        <f t="shared" si="10"/>
        <v>105.46266666666664</v>
      </c>
      <c r="Q144" s="21">
        <f t="shared" si="10"/>
        <v>11.399666666666667</v>
      </c>
      <c r="R144" s="18">
        <f t="shared" si="10"/>
        <v>106.02999999999997</v>
      </c>
    </row>
    <row r="145" spans="1:20">
      <c r="A145">
        <v>23.17</v>
      </c>
      <c r="B145">
        <v>144.62</v>
      </c>
      <c r="C145">
        <v>19.100000000000001</v>
      </c>
      <c r="D145">
        <v>116.75</v>
      </c>
      <c r="E145">
        <v>19.100000000000001</v>
      </c>
      <c r="F145">
        <v>109.35</v>
      </c>
      <c r="G145">
        <v>18.73</v>
      </c>
      <c r="H145">
        <v>105.04</v>
      </c>
      <c r="J145" s="32" t="s">
        <v>13</v>
      </c>
      <c r="K145" s="22">
        <v>1.26</v>
      </c>
      <c r="L145" s="15">
        <v>0.75</v>
      </c>
      <c r="M145" s="22">
        <v>2.79</v>
      </c>
      <c r="N145" s="15">
        <v>1.05</v>
      </c>
      <c r="O145" s="22">
        <v>1.51</v>
      </c>
      <c r="P145" s="15">
        <v>0.94</v>
      </c>
      <c r="Q145" s="22">
        <v>1.53</v>
      </c>
      <c r="R145" s="18">
        <v>1.59</v>
      </c>
    </row>
    <row r="146" spans="1:20">
      <c r="A146">
        <v>23.14</v>
      </c>
      <c r="B146">
        <v>143.94999999999999</v>
      </c>
      <c r="C146">
        <v>19.600000000000001</v>
      </c>
      <c r="D146">
        <v>108.12</v>
      </c>
      <c r="E146">
        <v>19.649999999999999</v>
      </c>
      <c r="F146">
        <v>105.45</v>
      </c>
      <c r="G146">
        <v>18.399999999999999</v>
      </c>
      <c r="H146">
        <v>103.76</v>
      </c>
      <c r="J146" s="32"/>
      <c r="K146" s="22"/>
      <c r="L146" s="15"/>
      <c r="M146" s="22"/>
      <c r="N146" s="15"/>
      <c r="O146" s="22"/>
      <c r="P146" s="15"/>
      <c r="Q146" s="22"/>
      <c r="R146" s="18"/>
    </row>
    <row r="147" spans="1:20">
      <c r="A147">
        <v>22.88</v>
      </c>
      <c r="B147">
        <v>143.28</v>
      </c>
      <c r="C147">
        <v>18.05</v>
      </c>
      <c r="D147">
        <v>105.36</v>
      </c>
      <c r="E147">
        <v>18.05</v>
      </c>
      <c r="F147">
        <v>107.26</v>
      </c>
      <c r="G147">
        <v>18.57</v>
      </c>
      <c r="H147">
        <v>119.96</v>
      </c>
      <c r="J147" s="32" t="s">
        <v>14</v>
      </c>
      <c r="K147" s="21">
        <f t="shared" ref="K147:R147" si="11">_xlfn.STDEV.P(A145:A174)</f>
        <v>3.512075739502202</v>
      </c>
      <c r="L147" s="24">
        <f t="shared" si="11"/>
        <v>2.1030951000846341</v>
      </c>
      <c r="M147" s="21">
        <f t="shared" si="11"/>
        <v>7.7927434977819088</v>
      </c>
      <c r="N147" s="24">
        <f t="shared" si="11"/>
        <v>2.9272577990710382</v>
      </c>
      <c r="O147" s="21">
        <f t="shared" si="11"/>
        <v>4.232651178634983</v>
      </c>
      <c r="P147" s="24">
        <f t="shared" si="11"/>
        <v>2.6209043392606985</v>
      </c>
      <c r="Q147" s="21">
        <f t="shared" si="11"/>
        <v>4.2754746195273086</v>
      </c>
      <c r="R147" s="26">
        <f t="shared" si="11"/>
        <v>4.4491070265091759</v>
      </c>
    </row>
    <row r="148" spans="1:20" ht="13.5" thickBot="1">
      <c r="A148">
        <v>15.81</v>
      </c>
      <c r="B148">
        <v>139.52000000000001</v>
      </c>
      <c r="C148">
        <v>18.34</v>
      </c>
      <c r="D148">
        <v>109.55</v>
      </c>
      <c r="E148">
        <v>18.34</v>
      </c>
      <c r="F148">
        <v>104.56</v>
      </c>
      <c r="G148">
        <v>18.46</v>
      </c>
      <c r="H148">
        <v>103.43</v>
      </c>
      <c r="J148" s="33" t="s">
        <v>15</v>
      </c>
      <c r="K148" s="23">
        <f>_xlfn.CONFIDENCE.NORM(0.05,K147,30)</f>
        <v>1.2567570690816883</v>
      </c>
      <c r="L148" s="25">
        <f>_xlfn.CONFIDENCE.NORM(0.05,L147,30)</f>
        <v>0.7525690873503349</v>
      </c>
      <c r="M148" s="23">
        <f>_xlfn.CONFIDENCE.NORM(0.05,M147,30)</f>
        <v>2.7885462059442685</v>
      </c>
      <c r="N148" s="25">
        <f>_xlfn.CONFIDENCE.NORM(0.05,N147,30)</f>
        <v>1.0474865022496551</v>
      </c>
      <c r="O148" s="23">
        <f>_xlfn.CONFIDENCE.NORM(0.05,O147,30)</f>
        <v>1.5146069402422466</v>
      </c>
      <c r="P148" s="25">
        <f>_xlfn.CONFIDENCE.NORM(0.05,P147,30)</f>
        <v>0.93786133900962509</v>
      </c>
      <c r="Q148" s="23">
        <f>_xlfn.CONFIDENCE.NORM(0.05,Q147,30)</f>
        <v>1.5299308301739198</v>
      </c>
      <c r="R148" s="27">
        <f>_xlfn.CONFIDENCE.NORM(0.05,R147,30)</f>
        <v>1.5920632473202141</v>
      </c>
    </row>
    <row r="149" spans="1:20">
      <c r="A149">
        <v>15.26</v>
      </c>
      <c r="B149">
        <v>141.09</v>
      </c>
      <c r="C149">
        <v>18.29</v>
      </c>
      <c r="D149">
        <v>105.13</v>
      </c>
      <c r="E149">
        <v>18.29</v>
      </c>
      <c r="F149">
        <v>104.39</v>
      </c>
      <c r="G149">
        <v>18.79</v>
      </c>
      <c r="H149">
        <v>103.72</v>
      </c>
    </row>
    <row r="150" spans="1:20">
      <c r="A150">
        <v>15.4</v>
      </c>
      <c r="B150">
        <v>141.51</v>
      </c>
      <c r="C150">
        <v>15.36</v>
      </c>
      <c r="D150">
        <v>109.58</v>
      </c>
      <c r="E150">
        <v>18.8</v>
      </c>
      <c r="F150">
        <v>108.45</v>
      </c>
      <c r="G150">
        <v>16.899999999999999</v>
      </c>
      <c r="H150">
        <v>107.47</v>
      </c>
      <c r="J150" t="s">
        <v>11</v>
      </c>
      <c r="K150" s="3">
        <v>1</v>
      </c>
      <c r="L150" s="3">
        <v>0.75</v>
      </c>
      <c r="M150" s="3">
        <v>0.5</v>
      </c>
      <c r="N150" s="3">
        <v>0.25</v>
      </c>
      <c r="P150" t="s">
        <v>12</v>
      </c>
      <c r="Q150" s="3">
        <v>1</v>
      </c>
      <c r="R150" s="3">
        <v>0.75</v>
      </c>
      <c r="S150" s="3">
        <v>0.5</v>
      </c>
      <c r="T150" s="3">
        <v>0.25</v>
      </c>
    </row>
    <row r="151" spans="1:20">
      <c r="A151">
        <v>14.5</v>
      </c>
      <c r="B151">
        <v>142.46</v>
      </c>
      <c r="C151">
        <v>15.19</v>
      </c>
      <c r="D151">
        <v>104.54</v>
      </c>
      <c r="E151">
        <v>17.079999999999998</v>
      </c>
      <c r="F151">
        <v>102.99</v>
      </c>
      <c r="G151">
        <v>16.43</v>
      </c>
      <c r="H151">
        <v>104.24</v>
      </c>
      <c r="J151" t="s">
        <v>0</v>
      </c>
      <c r="K151">
        <v>221.71</v>
      </c>
      <c r="L151">
        <v>209.77</v>
      </c>
      <c r="M151">
        <v>231.8</v>
      </c>
      <c r="N151">
        <v>243.44</v>
      </c>
      <c r="P151" t="s">
        <v>0</v>
      </c>
      <c r="Q151">
        <v>14.34</v>
      </c>
      <c r="R151">
        <v>13.75</v>
      </c>
      <c r="S151">
        <v>12.14</v>
      </c>
      <c r="T151">
        <v>11.4</v>
      </c>
    </row>
    <row r="152" spans="1:20">
      <c r="A152">
        <v>14.23</v>
      </c>
      <c r="B152">
        <v>138.5</v>
      </c>
      <c r="C152">
        <v>15</v>
      </c>
      <c r="D152">
        <v>104.6</v>
      </c>
      <c r="E152">
        <v>16.510000000000002</v>
      </c>
      <c r="F152">
        <v>109.15</v>
      </c>
      <c r="G152">
        <v>16.89</v>
      </c>
      <c r="H152">
        <v>103.92</v>
      </c>
      <c r="J152" t="s">
        <v>1</v>
      </c>
      <c r="K152">
        <v>222.69</v>
      </c>
      <c r="L152">
        <v>269.60000000000002</v>
      </c>
      <c r="M152">
        <v>104.14</v>
      </c>
      <c r="N152">
        <v>104.5</v>
      </c>
      <c r="P152" t="s">
        <v>1</v>
      </c>
      <c r="Q152">
        <v>140.13999999999999</v>
      </c>
      <c r="R152">
        <v>106.1</v>
      </c>
      <c r="S152">
        <v>105.46</v>
      </c>
      <c r="T152">
        <v>106.03</v>
      </c>
    </row>
    <row r="153" spans="1:20">
      <c r="A153">
        <v>15.44</v>
      </c>
      <c r="B153">
        <v>141.94999999999999</v>
      </c>
      <c r="C153">
        <v>21.43</v>
      </c>
      <c r="D153">
        <v>106.9</v>
      </c>
      <c r="E153">
        <v>16.149999999999999</v>
      </c>
      <c r="F153">
        <v>104.25</v>
      </c>
      <c r="G153">
        <v>14.66</v>
      </c>
      <c r="H153">
        <v>107.28</v>
      </c>
    </row>
    <row r="154" spans="1:20">
      <c r="A154">
        <v>15.06</v>
      </c>
      <c r="B154">
        <v>141.52000000000001</v>
      </c>
      <c r="C154">
        <v>49.21</v>
      </c>
      <c r="D154">
        <v>102.95</v>
      </c>
      <c r="E154">
        <v>14.16</v>
      </c>
      <c r="F154">
        <v>103.2</v>
      </c>
      <c r="G154">
        <v>12.87</v>
      </c>
      <c r="H154">
        <v>103.55</v>
      </c>
    </row>
    <row r="155" spans="1:20">
      <c r="A155">
        <v>14.97</v>
      </c>
      <c r="B155">
        <v>142.35</v>
      </c>
      <c r="C155">
        <v>13.56</v>
      </c>
      <c r="D155">
        <v>106.87</v>
      </c>
      <c r="E155">
        <v>13.17</v>
      </c>
      <c r="F155">
        <v>104.92</v>
      </c>
      <c r="G155">
        <v>10.18</v>
      </c>
      <c r="H155">
        <v>104.79</v>
      </c>
    </row>
    <row r="156" spans="1:20">
      <c r="A156">
        <v>14.81</v>
      </c>
      <c r="B156">
        <v>142.66999999999999</v>
      </c>
      <c r="C156">
        <v>13.6</v>
      </c>
      <c r="D156">
        <v>103.54</v>
      </c>
      <c r="E156">
        <v>12.01</v>
      </c>
      <c r="F156">
        <v>103.14</v>
      </c>
      <c r="G156">
        <v>11.38</v>
      </c>
      <c r="H156">
        <v>103.83</v>
      </c>
    </row>
    <row r="157" spans="1:20">
      <c r="A157">
        <v>15.91</v>
      </c>
      <c r="B157">
        <v>139.52000000000001</v>
      </c>
      <c r="C157">
        <v>13.38</v>
      </c>
      <c r="D157">
        <v>105.08</v>
      </c>
      <c r="E157">
        <v>11.68</v>
      </c>
      <c r="F157">
        <v>103.04</v>
      </c>
      <c r="G157">
        <v>10.44</v>
      </c>
      <c r="H157">
        <v>103.84</v>
      </c>
    </row>
    <row r="158" spans="1:20">
      <c r="A158">
        <v>14.58</v>
      </c>
      <c r="B158">
        <v>141.36000000000001</v>
      </c>
      <c r="C158">
        <v>13.58</v>
      </c>
      <c r="D158">
        <v>106.28</v>
      </c>
      <c r="E158">
        <v>11.36</v>
      </c>
      <c r="F158">
        <v>106.03</v>
      </c>
      <c r="G158">
        <v>9.68</v>
      </c>
      <c r="H158">
        <v>105.25</v>
      </c>
    </row>
    <row r="159" spans="1:20">
      <c r="A159">
        <v>15.59</v>
      </c>
      <c r="B159">
        <v>137.22999999999999</v>
      </c>
      <c r="C159">
        <v>13.38</v>
      </c>
      <c r="D159">
        <v>102.95</v>
      </c>
      <c r="E159">
        <v>11.47</v>
      </c>
      <c r="F159">
        <v>115.81</v>
      </c>
      <c r="G159">
        <v>9.43</v>
      </c>
      <c r="H159">
        <v>107.91</v>
      </c>
    </row>
    <row r="160" spans="1:20">
      <c r="A160">
        <v>15.55</v>
      </c>
      <c r="B160">
        <v>139.9</v>
      </c>
      <c r="C160">
        <v>14.04</v>
      </c>
      <c r="D160">
        <v>103.88</v>
      </c>
      <c r="E160">
        <v>10.72</v>
      </c>
      <c r="F160">
        <v>104.8</v>
      </c>
      <c r="G160">
        <v>8.8000000000000007</v>
      </c>
      <c r="H160">
        <v>103.97</v>
      </c>
    </row>
    <row r="161" spans="1:8">
      <c r="A161">
        <v>14.35</v>
      </c>
      <c r="B161">
        <v>137.01</v>
      </c>
      <c r="C161">
        <v>10.16</v>
      </c>
      <c r="D161">
        <v>108.85</v>
      </c>
      <c r="E161">
        <v>10.11</v>
      </c>
      <c r="F161">
        <v>103.33</v>
      </c>
      <c r="G161">
        <v>8.85</v>
      </c>
      <c r="H161">
        <v>104.83</v>
      </c>
    </row>
    <row r="162" spans="1:8">
      <c r="A162">
        <v>14.5</v>
      </c>
      <c r="B162">
        <v>140.09</v>
      </c>
      <c r="C162">
        <v>8.85</v>
      </c>
      <c r="D162">
        <v>111.09</v>
      </c>
      <c r="E162">
        <v>10.029999999999999</v>
      </c>
      <c r="F162">
        <v>104.58</v>
      </c>
      <c r="G162">
        <v>8.1</v>
      </c>
      <c r="H162">
        <v>103.95</v>
      </c>
    </row>
    <row r="163" spans="1:8">
      <c r="A163">
        <v>13.68</v>
      </c>
      <c r="B163">
        <v>138.02000000000001</v>
      </c>
      <c r="C163">
        <v>8.91</v>
      </c>
      <c r="D163">
        <v>107.7</v>
      </c>
      <c r="E163">
        <v>9.64</v>
      </c>
      <c r="F163">
        <v>105</v>
      </c>
      <c r="G163">
        <v>8.3800000000000008</v>
      </c>
      <c r="H163">
        <v>107.43</v>
      </c>
    </row>
    <row r="164" spans="1:8">
      <c r="A164">
        <v>11.93</v>
      </c>
      <c r="B164">
        <v>139.49</v>
      </c>
      <c r="C164">
        <v>8.5399999999999991</v>
      </c>
      <c r="D164">
        <v>103.34</v>
      </c>
      <c r="E164">
        <v>8.94</v>
      </c>
      <c r="F164">
        <v>103.94</v>
      </c>
      <c r="G164">
        <v>7.99</v>
      </c>
      <c r="H164">
        <v>104.78</v>
      </c>
    </row>
    <row r="165" spans="1:8">
      <c r="A165">
        <v>12.12</v>
      </c>
      <c r="B165">
        <v>138.93</v>
      </c>
      <c r="C165">
        <v>8.5</v>
      </c>
      <c r="D165">
        <v>104.43</v>
      </c>
      <c r="E165">
        <v>8.85</v>
      </c>
      <c r="F165">
        <v>105.45</v>
      </c>
      <c r="G165">
        <v>8.39</v>
      </c>
      <c r="H165">
        <v>104.83</v>
      </c>
    </row>
    <row r="166" spans="1:8">
      <c r="A166">
        <v>12.41</v>
      </c>
      <c r="B166">
        <v>139.91</v>
      </c>
      <c r="C166">
        <v>8.2799999999999994</v>
      </c>
      <c r="D166">
        <v>105.66</v>
      </c>
      <c r="E166">
        <v>8.73</v>
      </c>
      <c r="F166">
        <v>102.95</v>
      </c>
      <c r="G166">
        <v>7.77</v>
      </c>
      <c r="H166">
        <v>104.65</v>
      </c>
    </row>
    <row r="167" spans="1:8">
      <c r="A167">
        <v>11.21</v>
      </c>
      <c r="B167">
        <v>137.44</v>
      </c>
      <c r="C167">
        <v>8.1300000000000008</v>
      </c>
      <c r="D167">
        <v>104.55</v>
      </c>
      <c r="E167">
        <v>9.02</v>
      </c>
      <c r="F167">
        <v>104.41</v>
      </c>
      <c r="G167">
        <v>7.96</v>
      </c>
      <c r="H167">
        <v>104.08</v>
      </c>
    </row>
    <row r="168" spans="1:8">
      <c r="A168">
        <v>11.91</v>
      </c>
      <c r="B168">
        <v>139.22999999999999</v>
      </c>
      <c r="C168">
        <v>11.34</v>
      </c>
      <c r="D168">
        <v>106.49</v>
      </c>
      <c r="E168">
        <v>7.52</v>
      </c>
      <c r="F168">
        <v>105.99</v>
      </c>
      <c r="G168">
        <v>6.73</v>
      </c>
      <c r="H168">
        <v>104.96</v>
      </c>
    </row>
    <row r="169" spans="1:8">
      <c r="A169">
        <v>10.23</v>
      </c>
      <c r="B169">
        <v>137.06</v>
      </c>
      <c r="C169">
        <v>8.3800000000000008</v>
      </c>
      <c r="D169">
        <v>103.31</v>
      </c>
      <c r="E169">
        <v>7.66</v>
      </c>
      <c r="F169">
        <v>103.89</v>
      </c>
      <c r="G169">
        <v>7.22</v>
      </c>
      <c r="H169">
        <v>109.22</v>
      </c>
    </row>
    <row r="170" spans="1:8">
      <c r="A170">
        <v>10.09</v>
      </c>
      <c r="B170">
        <v>139.94</v>
      </c>
      <c r="C170">
        <v>8.86</v>
      </c>
      <c r="D170">
        <v>105.75</v>
      </c>
      <c r="E170">
        <v>7.46</v>
      </c>
      <c r="F170">
        <v>103.96</v>
      </c>
      <c r="G170">
        <v>6.97</v>
      </c>
      <c r="H170">
        <v>104.91</v>
      </c>
    </row>
    <row r="171" spans="1:8">
      <c r="A171">
        <v>11.39</v>
      </c>
      <c r="B171">
        <v>137.88</v>
      </c>
      <c r="C171">
        <v>8.3000000000000007</v>
      </c>
      <c r="D171">
        <v>105.7</v>
      </c>
      <c r="E171">
        <v>7.56</v>
      </c>
      <c r="F171">
        <v>105.23</v>
      </c>
      <c r="G171">
        <v>7.5</v>
      </c>
      <c r="H171">
        <v>104.24</v>
      </c>
    </row>
    <row r="172" spans="1:8">
      <c r="A172">
        <v>9.94</v>
      </c>
      <c r="B172">
        <v>141.44</v>
      </c>
      <c r="C172">
        <v>7.8</v>
      </c>
      <c r="D172">
        <v>102.68</v>
      </c>
      <c r="E172">
        <v>7.46</v>
      </c>
      <c r="F172">
        <v>108.56</v>
      </c>
      <c r="G172">
        <v>7</v>
      </c>
      <c r="H172">
        <v>102.91</v>
      </c>
    </row>
    <row r="173" spans="1:8">
      <c r="A173">
        <v>9.9600000000000009</v>
      </c>
      <c r="B173">
        <v>137.27000000000001</v>
      </c>
      <c r="C173">
        <v>7.56</v>
      </c>
      <c r="D173">
        <v>107.53</v>
      </c>
      <c r="E173">
        <v>7.59</v>
      </c>
      <c r="F173">
        <v>105.44</v>
      </c>
      <c r="G173">
        <v>8.7799999999999994</v>
      </c>
      <c r="H173">
        <v>104.77</v>
      </c>
    </row>
    <row r="174" spans="1:8">
      <c r="A174">
        <v>10.24</v>
      </c>
      <c r="B174">
        <v>139.03</v>
      </c>
      <c r="C174">
        <v>7.65</v>
      </c>
      <c r="D174">
        <v>103.7</v>
      </c>
      <c r="E174">
        <v>7.15</v>
      </c>
      <c r="F174">
        <v>104.36</v>
      </c>
      <c r="G174">
        <v>9.74</v>
      </c>
      <c r="H174">
        <v>123.38</v>
      </c>
    </row>
  </sheetData>
  <mergeCells count="50">
    <mergeCell ref="J2:J3"/>
    <mergeCell ref="J37:J38"/>
    <mergeCell ref="J71:J72"/>
    <mergeCell ref="J106:J107"/>
    <mergeCell ref="J141:J142"/>
    <mergeCell ref="Q71:R71"/>
    <mergeCell ref="K106:L106"/>
    <mergeCell ref="M106:N106"/>
    <mergeCell ref="O106:P106"/>
    <mergeCell ref="Q106:R106"/>
    <mergeCell ref="A142:B142"/>
    <mergeCell ref="C142:D142"/>
    <mergeCell ref="E142:F142"/>
    <mergeCell ref="G142:H142"/>
    <mergeCell ref="A71:H71"/>
    <mergeCell ref="A72:B72"/>
    <mergeCell ref="C72:D72"/>
    <mergeCell ref="E72:F72"/>
    <mergeCell ref="G72:H72"/>
    <mergeCell ref="A106:H106"/>
    <mergeCell ref="A107:B107"/>
    <mergeCell ref="C107:D107"/>
    <mergeCell ref="E107:F107"/>
    <mergeCell ref="G107:H107"/>
    <mergeCell ref="A141:H141"/>
    <mergeCell ref="A1:H1"/>
    <mergeCell ref="A36:H36"/>
    <mergeCell ref="A37:B37"/>
    <mergeCell ref="C37:D37"/>
    <mergeCell ref="E37:F37"/>
    <mergeCell ref="G37:H37"/>
    <mergeCell ref="A2:B2"/>
    <mergeCell ref="C2:D2"/>
    <mergeCell ref="E2:F2"/>
    <mergeCell ref="K141:L141"/>
    <mergeCell ref="M141:N141"/>
    <mergeCell ref="O141:P141"/>
    <mergeCell ref="Q141:R141"/>
    <mergeCell ref="G2:H2"/>
    <mergeCell ref="Q2:R2"/>
    <mergeCell ref="K2:L2"/>
    <mergeCell ref="M2:N2"/>
    <mergeCell ref="O2:P2"/>
    <mergeCell ref="K37:L37"/>
    <mergeCell ref="M37:N37"/>
    <mergeCell ref="O37:P37"/>
    <mergeCell ref="Q37:R37"/>
    <mergeCell ref="K71:L71"/>
    <mergeCell ref="M71:N71"/>
    <mergeCell ref="O71:P71"/>
  </mergeCells>
  <pageMargins left="0" right="0" top="0.39370078740157483" bottom="0.39370078740157483" header="0" footer="0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14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PrestazioniTotaliB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Huawei</dc:creator>
  <cp:lastModifiedBy>Huawei</cp:lastModifiedBy>
  <cp:revision>6</cp:revision>
  <dcterms:created xsi:type="dcterms:W3CDTF">2021-09-16T00:32:09Z</dcterms:created>
  <dcterms:modified xsi:type="dcterms:W3CDTF">2021-09-17T17:27:33Z</dcterms:modified>
</cp:coreProperties>
</file>