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vggt-my.sharepoint.com/personal/vas161259_uvg_edu_gt/Documents/UVG/12vo Semestre/METODOS NUMERICOS/HT 7/"/>
    </mc:Choice>
  </mc:AlternateContent>
  <xr:revisionPtr revIDLastSave="0" documentId="8_{309EC572-6C53-41B0-95EC-0DD291E9BD1C}" xr6:coauthVersionLast="47" xr6:coauthVersionMax="47" xr10:uidLastSave="{00000000-0000-0000-0000-000000000000}"/>
  <bookViews>
    <workbookView xWindow="-108" yWindow="-108" windowWidth="23256" windowHeight="13176" xr2:uid="{BA34267A-D3FE-4656-9B75-898E86BA41D8}"/>
  </bookViews>
  <sheets>
    <sheet name="HT7 - PROB4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" i="1" l="1"/>
  <c r="C6" i="1"/>
  <c r="F5" i="1"/>
  <c r="C5" i="1"/>
  <c r="F4" i="1"/>
  <c r="C4" i="1"/>
  <c r="C3" i="1"/>
  <c r="F2" i="1"/>
  <c r="C2" i="1"/>
  <c r="F1" i="1"/>
  <c r="F3" i="1" l="1"/>
  <c r="I1" i="1" s="1"/>
  <c r="F6" i="1"/>
  <c r="F9" i="1" s="1"/>
  <c r="F10" i="1" s="1"/>
  <c r="F8" i="1"/>
  <c r="I2" i="1" l="1"/>
  <c r="F13" i="1" s="1"/>
  <c r="F14" i="1" s="1"/>
</calcChain>
</file>

<file path=xl/sharedStrings.xml><?xml version="1.0" encoding="utf-8"?>
<sst xmlns="http://schemas.openxmlformats.org/spreadsheetml/2006/main" count="18" uniqueCount="18">
  <si>
    <t>xi</t>
  </si>
  <si>
    <t>yi</t>
  </si>
  <si>
    <t>n</t>
  </si>
  <si>
    <t>α</t>
  </si>
  <si>
    <t>sum xi</t>
  </si>
  <si>
    <t>β</t>
  </si>
  <si>
    <t>sum yi</t>
  </si>
  <si>
    <t>sum xiyi</t>
  </si>
  <si>
    <t>sum xi^2</t>
  </si>
  <si>
    <t>sum yi^2</t>
  </si>
  <si>
    <t>aver xi</t>
  </si>
  <si>
    <t>aver yi</t>
  </si>
  <si>
    <t>r</t>
  </si>
  <si>
    <t>r^2</t>
  </si>
  <si>
    <t>y</t>
  </si>
  <si>
    <t>yi linealizada</t>
  </si>
  <si>
    <t>m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</si>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</sst>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3F3F3F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 tint="0.59999389629810485"/>
        <bgColor indexed="65"/>
      </patternFill>
    </fill>
  </fills>
  <borders count="4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2" borderId="1" applyNumberFormat="0" applyAlignment="0" applyProtection="0"/>
    <xf numFmtId="0" fontId="3" fillId="3" borderId="2" applyNumberFormat="0" applyAlignment="0" applyProtection="0"/>
    <xf numFmtId="0" fontId="1" fillId="4" borderId="0" applyNumberFormat="0" applyBorder="0" applyAlignment="0" applyProtection="0"/>
  </cellStyleXfs>
  <cellXfs count="7">
    <xf numFmtId="0" fontId="0" fillId="0" borderId="0" xfId="0"/>
    <xf numFmtId="0" fontId="3" fillId="3" borderId="2" xfId="2"/>
    <xf numFmtId="0" fontId="2" fillId="2" borderId="1" xfId="1"/>
    <xf numFmtId="0" fontId="4" fillId="2" borderId="3" xfId="1" applyFont="1" applyBorder="1" applyAlignment="1">
      <alignment horizontal="center" vertical="center"/>
    </xf>
    <xf numFmtId="0" fontId="1" fillId="4" borderId="0" xfId="3"/>
    <xf numFmtId="0" fontId="2" fillId="2" borderId="3" xfId="1" applyBorder="1" applyAlignment="1">
      <alignment horizontal="center" vertical="center"/>
    </xf>
    <xf numFmtId="2" fontId="1" fillId="4" borderId="3" xfId="3" applyNumberFormat="1" applyBorder="1" applyAlignment="1">
      <alignment horizontal="center" vertical="center"/>
    </xf>
  </cellXfs>
  <cellStyles count="4">
    <cellStyle name="40% - Énfasis1" xfId="3" builtinId="31"/>
    <cellStyle name="Celda de comprobación" xfId="2" builtinId="23"/>
    <cellStyle name="Normal" xfId="0" builtinId="0"/>
    <cellStyle name="Salida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6.3803149606299209E-2"/>
          <c:y val="0.21436213991769551"/>
          <c:w val="0.88704418197725288"/>
          <c:h val="0.68194128511713814"/>
        </c:manualLayout>
      </c:layout>
      <c:scatterChart>
        <c:scatterStyle val="lineMarker"/>
        <c:varyColors val="0"/>
        <c:ser>
          <c:idx val="0"/>
          <c:order val="0"/>
          <c:tx>
            <c:strRef>
              <c:f>'[1]HT5 - EJ5'!$B$1</c:f>
              <c:strCache>
                <c:ptCount val="1"/>
                <c:pt idx="0">
                  <c:v>yi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19150918635170602"/>
                  <c:y val="-0.6832241340202844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GT"/>
                </a:p>
              </c:txPr>
            </c:trendlineLbl>
          </c:trendline>
          <c:xVal>
            <c:numRef>
              <c:f>'[1]HT5 - EJ5'!$A$2:$A$6</c:f>
              <c:numCache>
                <c:formatCode>General</c:formatCode>
                <c:ptCount val="5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'[1]HT5 - EJ5'!$B$2:$B$6</c:f>
              <c:numCache>
                <c:formatCode>General</c:formatCode>
                <c:ptCount val="5"/>
                <c:pt idx="0">
                  <c:v>10.4</c:v>
                </c:pt>
                <c:pt idx="1">
                  <c:v>5.8</c:v>
                </c:pt>
                <c:pt idx="2">
                  <c:v>3.3</c:v>
                </c:pt>
                <c:pt idx="3">
                  <c:v>2.4</c:v>
                </c:pt>
                <c:pt idx="4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49-4C0A-8410-03E72F1342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2328335"/>
        <c:axId val="1247756543"/>
      </c:scatterChart>
      <c:valAx>
        <c:axId val="892328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247756543"/>
        <c:crosses val="autoZero"/>
        <c:crossBetween val="midCat"/>
      </c:valAx>
      <c:valAx>
        <c:axId val="1247756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8923283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373380</xdr:colOff>
      <xdr:row>2</xdr:row>
      <xdr:rowOff>83820</xdr:rowOff>
    </xdr:from>
    <xdr:to>
      <xdr:col>12</xdr:col>
      <xdr:colOff>190500</xdr:colOff>
      <xdr:row>19</xdr:row>
      <xdr:rowOff>60960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2BF065FA-0DF2-4E4B-A77C-FC8F7F9CBB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uvggt-my.sharepoint.com/personal/vas161259_uvg_edu_gt/Documents/UVG/12vo%20Semestre/METODOS%20NUMERICOS/Regresion%20Lineal.xlsx" TargetMode="External"/><Relationship Id="rId1" Type="http://schemas.openxmlformats.org/officeDocument/2006/relationships/externalLinkPath" Target="/personal/vas161259_uvg_edu_gt/Documents/UVG/12vo%20Semestre/METODOS%20NUMERICOS/Regresion%20Line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GRESION LINEAL"/>
      <sheetName val="REGRESION LINEAL CON EC."/>
      <sheetName val="HT5 - EJ1"/>
      <sheetName val="HT5 - EJ2"/>
      <sheetName val="HT5 - EJ3"/>
      <sheetName val="HT5 - EJ4"/>
      <sheetName val="HT5 - EJ5"/>
      <sheetName val="HT5 - EJ6"/>
    </sheetNames>
    <sheetDataSet>
      <sheetData sheetId="0"/>
      <sheetData sheetId="1">
        <row r="1">
          <cell r="B1" t="str">
            <v>yi</v>
          </cell>
        </row>
        <row r="2">
          <cell r="A2">
            <v>1</v>
          </cell>
          <cell r="B2">
            <v>4.32</v>
          </cell>
        </row>
        <row r="3">
          <cell r="A3">
            <v>2</v>
          </cell>
          <cell r="B3">
            <v>8.629999999999999</v>
          </cell>
        </row>
        <row r="4">
          <cell r="A4">
            <v>3</v>
          </cell>
          <cell r="B4">
            <v>14.73</v>
          </cell>
        </row>
        <row r="5">
          <cell r="A5">
            <v>4</v>
          </cell>
          <cell r="B5">
            <v>21.83</v>
          </cell>
        </row>
        <row r="6">
          <cell r="A6">
            <v>5</v>
          </cell>
          <cell r="B6">
            <v>27.55</v>
          </cell>
        </row>
        <row r="7">
          <cell r="A7">
            <v>6</v>
          </cell>
          <cell r="B7">
            <v>30.709999999999997</v>
          </cell>
        </row>
        <row r="8">
          <cell r="A8">
            <v>7</v>
          </cell>
          <cell r="B8">
            <v>34.090000000000003</v>
          </cell>
        </row>
        <row r="9">
          <cell r="A9">
            <v>8</v>
          </cell>
          <cell r="B9">
            <v>39.25</v>
          </cell>
        </row>
        <row r="10">
          <cell r="A10">
            <v>9</v>
          </cell>
          <cell r="B10">
            <v>49.879999999999995</v>
          </cell>
        </row>
        <row r="11">
          <cell r="A11">
            <v>10</v>
          </cell>
          <cell r="B11">
            <v>52.32</v>
          </cell>
        </row>
      </sheetData>
      <sheetData sheetId="2"/>
      <sheetData sheetId="3"/>
      <sheetData sheetId="4"/>
      <sheetData sheetId="5"/>
      <sheetData sheetId="6">
        <row r="1">
          <cell r="B1" t="str">
            <v>yi</v>
          </cell>
        </row>
        <row r="2">
          <cell r="A2">
            <v>0.5</v>
          </cell>
          <cell r="B2">
            <v>10.4</v>
          </cell>
        </row>
        <row r="3">
          <cell r="A3">
            <v>1</v>
          </cell>
          <cell r="B3">
            <v>5.8</v>
          </cell>
        </row>
        <row r="4">
          <cell r="A4">
            <v>2</v>
          </cell>
          <cell r="B4">
            <v>3.3</v>
          </cell>
        </row>
        <row r="5">
          <cell r="A5">
            <v>3</v>
          </cell>
          <cell r="B5">
            <v>2.4</v>
          </cell>
        </row>
        <row r="6">
          <cell r="A6">
            <v>4</v>
          </cell>
          <cell r="B6">
            <v>2</v>
          </cell>
        </row>
      </sheetData>
      <sheetData sheetId="7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14652-B932-4173-84BC-E5A4BE121924}">
  <dimension ref="A1:I14"/>
  <sheetViews>
    <sheetView tabSelected="1" zoomScale="130" zoomScaleNormal="130" workbookViewId="0">
      <selection activeCell="B6" sqref="B6"/>
    </sheetView>
  </sheetViews>
  <sheetFormatPr baseColWidth="10" defaultRowHeight="14.4" x14ac:dyDescent="0.3"/>
  <cols>
    <col min="2" max="2" width="11.44140625" bestFit="1" customWidth="1"/>
    <col min="3" max="3" width="12.21875" bestFit="1" customWidth="1"/>
  </cols>
  <sheetData>
    <row r="1" spans="1:9" ht="15.6" thickTop="1" thickBot="1" x14ac:dyDescent="0.35">
      <c r="A1" s="1" t="s">
        <v>0</v>
      </c>
      <c r="B1" s="1" t="s">
        <v>1</v>
      </c>
      <c r="C1" s="1" t="s">
        <v>15</v>
      </c>
      <c r="E1" s="2" t="s">
        <v>2</v>
      </c>
      <c r="F1" s="2">
        <f>COUNT(A:A)</f>
        <v>5</v>
      </c>
      <c r="H1" s="3" t="s">
        <v>16</v>
      </c>
      <c r="I1" s="2">
        <f>(F2*F3-F1*F4)/(F2^2-F1*F5)</f>
        <v>-0.24496356192425767</v>
      </c>
    </row>
    <row r="2" spans="1:9" ht="15" thickTop="1" x14ac:dyDescent="0.3">
      <c r="A2" s="4">
        <v>1</v>
      </c>
      <c r="B2" s="4">
        <v>0.67669999999999997</v>
      </c>
      <c r="C2" s="4">
        <f>B2</f>
        <v>0.67669999999999997</v>
      </c>
      <c r="E2" s="2" t="s">
        <v>4</v>
      </c>
      <c r="F2" s="2">
        <f>+SUM(A:A)</f>
        <v>10.1</v>
      </c>
      <c r="H2" s="3" t="s">
        <v>17</v>
      </c>
      <c r="I2" s="2">
        <f>+F8-I1*F7</f>
        <v>0.79010239508700053</v>
      </c>
    </row>
    <row r="3" spans="1:9" x14ac:dyDescent="0.3">
      <c r="A3" s="4">
        <v>1.5</v>
      </c>
      <c r="B3" s="4">
        <v>0.37340000000000001</v>
      </c>
      <c r="C3" s="4">
        <f t="shared" ref="C3:C6" si="0">B3</f>
        <v>0.37340000000000001</v>
      </c>
      <c r="E3" s="2" t="s">
        <v>6</v>
      </c>
      <c r="F3" s="2">
        <f>+SUM(C:C)</f>
        <v>1.47638</v>
      </c>
    </row>
    <row r="4" spans="1:9" x14ac:dyDescent="0.3">
      <c r="A4" s="4">
        <v>1.6</v>
      </c>
      <c r="B4" s="4">
        <v>0.3261</v>
      </c>
      <c r="C4" s="4">
        <f t="shared" si="0"/>
        <v>0.3261</v>
      </c>
      <c r="E4" s="2" t="s">
        <v>7</v>
      </c>
      <c r="F4" s="2">
        <f>+SUMPRODUCT(A:A,C:C)</f>
        <v>2.0249700000000002</v>
      </c>
    </row>
    <row r="5" spans="1:9" x14ac:dyDescent="0.3">
      <c r="A5" s="4">
        <v>2.5</v>
      </c>
      <c r="B5" s="4">
        <v>8.4220000000000003E-2</v>
      </c>
      <c r="C5" s="4">
        <f t="shared" si="0"/>
        <v>8.4220000000000003E-2</v>
      </c>
      <c r="E5" s="2" t="s">
        <v>8</v>
      </c>
      <c r="F5" s="2">
        <f>+SUMSQ(A:A)</f>
        <v>24.310000000000002</v>
      </c>
    </row>
    <row r="6" spans="1:9" x14ac:dyDescent="0.3">
      <c r="A6" s="4">
        <v>3.5</v>
      </c>
      <c r="B6" s="4">
        <v>1.5959999999999998E-2</v>
      </c>
      <c r="C6" s="4">
        <f t="shared" si="0"/>
        <v>1.5959999999999998E-2</v>
      </c>
      <c r="E6" s="2" t="s">
        <v>9</v>
      </c>
      <c r="F6" s="2">
        <f>+SUMSQ(C:C)</f>
        <v>0.71103938999999994</v>
      </c>
    </row>
    <row r="7" spans="1:9" x14ac:dyDescent="0.3">
      <c r="E7" s="2" t="s">
        <v>10</v>
      </c>
      <c r="F7" s="2">
        <f>+AVERAGE(A2:A10)</f>
        <v>2.02</v>
      </c>
    </row>
    <row r="8" spans="1:9" x14ac:dyDescent="0.3">
      <c r="E8" s="2" t="s">
        <v>11</v>
      </c>
      <c r="F8" s="2">
        <f>AVERAGE(C:C)</f>
        <v>0.29527599999999998</v>
      </c>
    </row>
    <row r="9" spans="1:9" x14ac:dyDescent="0.3">
      <c r="E9" s="2" t="s">
        <v>12</v>
      </c>
      <c r="F9" s="2">
        <f>(F1*F4-F2*F3)/(SQRT(F1*F5-F2^2)*SQRT(F1*F6-F3^2))</f>
        <v>-0.92328041093028801</v>
      </c>
    </row>
    <row r="10" spans="1:9" x14ac:dyDescent="0.3">
      <c r="E10" s="2" t="s">
        <v>13</v>
      </c>
      <c r="F10" s="2">
        <f>+F9^2</f>
        <v>0.85244671720760146</v>
      </c>
    </row>
    <row r="12" spans="1:9" x14ac:dyDescent="0.3">
      <c r="E12" s="5" t="s">
        <v>14</v>
      </c>
      <c r="F12" s="5"/>
    </row>
    <row r="13" spans="1:9" x14ac:dyDescent="0.3">
      <c r="E13" s="3" t="s">
        <v>3</v>
      </c>
      <c r="F13" s="6">
        <f>I1/2*I2</f>
        <v>-9.6773148492699371E-2</v>
      </c>
    </row>
    <row r="14" spans="1:9" x14ac:dyDescent="0.3">
      <c r="E14" s="3" t="s">
        <v>5</v>
      </c>
      <c r="F14" s="6">
        <f>SQRT(2*F13/I1)</f>
        <v>0.88887704160193071</v>
      </c>
    </row>
  </sheetData>
  <mergeCells count="1">
    <mergeCell ref="E12:F1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HT7 - PROB4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VASQUEZ MARROQUIN, SERGIO ALEJANDRO</dc:creator>
  <cp:lastModifiedBy>VASQUEZ MARROQUIN, SERGIO ALEJANDRO</cp:lastModifiedBy>
  <dcterms:created xsi:type="dcterms:W3CDTF">2023-10-02T02:12:09Z</dcterms:created>
  <dcterms:modified xsi:type="dcterms:W3CDTF">2023-10-02T04:02:34Z</dcterms:modified>
</cp:coreProperties>
</file>